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o Noi Vu\Vu Chinh quyen dia phuong\Quan ly dia ban\Nghe An\PA sap xep Nghe An\Sap xep cap xa 2025\"/>
    </mc:Choice>
  </mc:AlternateContent>
  <bookViews>
    <workbookView xWindow="0" yWindow="0" windowWidth="23040" windowHeight="8775"/>
  </bookViews>
  <sheets>
    <sheet name="Nghe An" sheetId="2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0">'[1]PNT-QUOT-#3'!#REF!</definedName>
    <definedName name="\d">'[2]??-BLDG'!#REF!</definedName>
    <definedName name="\e">'[2]??-BLDG'!#REF!</definedName>
    <definedName name="\f">'[2]??-BLDG'!#REF!</definedName>
    <definedName name="\g">'[2]??-BLDG'!#REF!</definedName>
    <definedName name="\h">'[2]??-BLDG'!#REF!</definedName>
    <definedName name="\i">'[2]??-BLDG'!#REF!</definedName>
    <definedName name="\j">'[2]??-BLDG'!#REF!</definedName>
    <definedName name="\k">'[2]??-BLDG'!#REF!</definedName>
    <definedName name="\l">'[2]??-BLDG'!#REF!</definedName>
    <definedName name="\m">'[2]??-BLDG'!#REF!</definedName>
    <definedName name="\n">'[2]??-BLDG'!#REF!</definedName>
    <definedName name="\o">'[2]??-BLDG'!#REF!</definedName>
    <definedName name="\z">'[1]COAT&amp;WRAP-QIOT-#3'!#REF!</definedName>
    <definedName name="_1">#REF!</definedName>
    <definedName name="_1000A01">#N/A</definedName>
    <definedName name="_2">#REF!</definedName>
    <definedName name="_A65700">'[3]MTO REV.2(ARMOR)'!#REF!</definedName>
    <definedName name="_A65800">'[3]MTO REV.2(ARMOR)'!#REF!</definedName>
    <definedName name="_A66000">'[3]MTO REV.2(ARMOR)'!#REF!</definedName>
    <definedName name="_A67000">'[3]MTO REV.2(ARMOR)'!#REF!</definedName>
    <definedName name="_A68000">'[3]MTO REV.2(ARMOR)'!#REF!</definedName>
    <definedName name="_A70000">'[3]MTO REV.2(ARMOR)'!#REF!</definedName>
    <definedName name="_A75000">'[3]MTO REV.2(ARMOR)'!#REF!</definedName>
    <definedName name="_A85000">'[3]MTO REV.2(ARMOR)'!#REF!</definedName>
    <definedName name="_abb91">[4]chitimc!#REF!</definedName>
    <definedName name="_CON1">#REF!</definedName>
    <definedName name="_CON2">#REF!</definedName>
    <definedName name="_CT250">'[4]dongia (2)'!#REF!</definedName>
    <definedName name="_ddn400">#REF!</definedName>
    <definedName name="_ddn600">#REF!</definedName>
    <definedName name="_dgt100">'[4]dongia (2)'!#REF!</definedName>
    <definedName name="_Fill" hidden="1">#REF!</definedName>
    <definedName name="_xlnm._FilterDatabase" localSheetId="0" hidden="1">'Nghe An'!$A$7:$W$440</definedName>
    <definedName name="_GID1">'[4]LKVL-CK-HT-GD1'!$A$4</definedName>
    <definedName name="_Key1" hidden="1">#REF!</definedName>
    <definedName name="_Key2" hidden="1">#REF!</definedName>
    <definedName name="_kl1">#REF!</definedName>
    <definedName name="_Lan1" hidden="1">{"'Sheet1'!$L$16"}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Order1" hidden="1">255</definedName>
    <definedName name="_Order2" hidden="1">255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ct3">[5]gVL!$Q$23</definedName>
    <definedName name="_th100">'[4]dongia (2)'!#REF!</definedName>
    <definedName name="_TH160">'[4]dongia (2)'!#REF!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250">'[4]dongia (2)'!#REF!</definedName>
    <definedName name="_tr375">[4]giathanh1!#REF!</definedName>
    <definedName name="_tt3" hidden="1">{"'Sheet1'!$L$16"}</definedName>
    <definedName name="_tz593">#REF!</definedName>
    <definedName name="_VL100">#REF!</definedName>
    <definedName name="_VL200">#REF!</definedName>
    <definedName name="_VL250">#REF!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AA">'[6]MTL$-INTER'!#REF!</definedName>
    <definedName name="aaaaaaaaâ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æ76">[7]chitiet!#REF!</definedName>
    <definedName name="ag142X42">[4]chitimc!#REF!</definedName>
    <definedName name="ag15F80">#REF!</definedName>
    <definedName name="ag267N59">[4]chitimc!#REF!</definedName>
    <definedName name="All_Item">#REF!</definedName>
    <definedName name="ALPIN">#N/A</definedName>
    <definedName name="ALPJYOU">#N/A</definedName>
    <definedName name="ALPTOI">#N/A</definedName>
    <definedName name="B">'[1]PNT-QUOT-#3'!#REF!</definedName>
    <definedName name="b_240">'[4]THPDMoi  (2)'!#REF!</definedName>
    <definedName name="b_280">'[4]THPDMoi  (2)'!#REF!</definedName>
    <definedName name="b_320">'[4]THPDMoi  (2)'!#REF!</definedName>
    <definedName name="bangciti">'[4]dongia (2)'!#REF!</definedName>
    <definedName name="BarData">#REF!</definedName>
    <definedName name="BB">#REF!</definedName>
    <definedName name="bd">[5]gVL!$Q$15</definedName>
    <definedName name="bdht15nc">[4]gtrinh!#REF!</definedName>
    <definedName name="bdht15vl">[4]gtrinh!#REF!</definedName>
    <definedName name="bdht25nc">[4]gtrinh!#REF!</definedName>
    <definedName name="bdht25vl">[4]gtrinh!#REF!</definedName>
    <definedName name="bdht325nc">[4]gtrinh!#REF!</definedName>
    <definedName name="bdht325vl">[4]gtrinh!#REF!</definedName>
    <definedName name="bia">#REF!</definedName>
    <definedName name="BOQ">#REF!</definedName>
    <definedName name="BT">#REF!</definedName>
    <definedName name="BVCISUMMARY">#REF!</definedName>
    <definedName name="C_">#REF!</definedName>
    <definedName name="CABLE2">'[8]MTO REV.0'!$A$1:$Q$570</definedName>
    <definedName name="CAPDAT">[4]phuluc1!#REF!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au">[9]NC!$B$5:$C$56</definedName>
    <definedName name="CC">#REF!</definedName>
    <definedName name="CCS">#REF!</definedName>
    <definedName name="CDD">#REF!</definedName>
    <definedName name="CDDD">'[4]THPDMoi  (2)'!#REF!</definedName>
    <definedName name="cddd1p">'[4]TONG HOP VL-NC'!$C$3</definedName>
    <definedName name="cddd3p">'[4]TONG HOP VL-NC'!$C$2</definedName>
    <definedName name="cfk">#REF!</definedName>
    <definedName name="cgionc">'[4]lam-moi'!#REF!</definedName>
    <definedName name="cgiovl">'[4]lam-moi'!#REF!</definedName>
    <definedName name="CH">#REF!</definedName>
    <definedName name="chhtnc">'[4]lam-moi'!#REF!</definedName>
    <definedName name="chhtvl">'[4]lam-moi'!#REF!</definedName>
    <definedName name="chnc">'[4]lam-moi'!#REF!</definedName>
    <definedName name="chvl">'[4]lam-moi'!#REF!</definedName>
    <definedName name="citidd">'[4]dongia (2)'!#REF!</definedName>
    <definedName name="CK">#REF!</definedName>
    <definedName name="cknc">'[4]lam-moi'!#REF!</definedName>
    <definedName name="ckvl">'[4]lam-moi'!#REF!</definedName>
    <definedName name="clvc1">[4]chitiet!$D$3</definedName>
    <definedName name="CLVC3">0.1</definedName>
    <definedName name="CLVCTB">#REF!</definedName>
    <definedName name="CLVL">[10]ctdg!#REF!</definedName>
    <definedName name="CN3p">'[4]TONGKE3p '!$X$295</definedName>
    <definedName name="COAT">'[1]PNT-QUOT-#3'!#REF!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_EQP_COST">#REF!</definedName>
    <definedName name="cong1x15">[4]giathanh1!#REF!</definedName>
    <definedName name="CONST_EQ">#REF!</definedName>
    <definedName name="Cot_thep">[4]Du_lieu!$C$19</definedName>
    <definedName name="COVER">#REF!</definedName>
    <definedName name="CPC">#REF!</definedName>
    <definedName name="cpd">[5]gVL!$Q$20</definedName>
    <definedName name="cpdd">[5]gVL!$Q$21</definedName>
    <definedName name="CPVC100">#REF!</definedName>
    <definedName name="CPVC1KM">'[4]TH VL, NC, DDHT Thanhphuoc'!$J$19</definedName>
    <definedName name="CPVCDN">'[4]#REF'!$K$33</definedName>
    <definedName name="CRD">#REF!</definedName>
    <definedName name="_xlnm.Criteria">[11]SILICATE!#REF!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dg">[12]ctdg!#REF!</definedName>
    <definedName name="cti3x15">[4]giathanh1!#REF!</definedName>
    <definedName name="culy1">[4]DONGIA!#REF!</definedName>
    <definedName name="culy2">[4]DONGIA!#REF!</definedName>
    <definedName name="culy3">[4]DONGIA!#REF!</definedName>
    <definedName name="culy4">[4]DONGIA!#REF!</definedName>
    <definedName name="culy5">[4]DONGIA!#REF!</definedName>
    <definedName name="cuoc">[4]DONGIA!#REF!</definedName>
    <definedName name="CURRENCY">#REF!</definedName>
    <definedName name="cv">[13]gvl!$N$17</definedName>
    <definedName name="CX">#REF!</definedName>
    <definedName name="cxhtnc">'[4]lam-moi'!#REF!</definedName>
    <definedName name="cxhtvl">'[4]lam-moi'!#REF!</definedName>
    <definedName name="cxnc">'[4]lam-moi'!#REF!</definedName>
    <definedName name="cxvl">'[4]lam-moi'!#REF!</definedName>
    <definedName name="cxxnc">'[4]lam-moi'!#REF!</definedName>
    <definedName name="cxxvl">'[4]lam-moi'!#REF!</definedName>
    <definedName name="D_7101A_B">#REF!</definedName>
    <definedName name="D_Gia">'[14]Don gia'!$A$3:$F$240</definedName>
    <definedName name="D1x49">[4]chitimc!#REF!</definedName>
    <definedName name="D1x49x49">[4]chitimc!#REF!</definedName>
    <definedName name="d24nc">'[4]lam-moi'!#REF!</definedName>
    <definedName name="d24vl">'[4]lam-moi'!#REF!</definedName>
    <definedName name="data">#REF!</definedName>
    <definedName name="Data11">#REF!</definedName>
    <definedName name="Data41">#REF!</definedName>
    <definedName name="_xlnm.Database">#REF!</definedName>
    <definedName name="DataFilter">[15]!DataFilter</definedName>
    <definedName name="DataSort">[15]!DataSort</definedName>
    <definedName name="dcc">[5]gVL!$Q$50</definedName>
    <definedName name="dcl">[5]gVL!$Q$40</definedName>
    <definedName name="DD">#REF!</definedName>
    <definedName name="dd0.5x1">[5]gVL!$Q$10</definedName>
    <definedName name="dd1pnc">[4]chitiet!$G$404</definedName>
    <definedName name="dd1pvl">[4]chitiet!$G$383</definedName>
    <definedName name="dd1x2">[16]gvl!$N$9</definedName>
    <definedName name="dd2x4">[5]gVL!$Q$12</definedName>
    <definedName name="dd3pctnc">'[4]lam-moi'!#REF!</definedName>
    <definedName name="dd3pctvl">'[4]lam-moi'!#REF!</definedName>
    <definedName name="dd3plmvl">'[4]lam-moi'!#REF!</definedName>
    <definedName name="dd3pnc">'[4]lam-moi'!#REF!</definedName>
    <definedName name="dd3pvl">'[4]lam-moi'!#REF!</definedName>
    <definedName name="ddhtnc">'[4]lam-moi'!#REF!</definedName>
    <definedName name="ddhtvl">'[4]lam-moi'!#REF!</definedName>
    <definedName name="ddien">[5]gVL!$Q$51</definedName>
    <definedName name="ddt2nc">[4]gtrinh!#REF!</definedName>
    <definedName name="ddt2vl">[4]gtrinh!#REF!</definedName>
    <definedName name="ddtd3pnc">'[4]thao-go'!#REF!</definedName>
    <definedName name="ddtt1pnc">[4]gtrinh!#REF!</definedName>
    <definedName name="ddtt1pvl">[4]gtrinh!#REF!</definedName>
    <definedName name="ddtt3pnc">[4]gtrinh!#REF!</definedName>
    <definedName name="ddtt3pvl">[4]gtrinh!#REF!</definedName>
    <definedName name="df">#REF!</definedName>
    <definedName name="DG">'[14]Don gia'!$B$3:$G$195</definedName>
    <definedName name="dgbdII">#REF!</definedName>
    <definedName name="DGCTI592">#REF!</definedName>
    <definedName name="DGM">[4]DONGIA!$A$453:$F$459</definedName>
    <definedName name="dgnc">#REF!</definedName>
    <definedName name="dgqndn">#REF!</definedName>
    <definedName name="DGTH">#REF!</definedName>
    <definedName name="DGTH1">[4]DONGIA!$A$414:$G$452</definedName>
    <definedName name="dgth2">[4]DONGIA!$A$414:$G$439</definedName>
    <definedName name="DGTR">[4]DONGIA!$A$472:$I$521</definedName>
    <definedName name="dgvl">#REF!</definedName>
    <definedName name="DGVL1">[4]DONGIA!$A$5:$F$235</definedName>
    <definedName name="DGVT">'[4]DON GIA'!$C$5:$G$137</definedName>
    <definedName name="dien" hidden="1">{"'Sheet1'!$L$16"}</definedName>
    <definedName name="DL15HT">'[4]TONGKE-HT'!#REF!</definedName>
    <definedName name="DL16HT">'[4]TONGKE-HT'!#REF!</definedName>
    <definedName name="DL19HT">'[4]TONGKE-HT'!#REF!</definedName>
    <definedName name="DL20HT">'[4]TONGKE-HT'!#REF!</definedName>
    <definedName name="dm56bxd">#REF!</definedName>
    <definedName name="dmz">[5]gVL!$Q$45</definedName>
    <definedName name="dno">[5]gVL!$Q$49</definedName>
    <definedName name="Documents_array">#REF!</definedName>
    <definedName name="DonGia">#REF!</definedName>
    <definedName name="dongia1">[4]DG!$A$4:$H$606</definedName>
    <definedName name="ds1pnc">#REF!</definedName>
    <definedName name="ds1pvl">#REF!</definedName>
    <definedName name="ds3pnc">#REF!</definedName>
    <definedName name="ds3pvl">#REF!</definedName>
    <definedName name="dsct3pnc">'[4]#REF'!#REF!</definedName>
    <definedName name="dsct3pvl">'[4]#REF'!#REF!</definedName>
    <definedName name="DSUMDATA">#REF!</definedName>
    <definedName name="duong">[9]NC!$B$5:$D$56</definedName>
    <definedName name="duong1">[4]DONGIA!#REF!</definedName>
    <definedName name="duong2">[4]DONGIA!#REF!</definedName>
    <definedName name="duong3">[4]DONGIA!#REF!</definedName>
    <definedName name="duong4">[4]DONGIA!#REF!</definedName>
    <definedName name="duong5">[4]DONGIA!#REF!</definedName>
    <definedName name="ë">[7]chitiet!#REF!</definedName>
    <definedName name="E1.000">[17]Sheet2!#REF!</definedName>
    <definedName name="E1.010">[17]Sheet2!#REF!</definedName>
    <definedName name="E1.020">[17]Sheet2!#REF!</definedName>
    <definedName name="E1.200">[17]Sheet2!#REF!</definedName>
    <definedName name="E1.210">[17]Sheet2!#REF!</definedName>
    <definedName name="E1.220">[17]Sheet2!#REF!</definedName>
    <definedName name="E1.300">[17]Sheet2!#REF!</definedName>
    <definedName name="E1.310">[17]Sheet2!#REF!</definedName>
    <definedName name="E1.320">[17]Sheet2!#REF!</definedName>
    <definedName name="E1.400">[17]Sheet2!#REF!</definedName>
    <definedName name="E1.410">[17]Sheet2!#REF!</definedName>
    <definedName name="E1.420">[17]Sheet2!#REF!</definedName>
    <definedName name="E1.500">[17]Sheet2!#REF!</definedName>
    <definedName name="E1.510">[17]Sheet2!#REF!</definedName>
    <definedName name="E1.520">[17]Sheet2!#REF!</definedName>
    <definedName name="E1.600">[17]Sheet2!#REF!</definedName>
    <definedName name="E1.611">[17]Sheet2!#REF!</definedName>
    <definedName name="E1.631">[17]Sheet2!#REF!</definedName>
    <definedName name="E2.000">[17]Sheet2!#REF!</definedName>
    <definedName name="E2.000A">[17]Sheet2!#REF!</definedName>
    <definedName name="E2.010">[17]Sheet2!#REF!</definedName>
    <definedName name="E2.010A">[17]Sheet2!#REF!</definedName>
    <definedName name="E2.020">[17]Sheet2!#REF!</definedName>
    <definedName name="E2.020A">[17]Sheet2!#REF!</definedName>
    <definedName name="E2.100">[17]Sheet2!#REF!</definedName>
    <definedName name="E2.100A">[17]Sheet2!#REF!</definedName>
    <definedName name="E2.110">[17]Sheet2!#REF!</definedName>
    <definedName name="E2.110A">[17]Sheet2!#REF!</definedName>
    <definedName name="E2.120">[17]Sheet2!#REF!</definedName>
    <definedName name="E2.120A">[17]Sheet2!#REF!</definedName>
    <definedName name="E3.000">[17]Sheet2!#REF!</definedName>
    <definedName name="E3.010">[17]Sheet2!#REF!</definedName>
    <definedName name="E3.020">[17]Sheet2!#REF!</definedName>
    <definedName name="E3.031">[17]Sheet2!#REF!</definedName>
    <definedName name="E3.032">[17]Sheet2!#REF!</definedName>
    <definedName name="E3.033">[17]Sheet2!#REF!</definedName>
    <definedName name="E4.001">[17]Sheet2!#REF!</definedName>
    <definedName name="E4.011">[17]Sheet2!#REF!</definedName>
    <definedName name="E4.021">[17]Sheet2!#REF!</definedName>
    <definedName name="E4.101">[17]Sheet2!#REF!</definedName>
    <definedName name="E4.111">[17]Sheet2!#REF!</definedName>
    <definedName name="E4.121">[17]Sheet2!#REF!</definedName>
    <definedName name="E5.010">[17]Sheet2!#REF!</definedName>
    <definedName name="E5.020">[17]Sheet2!#REF!</definedName>
    <definedName name="E5.030">[17]Sheet2!#REF!</definedName>
    <definedName name="E6.001">[17]Sheet2!#REF!</definedName>
    <definedName name="E6.002">[17]Sheet2!#REF!</definedName>
    <definedName name="E6.011">[17]Sheet2!#REF!</definedName>
    <definedName name="E6.012">[17]Sheet2!#REF!</definedName>
    <definedName name="ë74">[7]chitiet!#REF!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[11]SILICATE!#REF!</definedName>
    <definedName name="F">#REF!</definedName>
    <definedName name="F0.000">[17]Sheet2!#REF!</definedName>
    <definedName name="F0.010">[17]Sheet2!#REF!</definedName>
    <definedName name="F0.020">[17]Sheet2!#REF!</definedName>
    <definedName name="F0.100">[17]Sheet2!#REF!</definedName>
    <definedName name="F0.110">[17]Sheet2!#REF!</definedName>
    <definedName name="F0.120">[17]Sheet2!#REF!</definedName>
    <definedName name="F0.200">[17]Sheet2!#REF!</definedName>
    <definedName name="F0.210">[17]Sheet2!#REF!</definedName>
    <definedName name="F0.220">[17]Sheet2!#REF!</definedName>
    <definedName name="F0.300">[17]Sheet2!#REF!</definedName>
    <definedName name="F0.310">[17]Sheet2!#REF!</definedName>
    <definedName name="F0.320">[17]Sheet2!#REF!</definedName>
    <definedName name="F1.000">[17]Sheet2!#REF!</definedName>
    <definedName name="F1.010">[17]Sheet2!#REF!</definedName>
    <definedName name="F1.020">[17]Sheet2!#REF!</definedName>
    <definedName name="F1.100">[17]Sheet2!#REF!</definedName>
    <definedName name="F1.110">[17]Sheet2!#REF!</definedName>
    <definedName name="F1.120">[17]Sheet2!#REF!</definedName>
    <definedName name="F1.130">[17]Sheet2!#REF!</definedName>
    <definedName name="F1.140">[17]Sheet2!#REF!</definedName>
    <definedName name="F1.150">[17]Sheet2!#REF!</definedName>
    <definedName name="F2.001">[17]Sheet2!#REF!</definedName>
    <definedName name="F2.011">[17]Sheet2!#REF!</definedName>
    <definedName name="F2.021">[17]Sheet2!#REF!</definedName>
    <definedName name="F2.031">[17]Sheet2!#REF!</definedName>
    <definedName name="F2.041">[17]Sheet2!#REF!</definedName>
    <definedName name="F2.051">[17]Sheet2!#REF!</definedName>
    <definedName name="F2.052">[17]Sheet2!#REF!</definedName>
    <definedName name="F2.061">[17]Sheet2!#REF!</definedName>
    <definedName name="F2.071">[17]Sheet2!#REF!</definedName>
    <definedName name="F2.101">[17]Sheet2!#REF!</definedName>
    <definedName name="F2.111">[17]Sheet2!#REF!</definedName>
    <definedName name="F2.121">[17]Sheet2!#REF!</definedName>
    <definedName name="F2.131">[17]Sheet2!#REF!</definedName>
    <definedName name="F2.141">[17]Sheet2!#REF!</definedName>
    <definedName name="F2.200">[17]Sheet2!#REF!</definedName>
    <definedName name="F2.210">[17]Sheet2!#REF!</definedName>
    <definedName name="F2.220">[17]Sheet2!#REF!</definedName>
    <definedName name="F2.230">[17]Sheet2!#REF!</definedName>
    <definedName name="F2.240">[17]Sheet2!#REF!</definedName>
    <definedName name="F2.250">[17]Sheet2!#REF!</definedName>
    <definedName name="F2.300">[17]Sheet2!#REF!</definedName>
    <definedName name="F2.310">[17]Sheet2!#REF!</definedName>
    <definedName name="F2.320">[17]Sheet2!#REF!</definedName>
    <definedName name="F3.000">[17]Sheet2!#REF!</definedName>
    <definedName name="F3.010">[17]Sheet2!#REF!</definedName>
    <definedName name="F3.020">[17]Sheet2!#REF!</definedName>
    <definedName name="F3.030">[17]Sheet2!#REF!</definedName>
    <definedName name="F3.100">[17]Sheet2!#REF!</definedName>
    <definedName name="F3.110">[17]Sheet2!#REF!</definedName>
    <definedName name="F3.120">[17]Sheet2!#REF!</definedName>
    <definedName name="F3.130">[17]Sheet2!#REF!</definedName>
    <definedName name="F4.000">[17]Sheet2!#REF!</definedName>
    <definedName name="F4.010">[17]Sheet2!#REF!</definedName>
    <definedName name="F4.020">[17]Sheet2!#REF!</definedName>
    <definedName name="F4.030">[17]Sheet2!#REF!</definedName>
    <definedName name="F4.100">[17]Sheet2!#REF!</definedName>
    <definedName name="F4.120">[17]Sheet2!#REF!</definedName>
    <definedName name="F4.140">[17]Sheet2!#REF!</definedName>
    <definedName name="F4.160">[17]Sheet2!#REF!</definedName>
    <definedName name="F4.200">[17]Sheet2!#REF!</definedName>
    <definedName name="F4.220">[17]Sheet2!#REF!</definedName>
    <definedName name="F4.240">[17]Sheet2!#REF!</definedName>
    <definedName name="F4.260">[17]Sheet2!#REF!</definedName>
    <definedName name="F4.300">[17]Sheet2!#REF!</definedName>
    <definedName name="F4.320">[17]Sheet2!#REF!</definedName>
    <definedName name="F4.340">[17]Sheet2!#REF!</definedName>
    <definedName name="F4.400">[17]Sheet2!#REF!</definedName>
    <definedName name="F4.420">[17]Sheet2!#REF!</definedName>
    <definedName name="F4.440">[17]Sheet2!#REF!</definedName>
    <definedName name="F4.500">[17]Sheet2!#REF!</definedName>
    <definedName name="F4.530">[17]Sheet2!#REF!</definedName>
    <definedName name="F4.550">[17]Sheet2!#REF!</definedName>
    <definedName name="F4.570">[17]Sheet2!#REF!</definedName>
    <definedName name="F4.600">[17]Sheet2!#REF!</definedName>
    <definedName name="F4.610">[17]Sheet2!#REF!</definedName>
    <definedName name="F4.620">[17]Sheet2!#REF!</definedName>
    <definedName name="F4.700">[17]Sheet2!#REF!</definedName>
    <definedName name="F4.730">[17]Sheet2!#REF!</definedName>
    <definedName name="F4.740">[17]Sheet2!#REF!</definedName>
    <definedName name="F4.800">[17]Sheet2!#REF!</definedName>
    <definedName name="F4.830">[17]Sheet2!#REF!</definedName>
    <definedName name="F4.840">[17]Sheet2!#REF!</definedName>
    <definedName name="F5.01">[17]Sheet2!#REF!</definedName>
    <definedName name="F5.02">[17]Sheet2!#REF!</definedName>
    <definedName name="F5.03">[17]Sheet2!#REF!</definedName>
    <definedName name="F5.04">[17]Sheet2!#REF!</definedName>
    <definedName name="F5.05">[17]Sheet2!#REF!</definedName>
    <definedName name="F5.11">[17]Sheet2!#REF!</definedName>
    <definedName name="F5.12">[17]Sheet2!#REF!</definedName>
    <definedName name="F5.13">[17]Sheet2!#REF!</definedName>
    <definedName name="F5.14">[17]Sheet2!#REF!</definedName>
    <definedName name="F5.15">[17]Sheet2!#REF!</definedName>
    <definedName name="F6.001">[17]Sheet2!#REF!</definedName>
    <definedName name="F6.002">[17]Sheet2!#REF!</definedName>
    <definedName name="F6.003">[17]Sheet2!#REF!</definedName>
    <definedName name="F6.004">[17]Sheet2!#REF!</definedName>
    <definedName name="f92F56">[4]dtxl!#REF!</definedName>
    <definedName name="FACTOR">#REF!</definedName>
    <definedName name="Fi">#REF!</definedName>
    <definedName name="FP">'[1]COAT&amp;WRAP-QIOT-#3'!#REF!</definedName>
    <definedName name="fs">#REF!</definedName>
    <definedName name="g">'[18]DG '!#REF!</definedName>
    <definedName name="G0.000">[17]Sheet2!#REF!</definedName>
    <definedName name="G0.010">[17]Sheet2!#REF!</definedName>
    <definedName name="G0.020">[17]Sheet2!#REF!</definedName>
    <definedName name="G0.100">[17]Sheet2!#REF!</definedName>
    <definedName name="G0.110">[17]Sheet2!#REF!</definedName>
    <definedName name="G0.120">[17]Sheet2!#REF!</definedName>
    <definedName name="G1.000">[17]Sheet2!#REF!</definedName>
    <definedName name="G1.011">[17]Sheet2!#REF!</definedName>
    <definedName name="G1.021">[17]Sheet2!#REF!</definedName>
    <definedName name="G1.031">[17]Sheet2!#REF!</definedName>
    <definedName name="G1.041">[17]Sheet2!#REF!</definedName>
    <definedName name="G1.051">[17]Sheet2!#REF!</definedName>
    <definedName name="G2.000">[17]Sheet2!#REF!</definedName>
    <definedName name="G2.010">[17]Sheet2!#REF!</definedName>
    <definedName name="G2.020">[17]Sheet2!#REF!</definedName>
    <definedName name="G2.030">[17]Sheet2!#REF!</definedName>
    <definedName name="G3.000">[17]Sheet2!#REF!</definedName>
    <definedName name="G3.011">[17]Sheet2!#REF!</definedName>
    <definedName name="G3.021">[17]Sheet2!#REF!</definedName>
    <definedName name="G3.031">[17]Sheet2!#REF!</definedName>
    <definedName name="G3.041">[17]Sheet2!#REF!</definedName>
    <definedName name="G3.100">[17]Sheet2!#REF!</definedName>
    <definedName name="G3.111">[17]Sheet2!#REF!</definedName>
    <definedName name="G3.121">[17]Sheet2!#REF!</definedName>
    <definedName name="G3.131">[17]Sheet2!#REF!</definedName>
    <definedName name="G3.141">[17]Sheet2!#REF!</definedName>
    <definedName name="G3.201">[17]Sheet2!#REF!</definedName>
    <definedName name="G3.211">[17]Sheet2!#REF!</definedName>
    <definedName name="G3.221">[17]Sheet2!#REF!</definedName>
    <definedName name="G3.231">[17]Sheet2!#REF!</definedName>
    <definedName name="G3.241">[17]Sheet2!#REF!</definedName>
    <definedName name="G3.301">[17]Sheet2!#REF!</definedName>
    <definedName name="G3.311">[17]Sheet2!#REF!</definedName>
    <definedName name="G3.321">[17]Sheet2!#REF!</definedName>
    <definedName name="G3.331">[17]Sheet2!#REF!</definedName>
    <definedName name="G3.341">[17]Sheet2!#REF!</definedName>
    <definedName name="G4.000">[17]Sheet2!#REF!</definedName>
    <definedName name="G4.010">[17]Sheet2!#REF!</definedName>
    <definedName name="G4.020">[17]Sheet2!#REF!</definedName>
    <definedName name="G4.030">[17]Sheet2!#REF!</definedName>
    <definedName name="G4.040">[17]Sheet2!#REF!</definedName>
    <definedName name="G4.101">[17]Sheet2!#REF!</definedName>
    <definedName name="G4.111">[17]Sheet2!#REF!</definedName>
    <definedName name="G4.121">[17]Sheet2!#REF!</definedName>
    <definedName name="G4.131">[17]Sheet2!#REF!</definedName>
    <definedName name="G4.141">[17]Sheet2!#REF!</definedName>
    <definedName name="G4.151">[17]Sheet2!#REF!</definedName>
    <definedName name="G4.161">[17]Sheet2!#REF!</definedName>
    <definedName name="G4.171">[17]Sheet2!#REF!</definedName>
    <definedName name="G4.200">[17]Sheet2!#REF!</definedName>
    <definedName name="G4.210">[17]Sheet2!#REF!</definedName>
    <definedName name="G4.220">[17]Sheet2!#REF!</definedName>
    <definedName name="g40g40">[19]tuong!#REF!</definedName>
    <definedName name="gl3p">#REF!</definedName>
    <definedName name="GoBack">[15]Sheet1!GoBack</definedName>
    <definedName name="GPT_GROUNDING_PT">'[20]NEW-PANEL'!#REF!</definedName>
    <definedName name="gv">[5]gVL!$Q$28</definedName>
    <definedName name="gvl">[21]GVL!$A$6:$F$131</definedName>
    <definedName name="h" hidden="1">{"'Sheet1'!$L$16"}</definedName>
    <definedName name="H0.001">[17]Sheet2!#REF!</definedName>
    <definedName name="H0.011">[17]Sheet2!#REF!</definedName>
    <definedName name="H0.021">[17]Sheet2!#REF!</definedName>
    <definedName name="H0.031">[17]Sheet2!#REF!</definedName>
    <definedName name="Heä_soá_laép_xaø_H">1.7</definedName>
    <definedName name="heä_soá_sình_laày">#REF!</definedName>
    <definedName name="HH15HT">'[4]TONGKE-HT'!#REF!</definedName>
    <definedName name="HH16HT">'[4]TONGKE-HT'!#REF!</definedName>
    <definedName name="HH19HT">'[4]TONGKE-HT'!#REF!</definedName>
    <definedName name="HH20HT">'[4]TONGKE-HT'!#REF!</definedName>
    <definedName name="hhhh">#REF!</definedName>
    <definedName name="HOME_MANP">#REF!</definedName>
    <definedName name="HOMEOFFICE_COST">#REF!</definedName>
    <definedName name="HSCT3">0.1</definedName>
    <definedName name="hsdc1">#REF!</definedName>
    <definedName name="HSDD">[4]phuluc1!#REF!</definedName>
    <definedName name="HSDN">2.5</definedName>
    <definedName name="HSHH">#REF!</definedName>
    <definedName name="HSHHUT">#REF!</definedName>
    <definedName name="hskk1">[4]chitiet!$D$4</definedName>
    <definedName name="HSNC">[22]Du_lieu!$C$6</definedName>
    <definedName name="HSSL">#REF!</definedName>
    <definedName name="HSVC1">#REF!</definedName>
    <definedName name="HSVC2">#REF!</definedName>
    <definedName name="HSVC3">#REF!</definedName>
    <definedName name="ht25nc">'[4]lam-moi'!#REF!</definedName>
    <definedName name="ht25vl">'[4]lam-moi'!#REF!</definedName>
    <definedName name="ht325nc">'[4]lam-moi'!#REF!</definedName>
    <definedName name="ht325vl">'[4]lam-moi'!#REF!</definedName>
    <definedName name="ht37k">'[4]lam-moi'!#REF!</definedName>
    <definedName name="ht37nc">'[4]lam-moi'!#REF!</definedName>
    <definedName name="ht50nc">'[4]lam-moi'!#REF!</definedName>
    <definedName name="ht50vl">'[4]lam-moi'!#REF!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hidden="1">{"'Sheet1'!$L$16"}</definedName>
    <definedName name="I">#REF!</definedName>
    <definedName name="I2É6">[4]chitimc!#REF!</definedName>
    <definedName name="IDLAB_COST">#REF!</definedName>
    <definedName name="IND_LAB">#REF!</definedName>
    <definedName name="INDMANP">#REF!</definedName>
    <definedName name="IO">'[1]COAT&amp;WRAP-QIOT-#3'!#REF!</definedName>
    <definedName name="j">#REF!</definedName>
    <definedName name="j356C8">#REF!</definedName>
    <definedName name="k">#REF!</definedName>
    <definedName name="K0.001">[17]Sheet2!#REF!</definedName>
    <definedName name="K0.011">[17]Sheet2!#REF!</definedName>
    <definedName name="K0.101">[17]Sheet2!#REF!</definedName>
    <definedName name="K0.111">[17]Sheet2!#REF!</definedName>
    <definedName name="K0.201">[17]Sheet2!#REF!</definedName>
    <definedName name="K0.211">[17]Sheet2!#REF!</definedName>
    <definedName name="K0.301">[17]Sheet2!#REF!</definedName>
    <definedName name="K0.311">[17]Sheet2!#REF!</definedName>
    <definedName name="K0.400">[17]Sheet2!#REF!</definedName>
    <definedName name="K0.410">[17]Sheet2!#REF!</definedName>
    <definedName name="K0.501">[17]Sheet2!#REF!</definedName>
    <definedName name="K0.511">[17]Sheet2!#REF!</definedName>
    <definedName name="K0.61">[17]Sheet2!#REF!</definedName>
    <definedName name="K0.71">[17]Sheet2!#REF!</definedName>
    <definedName name="K1.001">[17]Sheet2!#REF!</definedName>
    <definedName name="K1.021">[17]Sheet2!#REF!</definedName>
    <definedName name="K1.041">[17]Sheet2!#REF!</definedName>
    <definedName name="K1.121">[17]Sheet2!#REF!</definedName>
    <definedName name="K1.201">[17]Sheet2!#REF!</definedName>
    <definedName name="K1.211">[17]Sheet2!#REF!</definedName>
    <definedName name="K1.221">[17]Sheet2!#REF!</definedName>
    <definedName name="K1.301">[17]Sheet2!#REF!</definedName>
    <definedName name="K1.321">[17]Sheet2!#REF!</definedName>
    <definedName name="K1.331">[17]Sheet2!#REF!</definedName>
    <definedName name="K1.341">[17]Sheet2!#REF!</definedName>
    <definedName name="K1.401">[17]Sheet2!#REF!</definedName>
    <definedName name="K1.411">[17]Sheet2!#REF!</definedName>
    <definedName name="K1.421">[17]Sheet2!#REF!</definedName>
    <definedName name="K1.431">[17]Sheet2!#REF!</definedName>
    <definedName name="K1.441">[17]Sheet2!#REF!</definedName>
    <definedName name="K2.001">[17]Sheet2!#REF!</definedName>
    <definedName name="K2.011">[17]Sheet2!#REF!</definedName>
    <definedName name="K2.021">[17]Sheet2!#REF!</definedName>
    <definedName name="K2.031">[17]Sheet2!#REF!</definedName>
    <definedName name="K2.041">[17]Sheet2!#REF!</definedName>
    <definedName name="K2.101">[17]Sheet2!#REF!</definedName>
    <definedName name="K2.111">[17]Sheet2!#REF!</definedName>
    <definedName name="K2.121">[17]Sheet2!#REF!</definedName>
    <definedName name="K2.131">[17]Sheet2!#REF!</definedName>
    <definedName name="K2.141">[17]Sheet2!#REF!</definedName>
    <definedName name="K2.201">[17]Sheet2!#REF!</definedName>
    <definedName name="K2.211">[17]Sheet2!#REF!</definedName>
    <definedName name="K2.221">[17]Sheet2!#REF!</definedName>
    <definedName name="K2.231">[17]Sheet2!#REF!</definedName>
    <definedName name="K2.241">[17]Sheet2!#REF!</definedName>
    <definedName name="K2.301">[17]Sheet2!#REF!</definedName>
    <definedName name="K2.321">[17]Sheet2!#REF!</definedName>
    <definedName name="K2.341">[17]Sheet2!#REF!</definedName>
    <definedName name="K2.400">[17]Sheet2!#REF!</definedName>
    <definedName name="K2.420">[17]Sheet2!#REF!</definedName>
    <definedName name="K2.440">[17]Sheet2!#REF!</definedName>
    <definedName name="K2.500">[17]Sheet2!#REF!</definedName>
    <definedName name="K2.520">[17]Sheet2!#REF!</definedName>
    <definedName name="K2.540">[17]Sheet2!#REF!</definedName>
    <definedName name="k2b">'[4]THPDMoi  (2)'!#REF!</definedName>
    <definedName name="K3.210">[17]Sheet2!#REF!</definedName>
    <definedName name="K3.220">[17]Sheet2!#REF!</definedName>
    <definedName name="K3.230">[17]Sheet2!#REF!</definedName>
    <definedName name="K3.310">[17]Sheet2!#REF!</definedName>
    <definedName name="K3.320">[17]Sheet2!#REF!</definedName>
    <definedName name="K3.330">[17]Sheet2!#REF!</definedName>
    <definedName name="K3.410">[17]Sheet2!#REF!</definedName>
    <definedName name="K3.430">[17]Sheet2!#REF!</definedName>
    <definedName name="K3.450">[17]Sheet2!#REF!</definedName>
    <definedName name="K4.010">[17]Sheet2!#REF!</definedName>
    <definedName name="K4.020">[17]Sheet2!#REF!</definedName>
    <definedName name="K4.110">[17]Sheet2!#REF!</definedName>
    <definedName name="K4.120">[17]Sheet2!#REF!</definedName>
    <definedName name="K4.210">[17]Sheet2!#REF!</definedName>
    <definedName name="K4.220">[17]Sheet2!#REF!</definedName>
    <definedName name="K4.230">[17]Sheet2!#REF!</definedName>
    <definedName name="K4.240">[17]Sheet2!#REF!</definedName>
    <definedName name="kldd1p">'[4]#REF'!#REF!</definedName>
    <definedName name="kldd3p">'[4]lam-moi'!#REF!</definedName>
    <definedName name="kmong">[4]giathanh1!#REF!</definedName>
    <definedName name="kno">[5]gVL!$Q$48</definedName>
    <definedName name="kp1ph">#REF!</definedName>
    <definedName name="KTHD">'[23]khung ten TD'!#REF!</definedName>
    <definedName name="l">#REF!</definedName>
    <definedName name="Lan">{"Thuxm2.xls","Sheet1"}</definedName>
    <definedName name="Lmk">#REF!</definedName>
    <definedName name="LN">#REF!</definedName>
    <definedName name="m">#REF!</definedName>
    <definedName name="m102bnnc">'[4]lam-moi'!#REF!</definedName>
    <definedName name="m102bnvl">'[4]lam-moi'!#REF!</definedName>
    <definedName name="m10aamtc">'[4]t-h HA THE'!#REF!</definedName>
    <definedName name="m10aanc">'[4]lam-moi'!#REF!</definedName>
    <definedName name="m10aavl">'[4]lam-moi'!#REF!</definedName>
    <definedName name="m10anc">'[4]lam-moi'!#REF!</definedName>
    <definedName name="m10avl">'[4]lam-moi'!#REF!</definedName>
    <definedName name="m10banc">'[4]lam-moi'!#REF!</definedName>
    <definedName name="m10bavl">'[4]lam-moi'!#REF!</definedName>
    <definedName name="m122bnnc">'[4]lam-moi'!#REF!</definedName>
    <definedName name="m122bnvl">'[4]lam-moi'!#REF!</definedName>
    <definedName name="m12aanc">'[4]lam-moi'!#REF!</definedName>
    <definedName name="m12aavl">'[4]lam-moi'!#REF!</definedName>
    <definedName name="m12anc">'[4]lam-moi'!#REF!</definedName>
    <definedName name="m12avl">'[4]lam-moi'!#REF!</definedName>
    <definedName name="M12ba3p">#REF!</definedName>
    <definedName name="m12banc">'[4]lam-moi'!#REF!</definedName>
    <definedName name="m12bavl">'[4]lam-moi'!#REF!</definedName>
    <definedName name="M12bb1p">#REF!</definedName>
    <definedName name="m12bbnc">'[4]lam-moi'!#REF!</definedName>
    <definedName name="m12bbvl">'[4]lam-moi'!#REF!</definedName>
    <definedName name="M12bnnc">'[4]#REF'!#REF!</definedName>
    <definedName name="M12bnvl">'[4]#REF'!#REF!</definedName>
    <definedName name="M12cbnc">#REF!</definedName>
    <definedName name="M12cbvl">#REF!</definedName>
    <definedName name="m142bnnc">'[4]lam-moi'!#REF!</definedName>
    <definedName name="m142bnvl">'[4]lam-moi'!#REF!</definedName>
    <definedName name="M14bb1p">#REF!</definedName>
    <definedName name="m14bbnc">'[4]lam-moi'!#REF!</definedName>
    <definedName name="M14bbvc">'[4]CHITIET VL-NC-TT -1p'!#REF!</definedName>
    <definedName name="m14bbvl">'[4]lam-moi'!#REF!</definedName>
    <definedName name="M8a">'[4]THPDMoi  (2)'!#REF!</definedName>
    <definedName name="M8aa">'[4]THPDMoi  (2)'!#REF!</definedName>
    <definedName name="m8aanc">#REF!</definedName>
    <definedName name="m8aavl">#REF!</definedName>
    <definedName name="m8amtc">'[4]t-h HA THE'!#REF!</definedName>
    <definedName name="m8anc">'[4]lam-moi'!#REF!</definedName>
    <definedName name="m8avl">'[4]lam-moi'!#REF!</definedName>
    <definedName name="Ma3pnc">#REF!</definedName>
    <definedName name="Ma3pvl">#REF!</definedName>
    <definedName name="Maa3pnc">#REF!</definedName>
    <definedName name="Maa3pvl">#REF!</definedName>
    <definedName name="MAJ_CON_EQP">#REF!</definedName>
    <definedName name="MAT">'[1]COAT&amp;WRAP-QIOT-#3'!#REF!</definedName>
    <definedName name="Mba1p">#REF!</definedName>
    <definedName name="Mba3p">#REF!</definedName>
    <definedName name="Mbb3p">#REF!</definedName>
    <definedName name="Mbn1p">#REF!</definedName>
    <definedName name="mbnc">'[4]lam-moi'!#REF!</definedName>
    <definedName name="mbvl">'[4]lam-moi'!#REF!</definedName>
    <definedName name="me">#REF!</definedName>
    <definedName name="MF">'[1]COAT&amp;WRAP-QIOT-#3'!#REF!</definedName>
    <definedName name="MG_A">#REF!</definedName>
    <definedName name="mmm">[4]giathanh1!#REF!</definedName>
    <definedName name="mp1x25">'[4]dongia (2)'!#REF!</definedName>
    <definedName name="MTC1P">'[4]TONG HOP VL-NC TT'!#REF!</definedName>
    <definedName name="MTC3P">'[4]TONG HOP VL-NC TT'!#REF!</definedName>
    <definedName name="MTCHC">[4]TNHCHINH!$K$38</definedName>
    <definedName name="MTCMB">'[4]#REF'!#REF!</definedName>
    <definedName name="MTMAC12">#REF!</definedName>
    <definedName name="mtr">'[4]TH XL'!#REF!</definedName>
    <definedName name="mtram">#REF!</definedName>
    <definedName name="n">#REF!</definedName>
    <definedName name="N1IN">'[4]TONGKE3p '!$U$295</definedName>
    <definedName name="n1pig">#REF!</definedName>
    <definedName name="n1pignc">'[4]lam-moi'!#REF!</definedName>
    <definedName name="n1pigvl">'[4]lam-moi'!#REF!</definedName>
    <definedName name="n1pind">#REF!</definedName>
    <definedName name="n1pindnc">'[4]lam-moi'!#REF!</definedName>
    <definedName name="n1pindvl">'[4]lam-moi'!#REF!</definedName>
    <definedName name="n1ping">#REF!</definedName>
    <definedName name="n1pingnc">'[4]lam-moi'!#REF!</definedName>
    <definedName name="n1pingvl">'[4]lam-moi'!#REF!</definedName>
    <definedName name="n1pint">#REF!</definedName>
    <definedName name="n1pintnc">'[4]lam-moi'!#REF!</definedName>
    <definedName name="n1pintvl">'[4]lam-moi'!#REF!</definedName>
    <definedName name="n24nc">'[4]lam-moi'!#REF!</definedName>
    <definedName name="n24vl">'[4]lam-moi'!#REF!</definedName>
    <definedName name="n2mignc">'[4]lam-moi'!#REF!</definedName>
    <definedName name="n2migvl">'[4]lam-moi'!#REF!</definedName>
    <definedName name="n2min1nc">'[4]lam-moi'!#REF!</definedName>
    <definedName name="n2min1vl">'[4]lam-moi'!#REF!</definedName>
    <definedName name="nc1nc">'[4]lam-moi'!#REF!</definedName>
    <definedName name="nc1p">#REF!</definedName>
    <definedName name="nc1vl">'[4]lam-moi'!#REF!</definedName>
    <definedName name="nc24nc">'[4]lam-moi'!#REF!</definedName>
    <definedName name="nc24vl">'[4]lam-moi'!#REF!</definedName>
    <definedName name="nc3p">#REF!</definedName>
    <definedName name="NCBD100">#REF!</definedName>
    <definedName name="NCBD200">#REF!</definedName>
    <definedName name="NCBD250">#REF!</definedName>
    <definedName name="ncdd">'[4]TH XL'!#REF!</definedName>
    <definedName name="NCDD2">'[4]TH XL'!#REF!</definedName>
    <definedName name="NCHC">[4]TNHCHINH!$J$38</definedName>
    <definedName name="nctr">'[4]TH XL'!#REF!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n">#REF!</definedName>
    <definedName name="nhnnc">'[4]lam-moi'!#REF!</definedName>
    <definedName name="nhnvl">'[4]lam-moi'!#REF!</definedName>
    <definedName name="nig">#REF!</definedName>
    <definedName name="NIG13p">'[4]TONGKE3p '!$T$295</definedName>
    <definedName name="nig1p">#REF!</definedName>
    <definedName name="nig3p">#REF!</definedName>
    <definedName name="nightnc">[4]gtrinh!#REF!</definedName>
    <definedName name="nightvl">[4]gtrinh!#REF!</definedName>
    <definedName name="nignc1p">#REF!</definedName>
    <definedName name="nignc3p">'[4]CHITIET VL-NC'!$G$107</definedName>
    <definedName name="nigvl1p">#REF!</definedName>
    <definedName name="nigvl3p">'[4]CHITIET VL-NC'!$G$99</definedName>
    <definedName name="nin">#REF!</definedName>
    <definedName name="nin14nc3p">#REF!</definedName>
    <definedName name="nin14vl3p">#REF!</definedName>
    <definedName name="nin1903p">#REF!</definedName>
    <definedName name="nin190nc">'[4]lam-moi'!#REF!</definedName>
    <definedName name="nin190nc3p">#REF!</definedName>
    <definedName name="nin190vl">'[4]lam-moi'!#REF!</definedName>
    <definedName name="nin190vl3p">#REF!</definedName>
    <definedName name="nin1pnc">'[4]lam-moi'!#REF!</definedName>
    <definedName name="nin1pvl">'[4]lam-moi'!#REF!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">'[4]lam-moi'!#REF!</definedName>
    <definedName name="nindnc1p">#REF!</definedName>
    <definedName name="nindnc3p">#REF!</definedName>
    <definedName name="nindvl">'[4]lam-moi'!#REF!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">'[4]lam-moi'!#REF!</definedName>
    <definedName name="ninnc3p">#REF!</definedName>
    <definedName name="nint1p">#REF!</definedName>
    <definedName name="nintnc1p">#REF!</definedName>
    <definedName name="nintvl1p">#REF!</definedName>
    <definedName name="ninvl">'[4]lam-moi'!#REF!</definedName>
    <definedName name="ninvl3p">#REF!</definedName>
    <definedName name="nl">#REF!</definedName>
    <definedName name="NL12nc">'[4]#REF'!#REF!</definedName>
    <definedName name="NL12vl">'[4]#REF'!#REF!</definedName>
    <definedName name="nl1p">#REF!</definedName>
    <definedName name="nl3p">#REF!</definedName>
    <definedName name="nlht">'[4]THPDMoi  (2)'!#REF!</definedName>
    <definedName name="nlmtc">'[4]t-h HA THE'!#REF!</definedName>
    <definedName name="nlnc">'[4]lam-moi'!#REF!</definedName>
    <definedName name="nlnc3p">#REF!</definedName>
    <definedName name="nlnc3pha">#REF!</definedName>
    <definedName name="NLTK1p">#REF!</definedName>
    <definedName name="nlvl">'[4]lam-moi'!#REF!</definedName>
    <definedName name="nlvl1">[4]chitiet!$G$302</definedName>
    <definedName name="nlvl3p">#REF!</definedName>
    <definedName name="nn">#REF!</definedName>
    <definedName name="nn1p">#REF!</definedName>
    <definedName name="nn3p">#REF!</definedName>
    <definedName name="nnnc">'[4]lam-moi'!#REF!</definedName>
    <definedName name="nnnc3p">#REF!</definedName>
    <definedName name="nnvl">'[4]lam-moi'!#REF!</definedName>
    <definedName name="nnvl3p">#REF!</definedName>
    <definedName name="nuoc">[16]gvl!$N$38</definedName>
    <definedName name="nx">'[4]THPDMoi  (2)'!#REF!</definedName>
    <definedName name="nxmtc">'[4]t-h HA THE'!#REF!</definedName>
    <definedName name="osc">'[4]THPDMoi  (2)'!#REF!</definedName>
    <definedName name="OTHER_PANEL">'[20]NEW-PANEL'!#REF!</definedName>
    <definedName name="Óu75">[7]chitiet!#REF!</definedName>
    <definedName name="P">'[1]PNT-QUOT-#3'!#REF!</definedName>
    <definedName name="PEJM">'[1]COAT&amp;WRAP-QIOT-#3'!#REF!</definedName>
    <definedName name="PF">'[1]PNT-QUOT-#3'!#REF!</definedName>
    <definedName name="PK">#REF!</definedName>
    <definedName name="PL_???___P.B.___REST_P.B._????">'[20]NEW-PANEL'!#REF!</definedName>
    <definedName name="PL_指示燈___P.B.___REST_P.B._壓扣開關">'[20]NEW-PANEL'!#REF!</definedName>
    <definedName name="PM">[24]IBASE!$AH$16:$AV$110</definedName>
    <definedName name="PRICE">#REF!</definedName>
    <definedName name="PRICE1">#REF!</definedName>
    <definedName name="_xlnm.Print_Area" localSheetId="0">'Nghe An'!$A$1:$W$461</definedName>
    <definedName name="_xlnm.Print_Area">#REF!</definedName>
    <definedName name="Print_Area_MI">[25]ESTI.!$A$1:$U$52</definedName>
    <definedName name="_xlnm.Print_Titles" localSheetId="0">'Nghe An'!$5:$7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NC">'[4]DON GIA'!$G$227</definedName>
    <definedName name="PTST">[26]sat!$A$6:$K$38</definedName>
    <definedName name="PTVT">[26]ptvt!$A$6:$X$128</definedName>
    <definedName name="Q">[4]giathanh1!#REF!</definedName>
    <definedName name="ra11p">#REF!</definedName>
    <definedName name="ra13p">#REF!</definedName>
    <definedName name="rack1">'[4]THPDMoi  (2)'!#REF!</definedName>
    <definedName name="rack2">'[4]THPDMoi  (2)'!#REF!</definedName>
    <definedName name="rack3">'[4]THPDMoi  (2)'!#REF!</definedName>
    <definedName name="rack4">'[4]THPDMoi  (2)'!#REF!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T">'[1]COAT&amp;WRAP-QIOT-#3'!#REF!</definedName>
    <definedName name="s75F29">[7]chitiet!#REF!</definedName>
    <definedName name="San_truoc">[27]tienluong!#REF!</definedName>
    <definedName name="SB">[24]IBASE!$AH$7:$AL$14</definedName>
    <definedName name="SCH">#REF!</definedName>
    <definedName name="sd3p">'[4]lam-moi'!#REF!</definedName>
    <definedName name="SDMONG">#REF!</definedName>
    <definedName name="sgnc">[4]gtrinh!#REF!</definedName>
    <definedName name="sgvl">[4]gtrinh!#REF!</definedName>
    <definedName name="Sheet1">#REF!</definedName>
    <definedName name="sht">'[4]THPDMoi  (2)'!#REF!</definedName>
    <definedName name="sht3p">'[4]lam-moi'!#REF!</definedName>
    <definedName name="SIZE">#REF!</definedName>
    <definedName name="skd">[5]gVL!$Q$37</definedName>
    <definedName name="SL_CRD">#REF!</definedName>
    <definedName name="SL_CRS">#REF!</definedName>
    <definedName name="SL_CS">#REF!</definedName>
    <definedName name="SL_DD">#REF!</definedName>
    <definedName name="soc3p">#REF!</definedName>
    <definedName name="SORT">#REF!</definedName>
    <definedName name="SORT_AREA">'[25]DI-ESTI'!$A$8:$R$489</definedName>
    <definedName name="SP">'[1]PNT-QUOT-#3'!#REF!</definedName>
    <definedName name="SPEC">#REF!</definedName>
    <definedName name="SPECSUMMARY">#REF!</definedName>
    <definedName name="spk1p">'[4]#REF'!#REF!</definedName>
    <definedName name="spk3p">'[4]lam-moi'!#REF!</definedName>
    <definedName name="st3p">'[4]lam-moi'!#REF!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101p">#REF!</definedName>
    <definedName name="t103p">#REF!</definedName>
    <definedName name="t105mnc">'[4]thao-go'!#REF!</definedName>
    <definedName name="t10m">'[4]lam-moi'!#REF!</definedName>
    <definedName name="t10nc">'[4]lam-moi'!#REF!</definedName>
    <definedName name="t10nc1p">#REF!</definedName>
    <definedName name="t10ncm">'[4]lam-moi'!#REF!</definedName>
    <definedName name="t10vl">'[4]lam-moi'!#REF!</definedName>
    <definedName name="t10vl1p">#REF!</definedName>
    <definedName name="t121p">#REF!</definedName>
    <definedName name="t123p">#REF!</definedName>
    <definedName name="t12m">'[4]lam-moi'!#REF!</definedName>
    <definedName name="t12mnc">'[4]thao-go'!#REF!</definedName>
    <definedName name="t12nc">'[4]lam-moi'!#REF!</definedName>
    <definedName name="t12nc3p">'[4]CHITIET VL-NC'!$G$38</definedName>
    <definedName name="t12ncm">'[4]lam-moi'!#REF!</definedName>
    <definedName name="t12vl">'[4]lam-moi'!#REF!</definedName>
    <definedName name="t12vl3p">'[4]CHITIET VL-NC'!$G$34</definedName>
    <definedName name="t141p">#REF!</definedName>
    <definedName name="t143p">#REF!</definedName>
    <definedName name="t14m">'[4]lam-moi'!#REF!</definedName>
    <definedName name="t14mnc">'[4]thao-go'!#REF!</definedName>
    <definedName name="t14nc">'[4]lam-moi'!#REF!</definedName>
    <definedName name="t14nc3p">#REF!</definedName>
    <definedName name="t14ncm">'[4]lam-moi'!#REF!</definedName>
    <definedName name="T14vc">'[4]CHITIET VL-NC-TT -1p'!#REF!</definedName>
    <definedName name="t14vl">'[4]lam-moi'!#REF!</definedName>
    <definedName name="t14vl3p">#REF!</definedName>
    <definedName name="T203P">[4]VC!#REF!</definedName>
    <definedName name="t20m">'[4]lam-moi'!#REF!</definedName>
    <definedName name="t20ncm">'[4]lam-moi'!#REF!</definedName>
    <definedName name="t7m">'[4]THPDMoi  (2)'!#REF!</definedName>
    <definedName name="t7nc">'[4]lam-moi'!#REF!</definedName>
    <definedName name="t7vl">'[4]lam-moi'!#REF!</definedName>
    <definedName name="t84mnc">'[4]thao-go'!#REF!</definedName>
    <definedName name="t8m">'[4]THPDMoi  (2)'!#REF!</definedName>
    <definedName name="t8nc">'[4]lam-moi'!#REF!</definedName>
    <definedName name="t8vl">'[4]lam-moi'!#REF!</definedName>
    <definedName name="tb">[5]gVL!$Q$29</definedName>
    <definedName name="tbdd1p">'[4]lam-moi'!#REF!</definedName>
    <definedName name="tbdd3p">'[4]lam-moi'!#REF!</definedName>
    <definedName name="tbddsdl">'[4]lam-moi'!#REF!</definedName>
    <definedName name="TBI">'[4]TH XL'!#REF!</definedName>
    <definedName name="tbtr">'[4]TH XL'!#REF!</definedName>
    <definedName name="tbtram">#REF!</definedName>
    <definedName name="TC">#REF!</definedName>
    <definedName name="TC_NHANH1">#REF!</definedName>
    <definedName name="tcxxnc">'[4]thao-go'!#REF!</definedName>
    <definedName name="td">'[4]THPDMoi  (2)'!#REF!</definedName>
    <definedName name="td10vl">'[4]#REF'!#REF!</definedName>
    <definedName name="td12nc">'[4]#REF'!#REF!</definedName>
    <definedName name="td1cnc">'[4]lam-moi'!#REF!</definedName>
    <definedName name="td1cvl">'[4]lam-moi'!#REF!</definedName>
    <definedName name="td1p">#REF!</definedName>
    <definedName name="TD1pnc">'[4]CHITIET VL-NC-TT -1p'!#REF!</definedName>
    <definedName name="TD1pvl">'[4]CHITIET VL-NC-TT -1p'!#REF!</definedName>
    <definedName name="td3p">#REF!</definedName>
    <definedName name="tdc84nc">'[4]thao-go'!#REF!</definedName>
    <definedName name="tdcnc">'[4]thao-go'!#REF!</definedName>
    <definedName name="tdgnc">'[4]lam-moi'!#REF!</definedName>
    <definedName name="tdgvl">'[4]lam-moi'!#REF!</definedName>
    <definedName name="tdhtnc">'[4]lam-moi'!#REF!</definedName>
    <definedName name="tdhtvl">'[4]lam-moi'!#REF!</definedName>
    <definedName name="tdnc">[4]gtrinh!#REF!</definedName>
    <definedName name="tdnc1p">#REF!</definedName>
    <definedName name="tdnc3p">'[4]CHITIET VL-NC'!$G$28</definedName>
    <definedName name="tdt1pnc">[4]gtrinh!#REF!</definedName>
    <definedName name="tdt1pvl">[4]gtrinh!#REF!</definedName>
    <definedName name="tdt2cnc">'[4]lam-moi'!#REF!</definedName>
    <definedName name="tdt2cvl">[4]chitiet!#REF!</definedName>
    <definedName name="tdtr2cnc">#REF!</definedName>
    <definedName name="tdtr2cvl">#REF!</definedName>
    <definedName name="tdtrnc">[4]gtrinh!#REF!</definedName>
    <definedName name="tdtrvl">[4]gtrinh!#REF!</definedName>
    <definedName name="tdvl">[4]gtrinh!#REF!</definedName>
    <definedName name="tdvl1p">#REF!</definedName>
    <definedName name="tdvl3p">'[4]CHITIET VL-NC'!$G$23</definedName>
    <definedName name="th3x15">[4]giathanh1!#REF!</definedName>
    <definedName name="Thang" hidden="1">{"'Sheet1'!$L$16"}</definedName>
    <definedName name="ThanhXuan110">'[28]KH-Q1,Q2,01'!#REF!</definedName>
    <definedName name="THGO1pnc">#REF!</definedName>
    <definedName name="thht">#REF!</definedName>
    <definedName name="THK">'[1]COAT&amp;WRAP-QIOT-#3'!#REF!</definedName>
    <definedName name="THKP160">'[4]dongia (2)'!#REF!</definedName>
    <definedName name="thkp3">#REF!</definedName>
    <definedName name="thtr15">[4]giathanh1!#REF!</definedName>
    <definedName name="thtt">#REF!</definedName>
    <definedName name="thucthanh">'[29]Thuc thanh'!$E$29</definedName>
    <definedName name="THUYETMINH">[30]ptvt!$A$6:$X$128</definedName>
    <definedName name="TIENLUONG">#REF!</definedName>
    <definedName name="Tiepdia">[4]Tiepdia!$1:$1048576</definedName>
    <definedName name="TITAN">#REF!</definedName>
    <definedName name="TKP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n1pinnc">'[4]thao-go'!#REF!</definedName>
    <definedName name="tn2mhnnc">'[4]thao-go'!#REF!</definedName>
    <definedName name="TNCM">'[4]CHITIET VL-NC-TT-3p'!#REF!</definedName>
    <definedName name="tnhnnc">'[4]thao-go'!#REF!</definedName>
    <definedName name="tnignc">'[4]thao-go'!#REF!</definedName>
    <definedName name="tnin190nc">'[4]thao-go'!#REF!</definedName>
    <definedName name="tnlnc">'[4]thao-go'!#REF!</definedName>
    <definedName name="tnnnc">'[4]thao-go'!#REF!</definedName>
    <definedName name="tno">[5]gVL!$Q$47</definedName>
    <definedName name="TPLRP">#REF!</definedName>
    <definedName name="TR15HT">'[4]TONGKE-HT'!#REF!</definedName>
    <definedName name="TR16HT">'[4]TONGKE-HT'!#REF!</definedName>
    <definedName name="TR19HT">'[4]TONGKE-HT'!#REF!</definedName>
    <definedName name="tr1x15">[4]giathanh1!#REF!</definedName>
    <definedName name="TR20HT">'[4]TONGKE-HT'!#REF!</definedName>
    <definedName name="tr3x100">'[4]dongia (2)'!#REF!</definedName>
    <definedName name="TRADE2">#REF!</definedName>
    <definedName name="tram100">'[4]dongia (2)'!#REF!</definedName>
    <definedName name="tram1x25">'[4]dongia (2)'!#REF!</definedName>
    <definedName name="TRANSFORMER">'[20]NEW-PANEL'!#REF!</definedName>
    <definedName name="tru10mtc">'[4]t-h HA THE'!#REF!</definedName>
    <definedName name="tru8mtc">'[4]t-h HA THE'!#REF!</definedName>
    <definedName name="ts">#REF!</definedName>
    <definedName name="tsI">#REF!</definedName>
    <definedName name="TT_1P">#REF!</definedName>
    <definedName name="TT_3p">#REF!</definedName>
    <definedName name="tt1pnc">'[4]lam-moi'!#REF!</definedName>
    <definedName name="tt1pvl">'[4]lam-moi'!#REF!</definedName>
    <definedName name="tt3pnc">'[4]lam-moi'!#REF!</definedName>
    <definedName name="tt3pvl">'[4]lam-moi'!#REF!</definedName>
    <definedName name="TTDD">[4]TDTKP!$E$44+[4]TDTKP!$F$44+[4]TDTKP!$G$44</definedName>
    <definedName name="TTDD3P">[4]TDTKP1!#REF!</definedName>
    <definedName name="TTDDCT3p">[4]TDTKP1!#REF!</definedName>
    <definedName name="TTK3p">'[4]TONGKE3p '!$C$295</definedName>
    <definedName name="ttronmk">#REF!</definedName>
    <definedName name="tv75nc">#REF!</definedName>
    <definedName name="tv75vl">#REF!</definedName>
    <definedName name="tx1pignc">'[4]thao-go'!#REF!</definedName>
    <definedName name="tx1pindnc">'[4]thao-go'!#REF!</definedName>
    <definedName name="tx1pingnc">'[4]thao-go'!#REF!</definedName>
    <definedName name="tx1pintnc">'[4]thao-go'!#REF!</definedName>
    <definedName name="tx1pitnc">'[4]thao-go'!#REF!</definedName>
    <definedName name="tx2mhnnc">'[4]thao-go'!#REF!</definedName>
    <definedName name="tx2mitnc">'[4]thao-go'!#REF!</definedName>
    <definedName name="txhnnc">'[4]thao-go'!#REF!</definedName>
    <definedName name="txig1nc">'[4]thao-go'!#REF!</definedName>
    <definedName name="txin190nc">'[4]thao-go'!#REF!</definedName>
    <definedName name="txinnc">'[4]thao-go'!#REF!</definedName>
    <definedName name="txit1nc">'[4]thao-go'!#REF!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ARIINST">#REF!</definedName>
    <definedName name="VARIPURC">#REF!</definedName>
    <definedName name="VCDD3p">'[4]KPVC-BD '!#REF!</definedName>
    <definedName name="VCHT">#REF!</definedName>
    <definedName name="VCTT">#REF!</definedName>
    <definedName name="VCVBT1">'[4]VCV-BE-TONG'!$G$11</definedName>
    <definedName name="VCVBT2">'[4]VCV-BE-TONG'!$G$17</definedName>
    <definedName name="vd3p">#REF!</definedName>
    <definedName name="vdkt">[5]gVL!$Q$55</definedName>
    <definedName name="vl1p">#REF!</definedName>
    <definedName name="vl3p">#REF!</definedName>
    <definedName name="vldd">'[4]TH XL'!#REF!</definedName>
    <definedName name="vldn400">#REF!</definedName>
    <definedName name="vldn600">#REF!</definedName>
    <definedName name="VLHC">[4]TNHCHINH!$I$38</definedName>
    <definedName name="VLIEU">#REF!</definedName>
    <definedName name="vltr">'[4]TH XL'!#REF!</definedName>
    <definedName name="vltram">#REF!</definedName>
    <definedName name="vr3p">#REF!</definedName>
    <definedName name="Vt">{"Thuxm2.xls","Sheet1"}</definedName>
    <definedName name="vt1pbs">'[4]lam-moi'!#REF!</definedName>
    <definedName name="vtbs">'[4]lam-moi'!#REF!</definedName>
    <definedName name="Vu">#REF!</definedName>
    <definedName name="W">#REF!</definedName>
    <definedName name="wrn.chi._.tiÆt." hidden="1">{#N/A,#N/A,FALSE,"Chi tiÆt"}</definedName>
    <definedName name="X">#REF!</definedName>
    <definedName name="x17dnc">[4]chitiet!#REF!</definedName>
    <definedName name="x17dvl">[4]chitiet!#REF!</definedName>
    <definedName name="x17knc">[4]chitiet!#REF!</definedName>
    <definedName name="x17kvl">[4]chitiet!#REF!</definedName>
    <definedName name="X1pFCOnc">'[4]CHITIET VL-NC-TT -1p'!#REF!</definedName>
    <definedName name="X1pFCOvc">'[4]CHITIET VL-NC-TT -1p'!#REF!</definedName>
    <definedName name="X1pFCOvl">'[4]CHITIET VL-NC-TT -1p'!#REF!</definedName>
    <definedName name="x1pignc">'[4]lam-moi'!#REF!</definedName>
    <definedName name="X1pIGvc">'[4]CHITIET VL-NC-TT -1p'!#REF!</definedName>
    <definedName name="x1pigvl">'[4]lam-moi'!#REF!</definedName>
    <definedName name="x1pind">#REF!</definedName>
    <definedName name="x1pindnc">'[4]lam-moi'!#REF!</definedName>
    <definedName name="x1pindvl">'[4]lam-moi'!#REF!</definedName>
    <definedName name="x1ping">#REF!</definedName>
    <definedName name="x1pingnc">'[4]lam-moi'!#REF!</definedName>
    <definedName name="x1pingvl">'[4]lam-moi'!#REF!</definedName>
    <definedName name="x1pint">#REF!</definedName>
    <definedName name="x1pintnc">'[4]lam-moi'!#REF!</definedName>
    <definedName name="X1pINTvc">'[4]CHITIET VL-NC-TT -1p'!#REF!</definedName>
    <definedName name="x1pintvl">'[4]lam-moi'!#REF!</definedName>
    <definedName name="x1pitnc">'[4]lam-moi'!#REF!</definedName>
    <definedName name="X1pITvc">'[4]CHITIET VL-NC-TT -1p'!#REF!</definedName>
    <definedName name="x1pitvl">'[4]lam-moi'!#REF!</definedName>
    <definedName name="x20knc">[4]chitiet!#REF!</definedName>
    <definedName name="x20kvl">[4]chitiet!#REF!</definedName>
    <definedName name="x22knc">[4]chitiet!#REF!</definedName>
    <definedName name="x22kvl">[4]chitiet!#REF!</definedName>
    <definedName name="x2mig1nc">'[4]lam-moi'!#REF!</definedName>
    <definedName name="x2mig1vl">'[4]lam-moi'!#REF!</definedName>
    <definedName name="x2min1nc">'[4]lam-moi'!#REF!</definedName>
    <definedName name="x2min1vl">'[4]lam-moi'!#REF!</definedName>
    <definedName name="x2mit1vl">'[4]lam-moi'!#REF!</definedName>
    <definedName name="x2mitnc">'[4]lam-moi'!#REF!</definedName>
    <definedName name="XCCT">0.5</definedName>
    <definedName name="xdsnc">[4]gtrinh!#REF!</definedName>
    <definedName name="xdsvl">[4]gtrinh!#REF!</definedName>
    <definedName name="xfco">#REF!</definedName>
    <definedName name="xfco3p">#REF!</definedName>
    <definedName name="xfconc">'[4]lam-moi'!#REF!</definedName>
    <definedName name="xfconc3p">'[4]CHITIET VL-NC'!$G$94</definedName>
    <definedName name="xfcotnc">#REF!</definedName>
    <definedName name="xfcotvl">#REF!</definedName>
    <definedName name="xfcovl">'[4]lam-moi'!#REF!</definedName>
    <definedName name="xfcovl3p">'[4]CHITIET VL-NC'!$G$90</definedName>
    <definedName name="xfnc">'[4]lam-moi'!#REF!</definedName>
    <definedName name="xfvl">'[4]lam-moi'!#REF!</definedName>
    <definedName name="xhn">#REF!</definedName>
    <definedName name="xhnnc">'[4]lam-moi'!#REF!</definedName>
    <definedName name="xhnvl">'[4]lam-moi'!#REF!</definedName>
    <definedName name="xig">#REF!</definedName>
    <definedName name="xig1">#REF!</definedName>
    <definedName name="xig1nc">'[4]lam-moi'!#REF!</definedName>
    <definedName name="xig1p">#REF!</definedName>
    <definedName name="xig1pnc">'[4]lam-moi'!#REF!</definedName>
    <definedName name="xig1pvl">'[4]lam-moi'!#REF!</definedName>
    <definedName name="xig1vl">'[4]lam-moi'!#REF!</definedName>
    <definedName name="xig2nc">'[4]lam-moi'!#REF!</definedName>
    <definedName name="xig2vl">'[4]lam-moi'!#REF!</definedName>
    <definedName name="xig3p">#REF!</definedName>
    <definedName name="xiggnc">'[4]CHITIET VL-NC'!$G$57</definedName>
    <definedName name="xiggvl">'[4]CHITIET VL-NC'!$G$53</definedName>
    <definedName name="xignc">'[4]lam-moi'!#REF!</definedName>
    <definedName name="xignc3p">#REF!</definedName>
    <definedName name="xigvl">'[4]lam-moi'!#REF!</definedName>
    <definedName name="xigvl3p">#REF!</definedName>
    <definedName name="xin">#REF!</definedName>
    <definedName name="xin190">#REF!</definedName>
    <definedName name="xin1903p">#REF!</definedName>
    <definedName name="xin190nc">'[4]lam-moi'!#REF!</definedName>
    <definedName name="xin190nc3p">'[4]CHITIET VL-NC'!$G$76</definedName>
    <definedName name="xin190vl">'[4]lam-moi'!#REF!</definedName>
    <definedName name="xin190vl3p">'[4]CHITIET VL-NC'!$G$72</definedName>
    <definedName name="xin2903p">#REF!</definedName>
    <definedName name="xin290nc3p">#REF!</definedName>
    <definedName name="xin290vl3p">#REF!</definedName>
    <definedName name="xin3p">#REF!</definedName>
    <definedName name="xin901nc">'[4]lam-moi'!#REF!</definedName>
    <definedName name="xin901vl">'[4]lam-moi'!#REF!</definedName>
    <definedName name="xind">#REF!</definedName>
    <definedName name="xind1p">#REF!</definedName>
    <definedName name="xind1pnc">'[4]lam-moi'!#REF!</definedName>
    <definedName name="xind1pvl">'[4]lam-moi'!#REF!</definedName>
    <definedName name="xind3p">#REF!</definedName>
    <definedName name="xindnc">'[4]lam-moi'!#REF!</definedName>
    <definedName name="xindnc1p">#REF!</definedName>
    <definedName name="xindnc3p">'[4]CHITIET VL-NC'!$G$85</definedName>
    <definedName name="xindvl">'[4]lam-moi'!#REF!</definedName>
    <definedName name="xindvl1p">#REF!</definedName>
    <definedName name="xindvl3p">'[4]CHITIET VL-NC'!$G$80</definedName>
    <definedName name="xing1p">#REF!</definedName>
    <definedName name="xing1pnc">'[4]lam-moi'!#REF!</definedName>
    <definedName name="xing1pvl">'[4]lam-moi'!#REF!</definedName>
    <definedName name="xingnc1p">#REF!</definedName>
    <definedName name="xingvl1p">#REF!</definedName>
    <definedName name="xinnc">'[4]lam-moi'!#REF!</definedName>
    <definedName name="xinnc3p">#REF!</definedName>
    <definedName name="xint1p">#REF!</definedName>
    <definedName name="xinvl">'[4]lam-moi'!#REF!</definedName>
    <definedName name="xinvl3p">#REF!</definedName>
    <definedName name="xit">#REF!</definedName>
    <definedName name="xit1">#REF!</definedName>
    <definedName name="xit1nc">'[4]lam-moi'!#REF!</definedName>
    <definedName name="xit1p">#REF!</definedName>
    <definedName name="xit1pnc">'[4]lam-moi'!#REF!</definedName>
    <definedName name="xit1pvl">'[4]lam-moi'!#REF!</definedName>
    <definedName name="xit1vl">'[4]lam-moi'!#REF!</definedName>
    <definedName name="xit2nc">'[4]lam-moi'!#REF!</definedName>
    <definedName name="xit2nc3p">#REF!</definedName>
    <definedName name="xit2vl">'[4]lam-moi'!#REF!</definedName>
    <definedName name="xit2vl3p">#REF!</definedName>
    <definedName name="xit3p">#REF!</definedName>
    <definedName name="xitnc">'[4]lam-moi'!#REF!</definedName>
    <definedName name="xitnc3p">#REF!</definedName>
    <definedName name="xittnc">'[4]CHITIET VL-NC'!$G$48</definedName>
    <definedName name="xittvl">'[4]CHITIET VL-NC'!$G$44</definedName>
    <definedName name="xitvl">'[4]lam-moi'!#REF!</definedName>
    <definedName name="xitvl3p">#REF!</definedName>
    <definedName name="xl">#REF!</definedName>
    <definedName name="xlc">#REF!</definedName>
    <definedName name="xlk">#REF!</definedName>
    <definedName name="xm">[31]gvl!$N$16</definedName>
    <definedName name="xr1nc">'[4]lam-moi'!#REF!</definedName>
    <definedName name="xr1vl">'[4]lam-moi'!#REF!</definedName>
    <definedName name="xtr3pnc">[4]gtrinh!#REF!</definedName>
    <definedName name="xtr3pvl">[4]gtrinh!#REF!</definedName>
    <definedName name="Z">#REF!</definedName>
    <definedName name="ZYX">#REF!</definedName>
    <definedName name="ZZ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1" i="20" l="1"/>
  <c r="E441" i="20"/>
  <c r="F441" i="20"/>
  <c r="G441" i="20"/>
  <c r="H441" i="20"/>
  <c r="I441" i="20"/>
  <c r="J441" i="20"/>
  <c r="K441" i="20"/>
  <c r="L441" i="20"/>
  <c r="M441" i="20"/>
  <c r="N441" i="20"/>
  <c r="O441" i="20"/>
  <c r="P441" i="20"/>
  <c r="Q441" i="20"/>
  <c r="R441" i="20"/>
  <c r="S441" i="20"/>
  <c r="T441" i="20"/>
  <c r="U441" i="20"/>
  <c r="V441" i="20"/>
  <c r="W441" i="20"/>
  <c r="C441" i="20"/>
  <c r="K434" i="20"/>
  <c r="W434" i="20" s="1"/>
  <c r="I434" i="20"/>
  <c r="U434" i="20" s="1"/>
  <c r="H434" i="20"/>
  <c r="T434" i="20" s="1"/>
  <c r="K429" i="20"/>
  <c r="I429" i="20"/>
  <c r="U429" i="20" s="1"/>
  <c r="H429" i="20"/>
  <c r="T429" i="20" s="1"/>
  <c r="K424" i="20"/>
  <c r="W424" i="20" s="1"/>
  <c r="I424" i="20"/>
  <c r="U424" i="20" s="1"/>
  <c r="H424" i="20"/>
  <c r="T424" i="20" s="1"/>
  <c r="K419" i="20"/>
  <c r="I419" i="20"/>
  <c r="H419" i="20"/>
  <c r="K414" i="20"/>
  <c r="W414" i="20" s="1"/>
  <c r="I414" i="20"/>
  <c r="U414" i="20" s="1"/>
  <c r="H414" i="20"/>
  <c r="T414" i="20" s="1"/>
  <c r="K408" i="20"/>
  <c r="I408" i="20"/>
  <c r="H408" i="20"/>
  <c r="S407" i="20"/>
  <c r="Q407" i="20"/>
  <c r="P407" i="20"/>
  <c r="O407" i="20"/>
  <c r="M407" i="20"/>
  <c r="L407" i="20"/>
  <c r="G407" i="20"/>
  <c r="F407" i="20"/>
  <c r="D407" i="20"/>
  <c r="C407" i="20"/>
  <c r="G405" i="20"/>
  <c r="G402" i="20"/>
  <c r="G400" i="20"/>
  <c r="G398" i="20"/>
  <c r="W386" i="20"/>
  <c r="U386" i="20"/>
  <c r="T386" i="20"/>
  <c r="S386" i="20"/>
  <c r="Q386" i="20"/>
  <c r="P386" i="20"/>
  <c r="O386" i="20"/>
  <c r="M386" i="20"/>
  <c r="L386" i="20"/>
  <c r="K386" i="20"/>
  <c r="I386" i="20"/>
  <c r="H386" i="20"/>
  <c r="F386" i="20"/>
  <c r="D386" i="20"/>
  <c r="C386" i="20"/>
  <c r="T383" i="20"/>
  <c r="K383" i="20"/>
  <c r="I383" i="20"/>
  <c r="U383" i="20" s="1"/>
  <c r="T379" i="20"/>
  <c r="K379" i="20"/>
  <c r="I379" i="20"/>
  <c r="U379" i="20" s="1"/>
  <c r="T376" i="20"/>
  <c r="K376" i="20"/>
  <c r="I376" i="20"/>
  <c r="U376" i="20" s="1"/>
  <c r="T373" i="20"/>
  <c r="K373" i="20"/>
  <c r="I373" i="20"/>
  <c r="U373" i="20" s="1"/>
  <c r="T370" i="20"/>
  <c r="K370" i="20"/>
  <c r="I370" i="20"/>
  <c r="U370" i="20" s="1"/>
  <c r="T367" i="20"/>
  <c r="K367" i="20"/>
  <c r="I367" i="20"/>
  <c r="U367" i="20" s="1"/>
  <c r="T362" i="20"/>
  <c r="K362" i="20"/>
  <c r="I362" i="20"/>
  <c r="U362" i="20" s="1"/>
  <c r="T358" i="20"/>
  <c r="K358" i="20"/>
  <c r="I358" i="20"/>
  <c r="U358" i="20" s="1"/>
  <c r="P354" i="20"/>
  <c r="T354" i="20" s="1"/>
  <c r="K354" i="20"/>
  <c r="I354" i="20"/>
  <c r="W353" i="20"/>
  <c r="S353" i="20"/>
  <c r="Q353" i="20"/>
  <c r="O353" i="20"/>
  <c r="M353" i="20"/>
  <c r="L353" i="20"/>
  <c r="H353" i="20"/>
  <c r="G353" i="20"/>
  <c r="F353" i="20"/>
  <c r="D353" i="20"/>
  <c r="C353" i="20"/>
  <c r="G351" i="20"/>
  <c r="G350" i="20"/>
  <c r="G348" i="20"/>
  <c r="G346" i="20"/>
  <c r="G344" i="20"/>
  <c r="G343" i="20"/>
  <c r="G340" i="20"/>
  <c r="G338" i="20"/>
  <c r="G336" i="20"/>
  <c r="W335" i="20"/>
  <c r="U335" i="20"/>
  <c r="T335" i="20"/>
  <c r="S335" i="20"/>
  <c r="Q335" i="20"/>
  <c r="P335" i="20"/>
  <c r="O335" i="20"/>
  <c r="M335" i="20"/>
  <c r="L335" i="20"/>
  <c r="K335" i="20"/>
  <c r="I335" i="20"/>
  <c r="H335" i="20"/>
  <c r="F335" i="20"/>
  <c r="D335" i="20"/>
  <c r="C335" i="20"/>
  <c r="U332" i="20"/>
  <c r="T332" i="20"/>
  <c r="O332" i="20"/>
  <c r="T327" i="20"/>
  <c r="O327" i="20"/>
  <c r="U323" i="20"/>
  <c r="T323" i="20"/>
  <c r="O323" i="20"/>
  <c r="U320" i="20"/>
  <c r="T320" i="20"/>
  <c r="O320" i="20"/>
  <c r="O316" i="20"/>
  <c r="O314" i="20"/>
  <c r="O312" i="20"/>
  <c r="O309" i="20"/>
  <c r="K309" i="20"/>
  <c r="U306" i="20"/>
  <c r="O306" i="20"/>
  <c r="K306" i="20"/>
  <c r="W305" i="20"/>
  <c r="S305" i="20"/>
  <c r="Q305" i="20"/>
  <c r="P305" i="20"/>
  <c r="M305" i="20"/>
  <c r="L305" i="20"/>
  <c r="I305" i="20"/>
  <c r="H305" i="20"/>
  <c r="G305" i="20"/>
  <c r="F305" i="20"/>
  <c r="D305" i="20"/>
  <c r="C305" i="20"/>
  <c r="W295" i="20"/>
  <c r="U295" i="20"/>
  <c r="T295" i="20"/>
  <c r="S295" i="20"/>
  <c r="Q295" i="20"/>
  <c r="P295" i="20"/>
  <c r="O295" i="20"/>
  <c r="M295" i="20"/>
  <c r="L295" i="20"/>
  <c r="K295" i="20"/>
  <c r="I295" i="20"/>
  <c r="H295" i="20"/>
  <c r="G295" i="20"/>
  <c r="F295" i="20"/>
  <c r="D295" i="20"/>
  <c r="C295" i="20"/>
  <c r="W273" i="20"/>
  <c r="U273" i="20"/>
  <c r="T273" i="20"/>
  <c r="S273" i="20"/>
  <c r="Q273" i="20"/>
  <c r="P273" i="20"/>
  <c r="O273" i="20"/>
  <c r="M273" i="20"/>
  <c r="L273" i="20"/>
  <c r="K273" i="20"/>
  <c r="I273" i="20"/>
  <c r="H273" i="20"/>
  <c r="G273" i="20"/>
  <c r="F273" i="20"/>
  <c r="D273" i="20"/>
  <c r="C273" i="20"/>
  <c r="K272" i="20"/>
  <c r="G272" i="20"/>
  <c r="G260" i="20" s="1"/>
  <c r="K269" i="20"/>
  <c r="K265" i="20"/>
  <c r="K261" i="20"/>
  <c r="W260" i="20"/>
  <c r="U260" i="20"/>
  <c r="T260" i="20"/>
  <c r="S260" i="20"/>
  <c r="Q260" i="20"/>
  <c r="P260" i="20"/>
  <c r="O260" i="20"/>
  <c r="M260" i="20"/>
  <c r="L260" i="20"/>
  <c r="I260" i="20"/>
  <c r="H260" i="20"/>
  <c r="F260" i="20"/>
  <c r="D260" i="20"/>
  <c r="C260" i="20"/>
  <c r="W234" i="20"/>
  <c r="U234" i="20"/>
  <c r="T234" i="20"/>
  <c r="S234" i="20"/>
  <c r="Q234" i="20"/>
  <c r="P234" i="20"/>
  <c r="O234" i="20"/>
  <c r="M234" i="20"/>
  <c r="L234" i="20"/>
  <c r="K234" i="20"/>
  <c r="I234" i="20"/>
  <c r="H234" i="20"/>
  <c r="G234" i="20"/>
  <c r="F234" i="20"/>
  <c r="D234" i="20"/>
  <c r="C234" i="20"/>
  <c r="W220" i="20"/>
  <c r="U220" i="20"/>
  <c r="T220" i="20"/>
  <c r="S220" i="20"/>
  <c r="Q220" i="20"/>
  <c r="P220" i="20"/>
  <c r="O220" i="20"/>
  <c r="M220" i="20"/>
  <c r="L220" i="20"/>
  <c r="K220" i="20"/>
  <c r="I220" i="20"/>
  <c r="H220" i="20"/>
  <c r="G220" i="20"/>
  <c r="F220" i="20"/>
  <c r="W199" i="20"/>
  <c r="U199" i="20"/>
  <c r="T199" i="20"/>
  <c r="S199" i="20"/>
  <c r="Q199" i="20"/>
  <c r="P199" i="20"/>
  <c r="O199" i="20"/>
  <c r="M199" i="20"/>
  <c r="L199" i="20"/>
  <c r="K199" i="20"/>
  <c r="I199" i="20"/>
  <c r="H199" i="20"/>
  <c r="G199" i="20"/>
  <c r="F199" i="20"/>
  <c r="D199" i="20"/>
  <c r="C199" i="20"/>
  <c r="S197" i="20"/>
  <c r="G197" i="20"/>
  <c r="G175" i="20" s="1"/>
  <c r="S194" i="20"/>
  <c r="S191" i="20"/>
  <c r="U187" i="20"/>
  <c r="T187" i="20"/>
  <c r="S187" i="20"/>
  <c r="U184" i="20"/>
  <c r="T184" i="20"/>
  <c r="S184" i="20"/>
  <c r="U180" i="20"/>
  <c r="T180" i="20"/>
  <c r="S180" i="20"/>
  <c r="S176" i="20"/>
  <c r="K176" i="20" s="1"/>
  <c r="K175" i="20" s="1"/>
  <c r="W175" i="20"/>
  <c r="Q175" i="20"/>
  <c r="P175" i="20"/>
  <c r="O175" i="20"/>
  <c r="M175" i="20"/>
  <c r="L175" i="20"/>
  <c r="I175" i="20"/>
  <c r="H175" i="20"/>
  <c r="F175" i="20"/>
  <c r="D175" i="20"/>
  <c r="C175" i="20"/>
  <c r="W157" i="20"/>
  <c r="U157" i="20"/>
  <c r="T157" i="20"/>
  <c r="S157" i="20"/>
  <c r="Q157" i="20"/>
  <c r="P157" i="20"/>
  <c r="O157" i="20"/>
  <c r="M157" i="20"/>
  <c r="L157" i="20"/>
  <c r="K157" i="20"/>
  <c r="I157" i="20"/>
  <c r="H157" i="20"/>
  <c r="G157" i="20"/>
  <c r="F157" i="20"/>
  <c r="D157" i="20"/>
  <c r="C157" i="20"/>
  <c r="G156" i="20"/>
  <c r="G155" i="20"/>
  <c r="G154" i="20"/>
  <c r="G153" i="20"/>
  <c r="G152" i="20"/>
  <c r="G150" i="20"/>
  <c r="G148" i="20"/>
  <c r="G146" i="20"/>
  <c r="G144" i="20"/>
  <c r="G142" i="20"/>
  <c r="G139" i="20"/>
  <c r="G136" i="20"/>
  <c r="W135" i="20"/>
  <c r="U135" i="20"/>
  <c r="T135" i="20"/>
  <c r="S135" i="20"/>
  <c r="K135" i="20"/>
  <c r="F135" i="20"/>
  <c r="D135" i="20"/>
  <c r="C135" i="20"/>
  <c r="G128" i="20"/>
  <c r="G125" i="20"/>
  <c r="W124" i="20"/>
  <c r="U124" i="20"/>
  <c r="T124" i="20"/>
  <c r="S124" i="20"/>
  <c r="Q124" i="20"/>
  <c r="P124" i="20"/>
  <c r="O124" i="20"/>
  <c r="M124" i="20"/>
  <c r="L124" i="20"/>
  <c r="K124" i="20"/>
  <c r="I124" i="20"/>
  <c r="H124" i="20"/>
  <c r="F124" i="20"/>
  <c r="D124" i="20"/>
  <c r="C124" i="20"/>
  <c r="K120" i="20"/>
  <c r="K115" i="20"/>
  <c r="K109" i="20"/>
  <c r="K100" i="20"/>
  <c r="K96" i="20"/>
  <c r="K92" i="20"/>
  <c r="W91" i="20"/>
  <c r="U91" i="20"/>
  <c r="T91" i="20"/>
  <c r="S91" i="20"/>
  <c r="Q91" i="20"/>
  <c r="P91" i="20"/>
  <c r="O91" i="20"/>
  <c r="M91" i="20"/>
  <c r="L91" i="20"/>
  <c r="I91" i="20"/>
  <c r="H91" i="20"/>
  <c r="G91" i="20"/>
  <c r="F91" i="20"/>
  <c r="D91" i="20"/>
  <c r="C91" i="20"/>
  <c r="S88" i="20"/>
  <c r="K88" i="20"/>
  <c r="S85" i="20"/>
  <c r="K85" i="20"/>
  <c r="S82" i="20"/>
  <c r="K82" i="20"/>
  <c r="T79" i="20"/>
  <c r="S79" i="20"/>
  <c r="K79" i="20"/>
  <c r="T75" i="20"/>
  <c r="S75" i="20"/>
  <c r="K75" i="20"/>
  <c r="S72" i="20"/>
  <c r="K72" i="20"/>
  <c r="W71" i="20"/>
  <c r="U71" i="20"/>
  <c r="Q71" i="20"/>
  <c r="P71" i="20"/>
  <c r="O71" i="20"/>
  <c r="M71" i="20"/>
  <c r="L71" i="20"/>
  <c r="I71" i="20"/>
  <c r="H71" i="20"/>
  <c r="G71" i="20"/>
  <c r="F71" i="20"/>
  <c r="D71" i="20"/>
  <c r="C71" i="20"/>
  <c r="G67" i="20"/>
  <c r="G63" i="20"/>
  <c r="G60" i="20"/>
  <c r="T56" i="20"/>
  <c r="T55" i="20" s="1"/>
  <c r="G56" i="20"/>
  <c r="W55" i="20"/>
  <c r="U55" i="20"/>
  <c r="S55" i="20"/>
  <c r="Q55" i="20"/>
  <c r="P55" i="20"/>
  <c r="O55" i="20"/>
  <c r="M55" i="20"/>
  <c r="L55" i="20"/>
  <c r="K55" i="20"/>
  <c r="I55" i="20"/>
  <c r="H55" i="20"/>
  <c r="F55" i="20"/>
  <c r="D55" i="20"/>
  <c r="C55" i="20"/>
  <c r="K51" i="20"/>
  <c r="K47" i="20"/>
  <c r="K43" i="20"/>
  <c r="K39" i="20"/>
  <c r="K35" i="20"/>
  <c r="K31" i="20"/>
  <c r="K27" i="20"/>
  <c r="K23" i="20"/>
  <c r="W22" i="20"/>
  <c r="U22" i="20"/>
  <c r="T22" i="20"/>
  <c r="S22" i="20"/>
  <c r="Q22" i="20"/>
  <c r="P22" i="20"/>
  <c r="O22" i="20"/>
  <c r="M22" i="20"/>
  <c r="L22" i="20"/>
  <c r="I22" i="20"/>
  <c r="H22" i="20"/>
  <c r="G22" i="20"/>
  <c r="F22" i="20"/>
  <c r="D22" i="20"/>
  <c r="C22" i="20"/>
  <c r="W9" i="20"/>
  <c r="U9" i="20"/>
  <c r="T9" i="20"/>
  <c r="S9" i="20"/>
  <c r="Q9" i="20"/>
  <c r="P9" i="20"/>
  <c r="O9" i="20"/>
  <c r="M9" i="20"/>
  <c r="L9" i="20"/>
  <c r="K9" i="20"/>
  <c r="I9" i="20"/>
  <c r="H9" i="20"/>
  <c r="G9" i="20"/>
  <c r="F9" i="20"/>
  <c r="D9" i="20"/>
  <c r="C9" i="20"/>
  <c r="T305" i="20" l="1"/>
  <c r="C8" i="20"/>
  <c r="G135" i="20"/>
  <c r="G124" i="20"/>
  <c r="L8" i="20"/>
  <c r="D8" i="20"/>
  <c r="P8" i="20"/>
  <c r="M8" i="20"/>
  <c r="F8" i="20"/>
  <c r="Q8" i="20"/>
  <c r="K22" i="20"/>
  <c r="S71" i="20"/>
  <c r="U175" i="20"/>
  <c r="K305" i="20"/>
  <c r="G386" i="20"/>
  <c r="K71" i="20"/>
  <c r="U305" i="20"/>
  <c r="K407" i="20"/>
  <c r="U407" i="20"/>
  <c r="I353" i="20"/>
  <c r="K260" i="20"/>
  <c r="K353" i="20"/>
  <c r="K91" i="20"/>
  <c r="G335" i="20"/>
  <c r="H407" i="20"/>
  <c r="T175" i="20"/>
  <c r="T353" i="20"/>
  <c r="S175" i="20"/>
  <c r="O305" i="20"/>
  <c r="O8" i="20" s="1"/>
  <c r="I407" i="20"/>
  <c r="T71" i="20"/>
  <c r="G55" i="20"/>
  <c r="U354" i="20"/>
  <c r="U353" i="20" s="1"/>
  <c r="T408" i="20"/>
  <c r="T407" i="20" s="1"/>
  <c r="P353" i="20"/>
  <c r="W408" i="20"/>
  <c r="W407" i="20" s="1"/>
  <c r="G8" i="20" l="1"/>
  <c r="U8" i="20"/>
  <c r="I8" i="20"/>
  <c r="H8" i="20"/>
  <c r="W8" i="20"/>
  <c r="S8" i="20"/>
  <c r="T8" i="20"/>
  <c r="K8" i="20"/>
</calcChain>
</file>

<file path=xl/sharedStrings.xml><?xml version="1.0" encoding="utf-8"?>
<sst xmlns="http://schemas.openxmlformats.org/spreadsheetml/2006/main" count="508" uniqueCount="469">
  <si>
    <t>I</t>
  </si>
  <si>
    <t>II</t>
  </si>
  <si>
    <t>THỐNG KÊ SỐ LƯỢNG CBCC CẤP HUYỆN, CẤP XÃ VÀ
 PHƯƠNG ÁN SẮP XẾP, BỐ TRÍ SAU KHI THỰC HIỆN SẮP XẾP ĐVHC CẤP XÃ</t>
  </si>
  <si>
    <t>Cán bộ</t>
  </si>
  <si>
    <t>Công chức</t>
  </si>
  <si>
    <t>Viên chức</t>
  </si>
  <si>
    <t>CẤP XÃ</t>
  </si>
  <si>
    <t>CẤP HUYỆN</t>
  </si>
  <si>
    <t>Phụ lục V</t>
  </si>
  <si>
    <t>Tên ĐVHC</t>
  </si>
  <si>
    <t>A</t>
  </si>
  <si>
    <t>IV</t>
  </si>
  <si>
    <t>V</t>
  </si>
  <si>
    <t>VI</t>
  </si>
  <si>
    <t>VII</t>
  </si>
  <si>
    <t>VIII</t>
  </si>
  <si>
    <t>IX</t>
  </si>
  <si>
    <t>Phường Lê Lợi</t>
  </si>
  <si>
    <t>Phường Quang Trung</t>
  </si>
  <si>
    <t>X</t>
  </si>
  <si>
    <t>Xã Nghĩa Trung</t>
  </si>
  <si>
    <t>Xã Nghĩa Sơn</t>
  </si>
  <si>
    <t>Xã Nghĩa Lâm</t>
  </si>
  <si>
    <t>Xã Sơn Thành</t>
  </si>
  <si>
    <t>Xã Thanh An</t>
  </si>
  <si>
    <t>Xã Long Sơn</t>
  </si>
  <si>
    <t>B</t>
  </si>
  <si>
    <t>(Kèm theo Đề án sắp xếp đơn vị hành chính cấp xã của Chính phủ)</t>
  </si>
  <si>
    <t>Số TT</t>
  </si>
  <si>
    <t>Số lượng dôi dư</t>
  </si>
  <si>
    <t>Phương án giải quyết dôi dư</t>
  </si>
  <si>
    <t>Nghỉ hưu chế độ</t>
  </si>
  <si>
    <t>Phương án khác</t>
  </si>
  <si>
    <t>Huyện Con Cuông</t>
  </si>
  <si>
    <t>Huyện Diễn Châu</t>
  </si>
  <si>
    <t>Huyện Hưng Nguyên</t>
  </si>
  <si>
    <t>Huyện Anh Sơn</t>
  </si>
  <si>
    <t>Huyện Đô Lương</t>
  </si>
  <si>
    <t>Thị xã Hoàng Mai</t>
  </si>
  <si>
    <t>Huyện Kỳ Sơn</t>
  </si>
  <si>
    <t>Huyện Nam Đàn</t>
  </si>
  <si>
    <t>Huyện Nghi Lộc</t>
  </si>
  <si>
    <t>Huyện Nghĩa Đàn</t>
  </si>
  <si>
    <t>Huyện Quế Phong</t>
  </si>
  <si>
    <t>Huyện Quỳnh Lưu</t>
  </si>
  <si>
    <t>Huyện Quỳ Châu</t>
  </si>
  <si>
    <t>Huyện Quỳ Hợp</t>
  </si>
  <si>
    <t>Thị xã Thái Hòa</t>
  </si>
  <si>
    <t>Huyện Thanh Chương</t>
  </si>
  <si>
    <t>Huyện Tương Dương</t>
  </si>
  <si>
    <t>Huyện Yên Thành</t>
  </si>
  <si>
    <t>Huyện Tân Kỳ</t>
  </si>
  <si>
    <t>Thành phố Vinh</t>
  </si>
  <si>
    <t>Số lượng CB, CC, viên 
chức hiện có</t>
  </si>
  <si>
    <t>Không chuyên trách</t>
  </si>
  <si>
    <t>KCT</t>
  </si>
  <si>
    <t>Yên Khê</t>
  </si>
  <si>
    <t>Thị trấn Trà Lân</t>
  </si>
  <si>
    <t>Chi Khê</t>
  </si>
  <si>
    <t xml:space="preserve">Môn Sơn </t>
  </si>
  <si>
    <t>Lục Dạ</t>
  </si>
  <si>
    <t xml:space="preserve">Mậu Đức </t>
  </si>
  <si>
    <t>Thạch Ngàn</t>
  </si>
  <si>
    <t xml:space="preserve">Cam Lâm </t>
  </si>
  <si>
    <t>Đôn Phục</t>
  </si>
  <si>
    <t>Châu Khê</t>
  </si>
  <si>
    <t>Lạng Khê</t>
  </si>
  <si>
    <t>Bình Chuẩn</t>
  </si>
  <si>
    <t>Thị trấn Diễn Thành</t>
  </si>
  <si>
    <t>Xã Diễn Phúc</t>
  </si>
  <si>
    <t>Xã Diễn Hoa</t>
  </si>
  <si>
    <t>Xã Ngọc Bích</t>
  </si>
  <si>
    <t xml:space="preserve">Xã Diễn Hồng </t>
  </si>
  <si>
    <t>Xã Diễn Phong</t>
  </si>
  <si>
    <t>Xã Diễn Vạn</t>
  </si>
  <si>
    <t>Xã Diễn Kỷ</t>
  </si>
  <si>
    <t>Xã Diễn Liên</t>
  </si>
  <si>
    <t>Xã Xuân Tháp</t>
  </si>
  <si>
    <t>Xã Diễn Đồng</t>
  </si>
  <si>
    <t>Xã Diễn Thái</t>
  </si>
  <si>
    <t>Xã Diễn Hoàng</t>
  </si>
  <si>
    <t xml:space="preserve">Xã Diễn Mỹ </t>
  </si>
  <si>
    <t>Xã Hùng Hải</t>
  </si>
  <si>
    <t>Xã Diễn Kim</t>
  </si>
  <si>
    <t>Xã Diễn Phú</t>
  </si>
  <si>
    <t>Xã Diễn Thọ</t>
  </si>
  <si>
    <t>Xã Diễn Lợi</t>
  </si>
  <si>
    <t>Xã Diễn Lộc</t>
  </si>
  <si>
    <t>Xã Diễn An</t>
  </si>
  <si>
    <t>Xã Diễn Trung</t>
  </si>
  <si>
    <t xml:space="preserve">Xã Diễn Thịnh </t>
  </si>
  <si>
    <t>Xã Diễn Tân</t>
  </si>
  <si>
    <t>Xã Hạnh Quảng</t>
  </si>
  <si>
    <t>Xã Diễn Nguyên</t>
  </si>
  <si>
    <t>Xã Minh Châu</t>
  </si>
  <si>
    <t>Xã Diễn Cát</t>
  </si>
  <si>
    <t>Xã Diễn Lâm</t>
  </si>
  <si>
    <t>Xã Diễn Đoài</t>
  </si>
  <si>
    <t>Xã Diễn Trường</t>
  </si>
  <si>
    <t>Xã Diễn Yên</t>
  </si>
  <si>
    <t>III</t>
  </si>
  <si>
    <t>Thịnh Mỹ</t>
  </si>
  <si>
    <t>Thị trấn</t>
  </si>
  <si>
    <t>Hưng Đạo</t>
  </si>
  <si>
    <t>Hưng Tây</t>
  </si>
  <si>
    <t>Hưng Yên Bắc</t>
  </si>
  <si>
    <t>Hưng Yên Nam</t>
  </si>
  <si>
    <t>Hưng Trung</t>
  </si>
  <si>
    <t>Hưng Lĩnh</t>
  </si>
  <si>
    <t>Long Xá</t>
  </si>
  <si>
    <t>Xuân Lam</t>
  </si>
  <si>
    <t>Thông Tân</t>
  </si>
  <si>
    <t>Hưng Thành</t>
  </si>
  <si>
    <t>Châu Nhân</t>
  </si>
  <si>
    <t>Phúc Lợi</t>
  </si>
  <si>
    <t>Hưng Nghĩa</t>
  </si>
  <si>
    <t>Xã Đức Sơn</t>
  </si>
  <si>
    <t>Thị trấn Kim Nhan</t>
  </si>
  <si>
    <t>Xã Phúc Sơn</t>
  </si>
  <si>
    <t>Xã Khai Sơn</t>
  </si>
  <si>
    <t>Xã Cao Sơn</t>
  </si>
  <si>
    <t>Xã Lĩnh Sơn</t>
  </si>
  <si>
    <t>Xã Tam Đỉnh</t>
  </si>
  <si>
    <t>Xã Cẩm Sơn</t>
  </si>
  <si>
    <t>Xã Hùng Sơn</t>
  </si>
  <si>
    <t>Xã Vĩnh Sơn</t>
  </si>
  <si>
    <t>Xã Lạng Sơn</t>
  </si>
  <si>
    <t>Xã Tào Sơn</t>
  </si>
  <si>
    <t>Xã Tường Sơn</t>
  </si>
  <si>
    <t>Xã Hoa Sơn</t>
  </si>
  <si>
    <t>Xã Hội Sơn</t>
  </si>
  <si>
    <t>Xã Thọ Sơn</t>
  </si>
  <si>
    <t>Xã Bình Sơn</t>
  </si>
  <si>
    <t>Xã Thành Sơn</t>
  </si>
  <si>
    <t>Xã Giang Sơn Đông</t>
  </si>
  <si>
    <t>Xã Giang Sơn Tây</t>
  </si>
  <si>
    <t>Xã Bạch Ngọc</t>
  </si>
  <si>
    <t>Xã Bồi Sơn</t>
  </si>
  <si>
    <t xml:space="preserve"> Xã Hồng Sơn</t>
  </si>
  <si>
    <t xml:space="preserve"> Xã Tràng Sơn</t>
  </si>
  <si>
    <t xml:space="preserve"> Xã Đông Sơn</t>
  </si>
  <si>
    <t xml:space="preserve"> Xã Bài Sơn</t>
  </si>
  <si>
    <t xml:space="preserve"> Xã Nam Sơn</t>
  </si>
  <si>
    <t xml:space="preserve"> Xã Bắc Sơn</t>
  </si>
  <si>
    <t xml:space="preserve"> Xã Đặng Sơn</t>
  </si>
  <si>
    <t xml:space="preserve"> Xã Lưu Sơn</t>
  </si>
  <si>
    <t xml:space="preserve"> Thị trấn Đô Lương</t>
  </si>
  <si>
    <t xml:space="preserve"> Xã Yên Sơn</t>
  </si>
  <si>
    <t xml:space="preserve"> Xã Văn Sơn</t>
  </si>
  <si>
    <t xml:space="preserve"> Xã Thịnh Sơn</t>
  </si>
  <si>
    <t xml:space="preserve"> Xã Đà Sơn</t>
  </si>
  <si>
    <t>Xã Lạc Sơn</t>
  </si>
  <si>
    <t xml:space="preserve"> Xã Thuận Sơn</t>
  </si>
  <si>
    <t xml:space="preserve"> Xã Trung Sơn</t>
  </si>
  <si>
    <t xml:space="preserve"> Xã Xuân Sơn</t>
  </si>
  <si>
    <t xml:space="preserve"> Xã Minh Sơn</t>
  </si>
  <si>
    <t xml:space="preserve"> Xã Nhân Sơn</t>
  </si>
  <si>
    <t xml:space="preserve"> Xã Tân Sơn</t>
  </si>
  <si>
    <t xml:space="preserve"> Xã Thái Sơn</t>
  </si>
  <si>
    <t xml:space="preserve"> Xã Hòa Sơn</t>
  </si>
  <si>
    <t xml:space="preserve"> Xã Quang Sơn</t>
  </si>
  <si>
    <t xml:space="preserve"> Xã Thượng Sơn</t>
  </si>
  <si>
    <t xml:space="preserve"> Xã Mỹ Sơn</t>
  </si>
  <si>
    <t xml:space="preserve"> Xã Hiến Sơn</t>
  </si>
  <si>
    <t xml:space="preserve"> Xã Trù Sơn</t>
  </si>
  <si>
    <t xml:space="preserve"> Xã Đại Sơn</t>
  </si>
  <si>
    <t>Phường Quỳnh Thiện</t>
  </si>
  <si>
    <t>Xã Quỳnh Vinh</t>
  </si>
  <si>
    <t>Xã Quỳnh Trang</t>
  </si>
  <si>
    <t>Phường Quỳnh Dị</t>
  </si>
  <si>
    <t>Xã Quỳnh Lộc</t>
  </si>
  <si>
    <t>Xã Quỳnh Lập</t>
  </si>
  <si>
    <t>Phường Mai Hùng</t>
  </si>
  <si>
    <t>Phường Quỳnh Xuân</t>
  </si>
  <si>
    <t>Xã Quỳnh Liên</t>
  </si>
  <si>
    <t>Phường Quỳnh Phương</t>
  </si>
  <si>
    <t>Thị trấn Mường Xén</t>
  </si>
  <si>
    <t xml:space="preserve"> Xã Tà Cạ</t>
  </si>
  <si>
    <t xml:space="preserve"> Xã Tây Sơn</t>
  </si>
  <si>
    <t xml:space="preserve"> Xã Hữu Lập</t>
  </si>
  <si>
    <t xml:space="preserve"> Xã Hữu Kiệm</t>
  </si>
  <si>
    <t xml:space="preserve"> Xã Bảo Nam</t>
  </si>
  <si>
    <t xml:space="preserve"> Xã Phà Đánh</t>
  </si>
  <si>
    <t xml:space="preserve"> Xã Nậm Cắn</t>
  </si>
  <si>
    <t xml:space="preserve"> Xã Bảo Thắng</t>
  </si>
  <si>
    <t xml:space="preserve"> Xã Chiêu Lưu</t>
  </si>
  <si>
    <t xml:space="preserve"> Xã Đoọc Mạy</t>
  </si>
  <si>
    <t xml:space="preserve"> Xã Na Loi</t>
  </si>
  <si>
    <t xml:space="preserve"> Xã Mường Ải</t>
  </si>
  <si>
    <t xml:space="preserve"> Xã Mường Típ</t>
  </si>
  <si>
    <t xml:space="preserve"> Xã Na Ngoi</t>
  </si>
  <si>
    <t xml:space="preserve"> Xã Nậm Càn</t>
  </si>
  <si>
    <t xml:space="preserve"> Xã Mỹ Lý</t>
  </si>
  <si>
    <t xml:space="preserve"> Xã Bắc Lý</t>
  </si>
  <si>
    <t xml:space="preserve"> Xã Keng Đu</t>
  </si>
  <si>
    <t xml:space="preserve"> Xã Huồi Tụ</t>
  </si>
  <si>
    <t xml:space="preserve"> Xã Mường Lống</t>
  </si>
  <si>
    <t xml:space="preserve">Thị trấn </t>
  </si>
  <si>
    <t>Thượng Tân Lộc</t>
  </si>
  <si>
    <t>Xuân Hòa</t>
  </si>
  <si>
    <t>Nam Hưng</t>
  </si>
  <si>
    <t>Nghĩa Thái</t>
  </si>
  <si>
    <t>Nam Thanh</t>
  </si>
  <si>
    <t>Nam Anh</t>
  </si>
  <si>
    <t>Nam Xuân</t>
  </si>
  <si>
    <t>Nam Lĩnh</t>
  </si>
  <si>
    <t>Khánh Sơn</t>
  </si>
  <si>
    <t>Nam Kim</t>
  </si>
  <si>
    <t>Trung Phúc Cường</t>
  </si>
  <si>
    <t>Hùng Tiến</t>
  </si>
  <si>
    <t>Xuân Hồng</t>
  </si>
  <si>
    <t>Nam Giang</t>
  </si>
  <si>
    <t>Kim Liên</t>
  </si>
  <si>
    <t>Nam Cát</t>
  </si>
  <si>
    <t xml:space="preserve"> Xã Nghi Trung</t>
  </si>
  <si>
    <t xml:space="preserve"> Xã Diên Hoa</t>
  </si>
  <si>
    <t xml:space="preserve"> Xã Nghi Vạn</t>
  </si>
  <si>
    <t xml:space="preserve"> Thị trấn Quán Hành</t>
  </si>
  <si>
    <t xml:space="preserve"> Xã Nghi Lâm</t>
  </si>
  <si>
    <t xml:space="preserve"> Xã Nghi Công Bắc</t>
  </si>
  <si>
    <t xml:space="preserve"> Xã Nghi Công Nam</t>
  </si>
  <si>
    <t xml:space="preserve"> Xã Nghi Mỹ</t>
  </si>
  <si>
    <t xml:space="preserve"> Xã Khánh Hợp</t>
  </si>
  <si>
    <t xml:space="preserve"> Xã Nghi Thạch</t>
  </si>
  <si>
    <t xml:space="preserve"> Xã Thịnh Trường</t>
  </si>
  <si>
    <t xml:space="preserve"> Xã Nghi Thuận</t>
  </si>
  <si>
    <t xml:space="preserve"> Xã Nghi Long</t>
  </si>
  <si>
    <t xml:space="preserve"> Xã Nghi Quang</t>
  </si>
  <si>
    <t xml:space="preserve"> Xã Nghi Xá</t>
  </si>
  <si>
    <t xml:space="preserve"> Xã Nghi Phương</t>
  </si>
  <si>
    <t xml:space="preserve"> Xã Nghi Đồng</t>
  </si>
  <si>
    <t xml:space="preserve"> Xã Nghi Hưng</t>
  </si>
  <si>
    <t xml:space="preserve"> Xã Nghi Yên</t>
  </si>
  <si>
    <t xml:space="preserve"> Xã Nghi Tiến</t>
  </si>
  <si>
    <t xml:space="preserve"> Xã Nghi Thiết</t>
  </si>
  <si>
    <t>Nghi Văn</t>
  </si>
  <si>
    <t>Nghi Kiều</t>
  </si>
  <si>
    <t>TT Nghĩa Đàn</t>
  </si>
  <si>
    <t>Xã Nghĩa Bình</t>
  </si>
  <si>
    <t>Xã Nghĩa Hội</t>
  </si>
  <si>
    <t>Xã Nghĩa Thọ</t>
  </si>
  <si>
    <t>Xã Nghĩa Lợi</t>
  </si>
  <si>
    <t>Xã Nghĩa Lạc</t>
  </si>
  <si>
    <t>Xã Nghĩa Yên</t>
  </si>
  <si>
    <t>Xã Nghĩa Mai</t>
  </si>
  <si>
    <t>Xã Nghĩa Hồng</t>
  </si>
  <si>
    <t>Xã Nghĩa Minh</t>
  </si>
  <si>
    <t>Xã Nghĩa Thành</t>
  </si>
  <si>
    <t>Xã Nghĩa Hưng</t>
  </si>
  <si>
    <t>Xã Nghĩa An</t>
  </si>
  <si>
    <t>Xã Nghĩa Đức</t>
  </si>
  <si>
    <t>Xã Nghĩa Khánh</t>
  </si>
  <si>
    <t>Xã Nghĩa Long</t>
  </si>
  <si>
    <t>Xã Nghĩa Lộc</t>
  </si>
  <si>
    <t>XI</t>
  </si>
  <si>
    <t>Xã Tri Lễ</t>
  </si>
  <si>
    <t>Xã Nậm Nhoóng</t>
  </si>
  <si>
    <t>Xã Châu Thôn</t>
  </si>
  <si>
    <t>Xã Cắm Muộn</t>
  </si>
  <si>
    <t>Xã Quang Phong</t>
  </si>
  <si>
    <t>Xã Nậm Giải</t>
  </si>
  <si>
    <t>Xã Châu Kim</t>
  </si>
  <si>
    <t>Xã Mường Nọc</t>
  </si>
  <si>
    <t>TT Kim Sơn</t>
  </si>
  <si>
    <t>Xã Tiền Phong</t>
  </si>
  <si>
    <t>Xã Hạnh Dịch</t>
  </si>
  <si>
    <t>Xã Đồng Văn</t>
  </si>
  <si>
    <t>Xã Thông Thụ</t>
  </si>
  <si>
    <t>XII</t>
  </si>
  <si>
    <t xml:space="preserve"> Thị trấn Cầu Giát</t>
  </si>
  <si>
    <t xml:space="preserve"> Xã Bình Sơn</t>
  </si>
  <si>
    <t xml:space="preserve"> Xã Quỳnh Hậu</t>
  </si>
  <si>
    <t xml:space="preserve"> Xã Quỳnh Diễn</t>
  </si>
  <si>
    <t xml:space="preserve"> Xã Quỳnh Giang</t>
  </si>
  <si>
    <t xml:space="preserve"> Xã Quỳnh Tân</t>
  </si>
  <si>
    <t xml:space="preserve"> Xã Quỳnh Thạch</t>
  </si>
  <si>
    <t xml:space="preserve"> Xã Quỳnh Văn</t>
  </si>
  <si>
    <t xml:space="preserve"> Xã Quỳnh Bảng</t>
  </si>
  <si>
    <t xml:space="preserve"> Xã Quỳnh Thanh</t>
  </si>
  <si>
    <t xml:space="preserve"> Xã Quỳnh Yên</t>
  </si>
  <si>
    <t xml:space="preserve"> Xã Quỳnh Đôi</t>
  </si>
  <si>
    <t xml:space="preserve"> Xã Minh Lương</t>
  </si>
  <si>
    <t xml:space="preserve"> Xã Quỳnh Châu</t>
  </si>
  <si>
    <t xml:space="preserve"> Xã Quỳnh Tam</t>
  </si>
  <si>
    <t xml:space="preserve"> Xã Văn Hải</t>
  </si>
  <si>
    <t xml:space="preserve"> Xã Thuận Long</t>
  </si>
  <si>
    <t xml:space="preserve"> Xã An Hòa</t>
  </si>
  <si>
    <t xml:space="preserve"> Xã Phú Nghĩa</t>
  </si>
  <si>
    <t xml:space="preserve"> Xã Quỳnh Lâm</t>
  </si>
  <si>
    <t xml:space="preserve"> Xã Ngọc Sơn</t>
  </si>
  <si>
    <t xml:space="preserve"> Xã Quỳnh Sơn</t>
  </si>
  <si>
    <t xml:space="preserve"> Xã Quỳnh Thắng</t>
  </si>
  <si>
    <t xml:space="preserve"> Xã Tân Thắng</t>
  </si>
  <si>
    <t>XIII</t>
  </si>
  <si>
    <t>Thị trấn Tân Lạc</t>
  </si>
  <si>
    <t>Xã Châu Hạnh</t>
  </si>
  <si>
    <t>Xã Châu Hội</t>
  </si>
  <si>
    <t>Xã Châu Nga</t>
  </si>
  <si>
    <t>Xã Châu Thắng</t>
  </si>
  <si>
    <t>Xã Châu Tiến</t>
  </si>
  <si>
    <t>Xã Châu Bính</t>
  </si>
  <si>
    <t>Xã Châu Thuận</t>
  </si>
  <si>
    <t>Xã Châu Phong</t>
  </si>
  <si>
    <t>Xã Châu Hoàn</t>
  </si>
  <si>
    <t>Xã Diên Lãm</t>
  </si>
  <si>
    <t>Xã Châu Bình</t>
  </si>
  <si>
    <t>XIV</t>
  </si>
  <si>
    <t>Xã Châu Quang</t>
  </si>
  <si>
    <t>Xã Châu Đình</t>
  </si>
  <si>
    <t>Xã Thọ Hợp</t>
  </si>
  <si>
    <t>Thị trấn Quỳ Hợp</t>
  </si>
  <si>
    <t>Xã Yên Hợp</t>
  </si>
  <si>
    <t>Xã Tam Hợp</t>
  </si>
  <si>
    <t>Xã Nghĩa Xuân</t>
  </si>
  <si>
    <t>Xã Đồng Hợp</t>
  </si>
  <si>
    <t>Xã Liên Hợp</t>
  </si>
  <si>
    <t>Xã Châu Lộc</t>
  </si>
  <si>
    <t>Xã Châu Thành</t>
  </si>
  <si>
    <t>Xã Châu Hồng</t>
  </si>
  <si>
    <t>Xã Châu Cường</t>
  </si>
  <si>
    <t>Xã Châu Thái</t>
  </si>
  <si>
    <t>Xã Bắc Sơn</t>
  </si>
  <si>
    <t>Xã Châu Lý</t>
  </si>
  <si>
    <t>Xã Nam Sơn</t>
  </si>
  <si>
    <t>Xã Văn Lợi</t>
  </si>
  <si>
    <t>Xã Minh Hợp</t>
  </si>
  <si>
    <t>Xã Hạ Sơn</t>
  </si>
  <si>
    <t>XV</t>
  </si>
  <si>
    <t xml:space="preserve"> Phường Hoà Hiếu</t>
  </si>
  <si>
    <t xml:space="preserve"> Phường Long Sơn</t>
  </si>
  <si>
    <t xml:space="preserve"> Phường Quang Phong</t>
  </si>
  <si>
    <t xml:space="preserve"> Phường Quang Tiến</t>
  </si>
  <si>
    <t xml:space="preserve"> Xã Tây Hiếu</t>
  </si>
  <si>
    <t xml:space="preserve"> Xã Nghĩa Tiến</t>
  </si>
  <si>
    <t xml:space="preserve"> Xã Đông Hiếu</t>
  </si>
  <si>
    <t xml:space="preserve"> Xã Nghĩa Mỹ</t>
  </si>
  <si>
    <t xml:space="preserve"> Xã Nghĩa Thuận</t>
  </si>
  <si>
    <t>XVI</t>
  </si>
  <si>
    <t>Xã Cát Văn</t>
  </si>
  <si>
    <t>Xã Phong Thịnh</t>
  </si>
  <si>
    <t>Xã Minh Sơn</t>
  </si>
  <si>
    <t>Xã Thanh Liên</t>
  </si>
  <si>
    <t>Xã Thanh Mỹ</t>
  </si>
  <si>
    <t>Xã Thanh Tiên</t>
  </si>
  <si>
    <t>Xã Thanh Đức</t>
  </si>
  <si>
    <t>Xã Hạnh Lâm</t>
  </si>
  <si>
    <t>Xã Thanh Sơn</t>
  </si>
  <si>
    <t>Xã Ngọc Lâm</t>
  </si>
  <si>
    <t>Xã Thanh Hương</t>
  </si>
  <si>
    <t>Xã Thanh Thịnh</t>
  </si>
  <si>
    <t>Xã Thanh Quả</t>
  </si>
  <si>
    <t>Xã Thanh Thuỷ</t>
  </si>
  <si>
    <t>Xã Kim Bảng</t>
  </si>
  <si>
    <t>Xã Thanh Hà</t>
  </si>
  <si>
    <t>Xã Thanh Tùng</t>
  </si>
  <si>
    <t>Xã Mai Giang</t>
  </si>
  <si>
    <t>Xã Thanh Xuân</t>
  </si>
  <si>
    <t>Xã Thanh Lâm</t>
  </si>
  <si>
    <t>Xã Đại Đồng</t>
  </si>
  <si>
    <t>Xã Thanh Phong</t>
  </si>
  <si>
    <t>Thị trấn Dùng</t>
  </si>
  <si>
    <t>Xã Thanh Ngọc</t>
  </si>
  <si>
    <t>Xã Ngọc Sơn</t>
  </si>
  <si>
    <t>Xã Xuân Dương</t>
  </si>
  <si>
    <t>Xã Minh Tiến</t>
  </si>
  <si>
    <t>XVII</t>
  </si>
  <si>
    <t>Xã Tam Quang</t>
  </si>
  <si>
    <t>Xã Tam Đình</t>
  </si>
  <si>
    <t xml:space="preserve"> Xã Tam Thái</t>
  </si>
  <si>
    <t>Thị trấn Thạch Giám</t>
  </si>
  <si>
    <t>Xã Xá Lượng</t>
  </si>
  <si>
    <t>Xã Lưu Kiền</t>
  </si>
  <si>
    <t>Xã Lượng Minh</t>
  </si>
  <si>
    <t>Xã Yên Na</t>
  </si>
  <si>
    <t>Xã Yên Tĩnh</t>
  </si>
  <si>
    <t>Xã Yên Hòa</t>
  </si>
  <si>
    <t>Yên Thắng</t>
  </si>
  <si>
    <t>Xã Nga My</t>
  </si>
  <si>
    <t>Xã Xiêng My</t>
  </si>
  <si>
    <t>Xã Hữu Khuông</t>
  </si>
  <si>
    <t>Xã Nhôn Mai</t>
  </si>
  <si>
    <t>Xã Mai Sơn</t>
  </si>
  <si>
    <t>XVIII</t>
  </si>
  <si>
    <t>Thị trấn Hoa Thành</t>
  </si>
  <si>
    <t>Xã Văn Thành</t>
  </si>
  <si>
    <t>Xã Tăng Thành</t>
  </si>
  <si>
    <t>Xã Đông Thành</t>
  </si>
  <si>
    <t>Xã Trung Thành</t>
  </si>
  <si>
    <t>Xã Xuân Thành</t>
  </si>
  <si>
    <t>Xã Nam Thành</t>
  </si>
  <si>
    <t>Xã Bắc Thành</t>
  </si>
  <si>
    <t>Xã Long Thành</t>
  </si>
  <si>
    <t>Xã Vĩnh Thành</t>
  </si>
  <si>
    <t>Xã Viên Thành</t>
  </si>
  <si>
    <t>Xã Bảo Thành</t>
  </si>
  <si>
    <t>Xã Vân Tụ</t>
  </si>
  <si>
    <t>Xã Mỹ Thành</t>
  </si>
  <si>
    <t>Xã Liên Thành</t>
  </si>
  <si>
    <t>Xã Thịnh Thành</t>
  </si>
  <si>
    <t>Xã Minh Thành</t>
  </si>
  <si>
    <t>Xã Tây Thành</t>
  </si>
  <si>
    <t>Xã Kim Thành</t>
  </si>
  <si>
    <t>Xã Quang Thành</t>
  </si>
  <si>
    <t>Xã Đồng Thành</t>
  </si>
  <si>
    <t>Xã Lăng Thành</t>
  </si>
  <si>
    <t>Xã Phúc Thành</t>
  </si>
  <si>
    <t>Xã Hậu Thành</t>
  </si>
  <si>
    <t>Xã Tiến Thành</t>
  </si>
  <si>
    <t>Xã Tân Thành</t>
  </si>
  <si>
    <t>Xã Đức Thành</t>
  </si>
  <si>
    <t>Xã Mã Thành</t>
  </si>
  <si>
    <t>Xã Đô Thành</t>
  </si>
  <si>
    <t>Xã Thọ Thành</t>
  </si>
  <si>
    <t>Xã Phú Thành</t>
  </si>
  <si>
    <t>XIX</t>
  </si>
  <si>
    <t>Thị trấn Tân Kỳ</t>
  </si>
  <si>
    <t>xã Kỳ Tân</t>
  </si>
  <si>
    <t>xã Nghĩa Dũng</t>
  </si>
  <si>
    <t>xã Kỳ Sơn</t>
  </si>
  <si>
    <t>xã Nghĩa Thái</t>
  </si>
  <si>
    <t>xã Hoàn Long</t>
  </si>
  <si>
    <t>xã Tân Xuân</t>
  </si>
  <si>
    <t>xã Tân Phú</t>
  </si>
  <si>
    <t>xã Tân An</t>
  </si>
  <si>
    <t>xã Nghĩa Phúc</t>
  </si>
  <si>
    <t>xã Hương Sơn</t>
  </si>
  <si>
    <t>xã Bình Hợp</t>
  </si>
  <si>
    <t>xã Nghĩa Đồng</t>
  </si>
  <si>
    <t>xã Giai Xuân</t>
  </si>
  <si>
    <t>xã Tân Hợp</t>
  </si>
  <si>
    <t>xã Nghĩa Hành</t>
  </si>
  <si>
    <t>xã Tân Hương</t>
  </si>
  <si>
    <t>xã Phú Sơn</t>
  </si>
  <si>
    <t>xã Đồng Văn</t>
  </si>
  <si>
    <t>xã Tiên Kỳ</t>
  </si>
  <si>
    <t>XX</t>
  </si>
  <si>
    <t>Phường Vinh Tân</t>
  </si>
  <si>
    <t>Phường Trường Thi</t>
  </si>
  <si>
    <t>Phường Hưng Dũng</t>
  </si>
  <si>
    <t>Phường Bến Thủy</t>
  </si>
  <si>
    <t>Phường Trung Đô</t>
  </si>
  <si>
    <t>Xã Hưng Hòa</t>
  </si>
  <si>
    <t>Phường Cửa Nam</t>
  </si>
  <si>
    <t>Xã Hưng Chính</t>
  </si>
  <si>
    <t>Phường Đông Vĩnh</t>
  </si>
  <si>
    <t>Phường Hưng Bình</t>
  </si>
  <si>
    <t>Phường Quán Bàu</t>
  </si>
  <si>
    <t>Phường Hưng Đông</t>
  </si>
  <si>
    <t>Xã Nghi Kim</t>
  </si>
  <si>
    <t>Xã Nghi Liên</t>
  </si>
  <si>
    <t>Phường Hưng Phúc</t>
  </si>
  <si>
    <t>Phường Hà Huy Tập</t>
  </si>
  <si>
    <t>Phường Nghi Phú</t>
  </si>
  <si>
    <t>Phường Nghi Đức</t>
  </si>
  <si>
    <t>Xã Nghi Ân</t>
  </si>
  <si>
    <t>Phường Hưng Lộc</t>
  </si>
  <si>
    <t>Xã Nghi Phong</t>
  </si>
  <si>
    <t>Xã Phúc Thọ</t>
  </si>
  <si>
    <t>Xã Nghi Thái</t>
  </si>
  <si>
    <t>Xã Nghi Xuân</t>
  </si>
  <si>
    <t>Phường Nghi Hòa</t>
  </si>
  <si>
    <t>Phường Nghi Hải</t>
  </si>
  <si>
    <t>Phường Nghi Hương</t>
  </si>
  <si>
    <t>Phường Nghi Thu</t>
  </si>
  <si>
    <t>Phường Thu Thuỷ</t>
  </si>
  <si>
    <t>Phường Nghi Thuỷ</t>
  </si>
  <si>
    <t>Phường Nghi Tân</t>
  </si>
  <si>
    <t xml:space="preserve">Tinh giản biên chế, 
hoặc thôi việc </t>
  </si>
  <si>
    <t xml:space="preserve">Dự kiến Bố trí Cán bộ, công chức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</si>
</sst>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₫_-;\-* #,##0.00\ _₫_-;_-* &quot;-&quot;??\ _₫_-;_-@_-"/>
    <numFmt numFmtId="165" formatCode="_-* #,##0\ _₫_-;\-* #,##0\ _₫_-;_-* &quot;-&quot;??\ _₫_-;_-@_-"/>
    <numFmt numFmtId="166" formatCode="_-* #,##0.00_-;\-* #,##0.00_-;_-* &quot;-&quot;??_-;_-@_-"/>
  </numFmts>
  <fonts count="32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color theme="1"/>
      <name val="Calibri"/>
      <family val="1"/>
      <scheme val="minor"/>
    </font>
    <font>
      <sz val="12"/>
      <name val="Calibri"/>
      <family val="1"/>
      <scheme val="minor"/>
    </font>
    <font>
      <b/>
      <i/>
      <sz val="13.5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2"/>
    </font>
    <font>
      <sz val="12"/>
      <color theme="1"/>
      <name val="Times New Roman"/>
      <family val="1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Calibri"/>
      <family val="2"/>
      <charset val="16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  <charset val="163"/>
    </font>
    <font>
      <sz val="12"/>
      <color rgb="FF000000"/>
      <name val="Times New Roman"/>
      <family val="1"/>
      <charset val="163"/>
    </font>
    <font>
      <b/>
      <sz val="18"/>
      <name val="Times New Roman"/>
      <family val="1"/>
    </font>
    <font>
      <i/>
      <sz val="1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4" fillId="0" borderId="0" applyFont="0" applyFill="0" applyBorder="0" applyAlignment="0" applyProtection="0"/>
    <xf numFmtId="0" fontId="8" fillId="0" borderId="0"/>
    <xf numFmtId="0" fontId="11" fillId="0" borderId="0"/>
    <xf numFmtId="43" fontId="8" fillId="0" borderId="0" applyFont="0" applyFill="0" applyBorder="0" applyAlignment="0" applyProtection="0"/>
    <xf numFmtId="0" fontId="4" fillId="0" borderId="0"/>
    <xf numFmtId="0" fontId="12" fillId="0" borderId="0"/>
    <xf numFmtId="0" fontId="12" fillId="0" borderId="0"/>
    <xf numFmtId="43" fontId="1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7" fillId="0" borderId="0"/>
    <xf numFmtId="0" fontId="11" fillId="0" borderId="0"/>
    <xf numFmtId="0" fontId="19" fillId="0" borderId="0"/>
    <xf numFmtId="0" fontId="21" fillId="0" borderId="0"/>
    <xf numFmtId="0" fontId="26" fillId="0" borderId="0"/>
    <xf numFmtId="0" fontId="11" fillId="0" borderId="0"/>
    <xf numFmtId="0" fontId="1" fillId="0" borderId="0"/>
  </cellStyleXfs>
  <cellXfs count="83">
    <xf numFmtId="0" fontId="0" fillId="0" borderId="0" xfId="0"/>
    <xf numFmtId="0" fontId="10" fillId="2" borderId="0" xfId="6" applyFont="1" applyFill="1" applyAlignment="1">
      <alignment vertical="center" wrapText="1"/>
    </xf>
    <xf numFmtId="165" fontId="5" fillId="2" borderId="1" xfId="1" applyNumberFormat="1" applyFont="1" applyFill="1" applyBorder="1" applyAlignment="1">
      <alignment horizontal="right" vertical="center" wrapText="1"/>
    </xf>
    <xf numFmtId="165" fontId="6" fillId="2" borderId="1" xfId="1" applyNumberFormat="1" applyFont="1" applyFill="1" applyBorder="1" applyAlignment="1">
      <alignment horizontal="right" vertical="center" wrapText="1"/>
    </xf>
    <xf numFmtId="0" fontId="10" fillId="2" borderId="0" xfId="6" applyFont="1" applyFill="1" applyAlignment="1">
      <alignment vertical="center"/>
    </xf>
    <xf numFmtId="165" fontId="6" fillId="2" borderId="1" xfId="1" applyNumberFormat="1" applyFont="1" applyFill="1" applyBorder="1" applyAlignment="1">
      <alignment horizontal="right" vertical="center"/>
    </xf>
    <xf numFmtId="165" fontId="20" fillId="2" borderId="1" xfId="1" applyNumberFormat="1" applyFont="1" applyFill="1" applyBorder="1" applyAlignment="1">
      <alignment horizontal="right" vertical="center" wrapText="1"/>
    </xf>
    <xf numFmtId="0" fontId="13" fillId="2" borderId="0" xfId="6" applyFont="1" applyFill="1" applyAlignment="1">
      <alignment vertical="center"/>
    </xf>
    <xf numFmtId="0" fontId="22" fillId="0" borderId="0" xfId="15" applyFont="1" applyAlignment="1">
      <alignment horizontal="center"/>
    </xf>
    <xf numFmtId="0" fontId="22" fillId="0" borderId="0" xfId="15" applyFont="1"/>
    <xf numFmtId="0" fontId="23" fillId="0" borderId="0" xfId="15" applyFont="1" applyAlignment="1">
      <alignment horizontal="justify" vertical="center"/>
    </xf>
    <xf numFmtId="0" fontId="1" fillId="0" borderId="0" xfId="15" applyFont="1"/>
    <xf numFmtId="0" fontId="1" fillId="0" borderId="0" xfId="15" applyFont="1" applyAlignment="1">
      <alignment horizontal="center"/>
    </xf>
    <xf numFmtId="0" fontId="15" fillId="0" borderId="0" xfId="15" applyFont="1"/>
    <xf numFmtId="0" fontId="25" fillId="0" borderId="0" xfId="15" applyFont="1"/>
    <xf numFmtId="0" fontId="7" fillId="0" borderId="0" xfId="15" applyFont="1"/>
    <xf numFmtId="0" fontId="23" fillId="0" borderId="0" xfId="15" applyFont="1"/>
    <xf numFmtId="0" fontId="22" fillId="2" borderId="0" xfId="15" applyFont="1" applyFill="1" applyAlignment="1">
      <alignment horizontal="center"/>
    </xf>
    <xf numFmtId="0" fontId="22" fillId="2" borderId="0" xfId="15" applyFont="1" applyFill="1"/>
    <xf numFmtId="0" fontId="1" fillId="2" borderId="0" xfId="15" applyFont="1" applyFill="1" applyAlignment="1">
      <alignment horizontal="center"/>
    </xf>
    <xf numFmtId="0" fontId="1" fillId="2" borderId="0" xfId="15" applyFont="1" applyFill="1"/>
    <xf numFmtId="0" fontId="9" fillId="2" borderId="0" xfId="6" applyFont="1" applyFill="1" applyAlignment="1">
      <alignment vertical="center" wrapText="1"/>
    </xf>
    <xf numFmtId="0" fontId="14" fillId="2" borderId="0" xfId="6" applyFont="1" applyFill="1" applyAlignment="1">
      <alignment vertical="center" wrapText="1"/>
    </xf>
    <xf numFmtId="0" fontId="16" fillId="0" borderId="1" xfId="15" applyFont="1" applyBorder="1" applyAlignment="1">
      <alignment horizontal="center" vertical="center" wrapText="1"/>
    </xf>
    <xf numFmtId="0" fontId="16" fillId="0" borderId="1" xfId="15" applyFont="1" applyBorder="1" applyAlignment="1">
      <alignment horizontal="left" vertical="center" wrapText="1"/>
    </xf>
    <xf numFmtId="0" fontId="18" fillId="0" borderId="1" xfId="15" applyFont="1" applyBorder="1" applyAlignment="1">
      <alignment horizontal="center" vertical="center" wrapText="1"/>
    </xf>
    <xf numFmtId="0" fontId="18" fillId="0" borderId="1" xfId="15" applyFont="1" applyBorder="1" applyAlignment="1">
      <alignment horizontal="left" vertical="center"/>
    </xf>
    <xf numFmtId="0" fontId="6" fillId="0" borderId="1" xfId="15" applyFont="1" applyBorder="1" applyAlignment="1">
      <alignment horizontal="center" vertical="center"/>
    </xf>
    <xf numFmtId="0" fontId="6" fillId="0" borderId="1" xfId="15" applyFont="1" applyBorder="1" applyAlignment="1">
      <alignment vertical="center" wrapText="1"/>
    </xf>
    <xf numFmtId="0" fontId="6" fillId="0" borderId="1" xfId="15" applyFont="1" applyBorder="1" applyAlignment="1">
      <alignment horizontal="center" vertical="center" wrapText="1"/>
    </xf>
    <xf numFmtId="49" fontId="28" fillId="0" borderId="1" xfId="16" applyNumberFormat="1" applyFont="1" applyBorder="1" applyAlignment="1">
      <alignment horizontal="left" vertical="center" wrapText="1"/>
    </xf>
    <xf numFmtId="49" fontId="20" fillId="0" borderId="1" xfId="16" applyNumberFormat="1" applyFont="1" applyBorder="1" applyAlignment="1">
      <alignment horizontal="left" vertical="center" wrapText="1"/>
    </xf>
    <xf numFmtId="0" fontId="6" fillId="0" borderId="1" xfId="15" applyFont="1" applyBorder="1" applyAlignment="1">
      <alignment horizontal="left" vertical="center"/>
    </xf>
    <xf numFmtId="2" fontId="6" fillId="0" borderId="1" xfId="15" applyNumberFormat="1" applyFont="1" applyBorder="1" applyAlignment="1">
      <alignment horizontal="left" vertical="center" wrapText="1"/>
    </xf>
    <xf numFmtId="0" fontId="5" fillId="0" borderId="1" xfId="15" applyFont="1" applyBorder="1" applyAlignment="1">
      <alignment horizontal="center" vertical="center"/>
    </xf>
    <xf numFmtId="2" fontId="5" fillId="0" borderId="1" xfId="15" applyNumberFormat="1" applyFont="1" applyBorder="1" applyAlignment="1">
      <alignment horizontal="left" vertical="center" wrapText="1"/>
    </xf>
    <xf numFmtId="0" fontId="6" fillId="0" borderId="1" xfId="15" applyFont="1" applyBorder="1" applyAlignment="1">
      <alignment horizontal="left" vertical="center" wrapText="1"/>
    </xf>
    <xf numFmtId="0" fontId="5" fillId="0" borderId="1" xfId="15" applyFont="1" applyBorder="1" applyAlignment="1">
      <alignment horizontal="center" vertical="center" wrapText="1"/>
    </xf>
    <xf numFmtId="0" fontId="5" fillId="0" borderId="1" xfId="15" applyFont="1" applyBorder="1" applyAlignment="1">
      <alignment horizontal="left" vertical="center" wrapText="1"/>
    </xf>
    <xf numFmtId="2" fontId="6" fillId="0" borderId="1" xfId="15" applyNumberFormat="1" applyFont="1" applyBorder="1" applyAlignment="1">
      <alignment vertical="center" wrapText="1"/>
    </xf>
    <xf numFmtId="0" fontId="6" fillId="0" borderId="1" xfId="15" applyFont="1" applyBorder="1" applyAlignment="1">
      <alignment vertical="center"/>
    </xf>
    <xf numFmtId="0" fontId="5" fillId="0" borderId="1" xfId="15" applyFont="1" applyBorder="1" applyAlignment="1">
      <alignment vertical="center"/>
    </xf>
    <xf numFmtId="0" fontId="6" fillId="0" borderId="1" xfId="18" applyFont="1" applyBorder="1" applyAlignment="1">
      <alignment vertical="center"/>
    </xf>
    <xf numFmtId="0" fontId="18" fillId="0" borderId="1" xfId="15" applyFont="1" applyBorder="1"/>
    <xf numFmtId="0" fontId="6" fillId="2" borderId="1" xfId="15" applyFont="1" applyFill="1" applyBorder="1" applyAlignment="1">
      <alignment horizontal="left" vertical="center" wrapText="1"/>
    </xf>
    <xf numFmtId="0" fontId="24" fillId="2" borderId="1" xfId="15" applyFont="1" applyFill="1" applyBorder="1" applyAlignment="1">
      <alignment horizontal="center" vertical="center" wrapText="1"/>
    </xf>
    <xf numFmtId="0" fontId="24" fillId="0" borderId="1" xfId="15" applyFont="1" applyBorder="1" applyAlignment="1">
      <alignment horizontal="center" vertical="center" wrapText="1"/>
    </xf>
    <xf numFmtId="0" fontId="16" fillId="0" borderId="1" xfId="15" applyFont="1" applyBorder="1" applyAlignment="1">
      <alignment horizontal="center"/>
    </xf>
    <xf numFmtId="165" fontId="16" fillId="0" borderId="1" xfId="1" applyNumberFormat="1" applyFont="1" applyBorder="1" applyAlignment="1">
      <alignment horizontal="right" vertical="center" wrapText="1"/>
    </xf>
    <xf numFmtId="165" fontId="16" fillId="2" borderId="1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/>
    </xf>
    <xf numFmtId="165" fontId="27" fillId="2" borderId="1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165" fontId="18" fillId="0" borderId="1" xfId="1" applyNumberFormat="1" applyFont="1" applyBorder="1" applyAlignment="1">
      <alignment horizontal="right" vertical="center" wrapText="1"/>
    </xf>
    <xf numFmtId="165" fontId="18" fillId="2" borderId="1" xfId="1" applyNumberFormat="1" applyFont="1" applyFill="1" applyBorder="1" applyAlignment="1">
      <alignment horizontal="right" vertical="center" wrapText="1"/>
    </xf>
    <xf numFmtId="165" fontId="28" fillId="0" borderId="1" xfId="1" applyNumberFormat="1" applyFont="1" applyBorder="1" applyAlignment="1">
      <alignment horizontal="right" vertical="center" wrapText="1"/>
    </xf>
    <xf numFmtId="165" fontId="28" fillId="2" borderId="1" xfId="1" applyNumberFormat="1" applyFont="1" applyFill="1" applyBorder="1" applyAlignment="1">
      <alignment horizontal="right" vertical="center" wrapText="1"/>
    </xf>
    <xf numFmtId="165" fontId="29" fillId="2" borderId="1" xfId="1" applyNumberFormat="1" applyFont="1" applyFill="1" applyBorder="1" applyAlignment="1">
      <alignment horizontal="right" vertical="center" wrapText="1"/>
    </xf>
    <xf numFmtId="165" fontId="20" fillId="0" borderId="1" xfId="1" applyNumberFormat="1" applyFont="1" applyBorder="1" applyAlignment="1">
      <alignment horizontal="right" vertical="center" wrapText="1"/>
    </xf>
    <xf numFmtId="165" fontId="27" fillId="0" borderId="1" xfId="1" applyNumberFormat="1" applyFont="1" applyBorder="1" applyAlignment="1">
      <alignment horizontal="right" vertical="center" wrapText="1"/>
    </xf>
    <xf numFmtId="165" fontId="18" fillId="2" borderId="1" xfId="1" applyNumberFormat="1" applyFont="1" applyFill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 wrapText="1"/>
    </xf>
    <xf numFmtId="165" fontId="6" fillId="2" borderId="2" xfId="1" applyNumberFormat="1" applyFont="1" applyFill="1" applyBorder="1" applyAlignment="1">
      <alignment horizontal="right" vertical="center" wrapText="1"/>
    </xf>
    <xf numFmtId="165" fontId="6" fillId="2" borderId="3" xfId="1" applyNumberFormat="1" applyFont="1" applyFill="1" applyBorder="1" applyAlignment="1">
      <alignment horizontal="right" vertical="center" wrapText="1"/>
    </xf>
    <xf numFmtId="165" fontId="6" fillId="2" borderId="4" xfId="1" applyNumberFormat="1" applyFont="1" applyFill="1" applyBorder="1" applyAlignment="1">
      <alignment horizontal="right" vertical="center" wrapText="1"/>
    </xf>
    <xf numFmtId="165" fontId="6" fillId="2" borderId="1" xfId="1" applyNumberFormat="1" applyFont="1" applyFill="1" applyBorder="1" applyAlignment="1">
      <alignment horizontal="right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165" fontId="6" fillId="2" borderId="3" xfId="1" applyNumberFormat="1" applyFont="1" applyFill="1" applyBorder="1" applyAlignment="1">
      <alignment horizontal="center" vertical="center" wrapText="1"/>
    </xf>
    <xf numFmtId="165" fontId="6" fillId="2" borderId="4" xfId="1" applyNumberFormat="1" applyFont="1" applyFill="1" applyBorder="1" applyAlignment="1">
      <alignment horizontal="center" vertical="center" wrapText="1"/>
    </xf>
    <xf numFmtId="0" fontId="30" fillId="2" borderId="0" xfId="6" applyFont="1" applyFill="1" applyAlignment="1">
      <alignment horizontal="center" vertical="center" wrapText="1"/>
    </xf>
    <xf numFmtId="0" fontId="31" fillId="2" borderId="0" xfId="6" applyFont="1" applyFill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right" vertical="center"/>
    </xf>
    <xf numFmtId="0" fontId="24" fillId="2" borderId="1" xfId="15" applyFont="1" applyFill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0" fontId="6" fillId="0" borderId="1" xfId="15" applyFont="1" applyBorder="1" applyAlignment="1">
      <alignment horizontal="center" vertical="center"/>
    </xf>
    <xf numFmtId="0" fontId="6" fillId="0" borderId="1" xfId="15" applyFont="1" applyBorder="1" applyAlignment="1">
      <alignment horizontal="center" vertical="center" wrapText="1"/>
    </xf>
    <xf numFmtId="0" fontId="18" fillId="0" borderId="1" xfId="15" applyFont="1" applyBorder="1" applyAlignment="1">
      <alignment horizontal="center" vertical="center"/>
    </xf>
    <xf numFmtId="165" fontId="27" fillId="0" borderId="1" xfId="1" applyNumberFormat="1" applyFont="1" applyBorder="1" applyAlignment="1">
      <alignment horizontal="right" vertical="center" wrapText="1"/>
    </xf>
    <xf numFmtId="0" fontId="18" fillId="0" borderId="1" xfId="15" applyFont="1" applyBorder="1" applyAlignment="1">
      <alignment horizontal="center" vertical="center" wrapText="1"/>
    </xf>
    <xf numFmtId="0" fontId="28" fillId="0" borderId="1" xfId="16" applyFont="1" applyBorder="1" applyAlignment="1">
      <alignment horizontal="center" vertical="center" wrapText="1"/>
    </xf>
    <xf numFmtId="0" fontId="24" fillId="0" borderId="1" xfId="15" applyFont="1" applyBorder="1" applyAlignment="1">
      <alignment horizontal="center" vertical="center" wrapText="1"/>
    </xf>
    <xf numFmtId="0" fontId="24" fillId="3" borderId="1" xfId="15" applyFont="1" applyFill="1" applyBorder="1" applyAlignment="1">
      <alignment horizontal="center" vertical="center" wrapText="1"/>
    </xf>
  </cellXfs>
  <cellStyles count="19">
    <cellStyle name="Comma" xfId="1" builtinId="3"/>
    <cellStyle name="Comma 10" xfId="8"/>
    <cellStyle name="Comma 3" xfId="4"/>
    <cellStyle name="Comma 3 2 2 2" xfId="10"/>
    <cellStyle name="Normal" xfId="0" builtinId="0"/>
    <cellStyle name="Normal 16" xfId="13"/>
    <cellStyle name="Normal 17" xfId="14"/>
    <cellStyle name="Normal 2" xfId="2"/>
    <cellStyle name="Normal 2 2" xfId="3"/>
    <cellStyle name="Normal 2 3" xfId="12"/>
    <cellStyle name="Normal 2 3 2 2" xfId="9"/>
    <cellStyle name="Normal 2 4" xfId="16"/>
    <cellStyle name="Normal 23" xfId="18"/>
    <cellStyle name="Normal 3" xfId="5"/>
    <cellStyle name="Normal 4" xfId="6"/>
    <cellStyle name="Normal 4 2" xfId="17"/>
    <cellStyle name="Normal 5" xfId="7"/>
    <cellStyle name="Normal 6" xfId="11"/>
    <cellStyle name="Normal 7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_kh\huong_xl1\Congviec\T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dmin/Documents/Zalo%20Received%20Files/Lam/Du%20toan/DT/Luu/500KV/DN-TBIN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0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My%20Documents\C&#171;%20chuy&#170;n\C&#199;u%205%20Th&#168;ng%20Long\C&#199;u%20Ch&#238;%20G&#23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MKY\tantt\tantt\tantt\BSQ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ntt\tantt\tantt\BSQ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onla\DTOAN\phong%20nen\DT-THL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.yen\c\H-YEN\LUU%20XA\DUYET\DZ110K~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CopChiOanh\QHOA\Sonla\DTOAN\phong%20nen\DT-THL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HUYQNAM\Dinh%20muc\DMU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BVTCMOI\dutoan\500-507\PHUTRO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TKKT\DTOAN\dtk48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6Q\96q2588\PANE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\c\@-Lien\DT-T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_thanh_binh\d\Luu_Tru\Ltb_ktkh\DZ220KV_Dau_Noi_sau_tram_500kV_Ha_Tinh\Gia_thau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HSMAU\KHUTE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P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QTCNVHHK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CTNTT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HONGNEN.LUU\CHIHANH\DIA2\B-CAOQ~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XUANHA\tantt\QTCNVHHK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HOI\NAHANG\THUYEMIN\Dutoan\Khu%20phu%20tro%20Se%20San\DO-HUONG\GT-BO\TKTC10-8\phong%20nen\DT-THL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Sheet3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5 nam (tach)"/>
      <sheetName val="5 nam (tach) (2)"/>
      <sheetName val="KH 2003"/>
      <sheetName val="tong hop"/>
      <sheetName val="phan tich DG"/>
      <sheetName val="gia vat lieu"/>
      <sheetName val="gia xe may"/>
      <sheetName val="gia nhan cong"/>
      <sheetName val="XL4Test5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H Ky Anh"/>
      <sheetName val="Sheet2 (2)"/>
      <sheetName val="t1"/>
      <sheetName val="T11"/>
      <sheetName val="PNT_QUOT__3"/>
      <sheetName val="COAT_WRAP_QIOT__3"/>
      <sheetName val="fOOD"/>
      <sheetName val="FORM hc"/>
      <sheetName val="FORM pc"/>
      <sheetName val="CamPha"/>
      <sheetName val="MongCai"/>
      <sheetName val="70000000"/>
      <sheetName val="TH  goi 4-x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CV den trong to聮g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ȴ0000000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angTH"/>
      <sheetName val="Xaylap "/>
      <sheetName val="Nhan cong"/>
      <sheetName val="Thietbi"/>
      <sheetName val="Diengiai"/>
      <sheetName val="Vanchuyen"/>
      <sheetName val="T_x000b_331"/>
      <sheetName val="XLÇ_x0015_oppy"/>
      <sheetName val="Shedt1"/>
      <sheetName val="_x0012_0000000"/>
      <sheetName val="PNT-QUOT-D150#3"/>
      <sheetName val="PNT-QUOT-H153#3"/>
      <sheetName val="PNT-QUOT-K152#3"/>
      <sheetName val="PNT-QUOT-H146#3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Oð mai 279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Bao cao KQTH quy hoach 135"/>
      <sheetName val="Sheet5"/>
      <sheetName val="Sheet6"/>
      <sheetName val="Sheet7"/>
      <sheetName val="Sheet8"/>
      <sheetName val="Sheet9"/>
      <sheetName val="Sheet10"/>
      <sheetName val="cocB40 5B"/>
      <sheetName val="cocD50 9A"/>
      <sheetName val="cocD75 16"/>
      <sheetName val="coc B80 TD25"/>
      <sheetName val="P27 B80"/>
      <sheetName val="Coc23 B80"/>
      <sheetName val="cong B80 C4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SOLIEU"/>
      <sheetName val="TINHTOAN"/>
      <sheetName val="Song ban 0,7x0,7"/>
      <sheetName val="Cong ban 0,8x ,8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Sheet13"/>
      <sheetName val="Sheet14"/>
      <sheetName val="Macro1"/>
      <sheetName val="Macro2"/>
      <sheetName val="Macro3"/>
      <sheetName val="Km283 - Jm284"/>
      <sheetName val="Cong ban 1,5_x0013__x0000_"/>
      <sheetName val="Baocao"/>
      <sheetName val="UT"/>
      <sheetName val="TongHopHD"/>
      <sheetName val="XXXXX\XX"/>
      <sheetName val="Áo"/>
      <sheetName val="Kѭ284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BKLBD"/>
      <sheetName val="PTDG"/>
      <sheetName val="DTCT"/>
      <sheetName val="vlct"/>
      <sheetName val="p0000000"/>
      <sheetName val=""/>
      <sheetName val="xdcb 01-2003"/>
      <sheetName val="ADKT"/>
      <sheetName val="TNghiªm T_x0002_ "/>
      <sheetName val="tt-_x0014_BA"/>
      <sheetName val="TD_x0014_"/>
      <sheetName val="_x0014_.12"/>
      <sheetName val="QD c5a HDQT (2)"/>
      <sheetName val="_x0003_hart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m&quot;80"/>
      <sheetName val="Lap ®at ®hÖn"/>
      <sheetName val="XNxlva sxthanKCIÉ"/>
      <sheetName val="Thang 07"/>
      <sheetName val="T10-05"/>
      <sheetName val="T9-05"/>
      <sheetName val="t805"/>
      <sheetName val="11T"/>
      <sheetName val="9T"/>
      <sheetName val="TAU"/>
      <sheetName val="KHACH"/>
      <sheetName val="BC1"/>
      <sheetName val="BC2"/>
      <sheetName val="BAO CAO AN"/>
      <sheetName val="BANGKEKHACH"/>
      <sheetName val="Km266"/>
      <sheetName val="ESTI."/>
      <sheetName val="DI-ESTI"/>
      <sheetName val="TDT-TBࡁ"/>
      <sheetName val="Op mai 2_x000c__x0000_"/>
      <sheetName val="_x0000_bÑi_x0003__x0000__x0000__x0000__x0000_²r_x0013__x0000_"/>
      <sheetName val="Km_x0012_77 "/>
      <sheetName val="k, vt tho"/>
      <sheetName val="Km280 ࠭ Km281"/>
      <sheetName val="mua vao"/>
      <sheetName val="chi phi "/>
      <sheetName val="ban ra 10%"/>
      <sheetName val="[PNT-P3.xlsUTong hop (2)"/>
      <sheetName val="Km276 - Ke277"/>
      <sheetName val="[PNT-P3.xlsUKm279 - Km280"/>
      <sheetName val="gVL"/>
      <sheetName val="??-BLDG"/>
      <sheetName val="gìIÏÝ_x001c_Ã_x0008_ç¾{è"/>
      <sheetName val="BCDSPS"/>
      <sheetName val="BCDKT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Don gia"/>
      <sheetName val="Nhap du lieu"/>
      <sheetName val="7000 000"/>
      <sheetName val="thaß26"/>
      <sheetName val="Tong (op"/>
      <sheetName val="Coc 4ieu"/>
      <sheetName val="_x0000__x000d__x0000__x0000__x0000_âO"/>
      <sheetName val="_x0000__x000f__x0000__x0000__x0000_½"/>
      <sheetName val="_x0000__x0000_²r"/>
      <sheetName val="_x0000__x0000__x0000__x0000__x0000_M pc_x0006__x0000__x0000_CamPh_x0000__x0000_"/>
      <sheetName val="Cong ban 1,5„—_x0013__x0000_"/>
      <sheetName val="K43"/>
      <sheetName val="THKL"/>
      <sheetName val="PL43"/>
      <sheetName val="K43+0.00 - 338 Trai"/>
      <sheetName val="Du tnan chi tiet coc nuoc"/>
      <sheetName val="Giao nhiem fu"/>
      <sheetName val="QDcea TGD (2)"/>
      <sheetName val="DG "/>
      <sheetName val="Package1"/>
      <sheetName val="ၔong hop QL48 - 2"/>
      <sheetName val="CV den trong to?g"/>
      <sheetName val="?0000000"/>
      <sheetName val="K?284"/>
      <sheetName val="Thang8-02"/>
      <sheetName val="Thang9-02"/>
      <sheetName val="Thang10-02"/>
      <sheetName val="Thang11-02"/>
      <sheetName val="Thang12-02"/>
      <sheetName val="Thang01-03"/>
      <sheetName val="Thang02-03"/>
      <sheetName val="ADKTKT02"/>
      <sheetName val="GS08)B.hµng"/>
      <sheetName val="_x000b_luong phu"/>
      <sheetName val="Sÿÿÿÿ"/>
      <sheetName val="quÿÿ"/>
      <sheetName val="GS02-thu0TM"/>
      <sheetName val="Dong$bac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Mp mai 275"/>
      <sheetName val="120"/>
      <sheetName val="IFAD"/>
      <sheetName val="CVHN"/>
      <sheetName val="TCVM"/>
      <sheetName val="RIDP"/>
      <sheetName val="LDNN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K-280 - Km281"/>
      <sheetName val="CDKTJT03"/>
      <sheetName val="Tong hnp QL47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VÃt liÖu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Xa9lap "/>
      <sheetName val="bc"/>
      <sheetName val="K.O"/>
      <sheetName val="xang _clc"/>
      <sheetName val="X¡NG_td"/>
      <sheetName val="MaZUT"/>
      <sheetName val="DIESEL"/>
      <sheetName val="_x0003_har"/>
      <sheetName val="Shaet13"/>
      <sheetName val="tuong"/>
      <sheetName val="MTL$-INTER"/>
      <sheetName val="PNT-P3"/>
      <sheetName val="t01.06"/>
      <sheetName val="CVden nw8ai TCT (1)"/>
      <sheetName val="TNghiÖ- VL"/>
      <sheetName val="_x000c__x0000__x0000__x0000__x0000__x0000__x0000__x0000__x000d__x0000__x0000__x0000_"/>
      <sheetName val="_x0000__x000f__x0000__x0000__x0000_‚ž½"/>
      <sheetName val="_x0000__x000d__x0000__x0000__x0000_âOŽ"/>
      <sheetName val="QD cua HDQ²_x0000__x0000_)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Diem mon hoc"/>
      <sheetName val="Tong hop diem"/>
      <sheetName val="HoTen-khong duoc xoa"/>
      <sheetName val="Ho la "/>
      <sheetName val="Cong baj 2x1,5"/>
      <sheetName val="Cac cang UT mua thal Dong bac"/>
      <sheetName val="gìIÏÝ_x001c_齘_x0013_龜_x0013_ꗃ〒"/>
      <sheetName val="tt chu don"/>
      <sheetName val="chie԰_x0000__x0000__x0000_Ȁ_x0000_"/>
      <sheetName val="CT.XF1"/>
      <sheetName val="Khach iang le "/>
      <sheetName val="[PNT-P3.xlsѝKQKDKT'04-1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/>
      <sheetData sheetId="420" refreshError="1"/>
      <sheetData sheetId="421"/>
      <sheetData sheetId="422"/>
      <sheetData sheetId="423"/>
      <sheetData sheetId="424"/>
      <sheetData sheetId="425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  <sheetData sheetId="530" refreshError="1"/>
      <sheetData sheetId="531" refreshError="1"/>
      <sheetData sheetId="532"/>
      <sheetData sheetId="533" refreshError="1"/>
      <sheetData sheetId="534" refreshError="1"/>
      <sheetData sheetId="535" refreshError="1"/>
      <sheetData sheetId="536"/>
      <sheetData sheetId="537" refreshError="1"/>
      <sheetData sheetId="538"/>
      <sheetData sheetId="539"/>
      <sheetData sheetId="540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 refreshError="1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/>
      <sheetData sheetId="578"/>
      <sheetData sheetId="579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 refreshError="1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/>
      <sheetData sheetId="676"/>
      <sheetData sheetId="677"/>
      <sheetData sheetId="678"/>
      <sheetData sheetId="679" refreshError="1"/>
      <sheetData sheetId="680"/>
      <sheetData sheetId="681" refreshError="1"/>
      <sheetData sheetId="682"/>
      <sheetData sheetId="683" refreshError="1"/>
      <sheetData sheetId="684" refreshError="1"/>
      <sheetData sheetId="685"/>
      <sheetData sheetId="686"/>
      <sheetData sheetId="687" refreshError="1"/>
      <sheetData sheetId="688" refreshError="1"/>
      <sheetData sheetId="689" refreshError="1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/>
      <sheetData sheetId="709"/>
      <sheetData sheetId="710" refreshError="1"/>
      <sheetData sheetId="711"/>
      <sheetData sheetId="712" refreshError="1"/>
      <sheetData sheetId="713" refreshError="1"/>
      <sheetData sheetId="714" refreshError="1"/>
      <sheetData sheetId="7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Sheet3"/>
      <sheetName val="211A"/>
      <sheetName val="211B"/>
      <sheetName val="SCT511"/>
      <sheetName val="SCT627"/>
      <sheetName val="SCT154"/>
      <sheetName val="Sheet5"/>
      <sheetName val="Hoi phu nu"/>
      <sheetName val="4p1"/>
      <sheetName val="4P"/>
      <sheetName val="Schneider"/>
      <sheetName val="Q1-02"/>
      <sheetName val="Q2-02"/>
      <sheetName val="Q3-02"/>
      <sheetName val="________BLDG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4"/>
      <sheetName val="Sheet2"/>
      <sheetName val="Sheet1"/>
      <sheetName val="????-BLDG"/>
      <sheetName val="LUONG CHO HUU"/>
      <sheetName val="thu BHXH,YT"/>
      <sheetName val="Phan bo"/>
      <sheetName val="Luong T5-04"/>
      <sheetName val="THLK2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2001"/>
      <sheetName val="2002"/>
      <sheetName val=""/>
      <sheetName val="Bia "/>
      <sheetName val="Muc luc"/>
      <sheetName val="Thuyet minh PA1"/>
      <sheetName val="kl xaychan khay"/>
      <sheetName val="Tdoi t.truong"/>
      <sheetName val="BC DBKH T5"/>
      <sheetName val="BC DBKH T6"/>
      <sheetName val="BC DBKH T7"/>
      <sheetName val="XL4Test5"/>
      <sheetName val="Phan tich VT"/>
      <sheetName val="TKe VT"/>
      <sheetName val="Du tru Vat tu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?¬’P‰¿ì¬?-BLDG"/>
      <sheetName val="?¬P¿ì¬?-BLDG"/>
      <sheetName val="?쒕?-BLDG"/>
      <sheetName val="?+Invoice!$DF$57?-BLDG"/>
      <sheetName val="BOQ FORM FOR INQÕIRY"/>
      <sheetName val="HUNG"/>
      <sheetName val="THO"/>
      <sheetName val="HOA"/>
      <sheetName val="TINH"/>
      <sheetName val="THONG"/>
      <sheetName val="XXXXXXX0"/>
      <sheetName val="XXXXXXX1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Chart1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10_x0000__x0000__x0000__x0000__x0000__x0000_"/>
      <sheetName val="=??????-BLD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hietbi"/>
      <sheetName val="Bang ngang"/>
      <sheetName val="Bang doc"/>
      <sheetName val="B cham cong"/>
      <sheetName val="Btt luong"/>
      <sheetName val="Chi tiet don gia khgi phuc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PTDGDT"/>
      <sheetName val="Overhead &amp; Profit B-1"/>
      <sheetName val="??????-BLDG"/>
      <sheetName val="SC 231"/>
      <sheetName val="SC 410"/>
      <sheetName val="FORM OF PROPNSAL RFP-003"/>
      <sheetName val="Dec#1"/>
      <sheetName val="DA0463BQ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Chiet tinh dz22"/>
      <sheetName val="N@"/>
      <sheetName val="Don gaa chi tiet"/>
      <sheetName val="XL4Poppq"/>
      <sheetName val="FH"/>
      <sheetName val="MTL$-INTER"/>
      <sheetName val="DI-ESTI"/>
      <sheetName val="?öm÷²??öm?-BLDG"/>
      <sheetName val="Hoi phe nu"/>
      <sheetName val="THANG#"/>
      <sheetName val="Sheet("/>
      <sheetName val="Sheed7"/>
      <sheetName val="A`r3"/>
      <sheetName val="Apb4"/>
      <sheetName val="KhanhThuong"/>
      <sheetName val="PlotDat4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TSCD"/>
      <sheetName val="BCDP_x0005_"/>
      <sheetName val="NKC _x0003__x0000__x0000_TM1_x0006__x0000__x0000_SC 111_x0002__x0000__x0000_NH_x0006__x0000__x0000_SC 1"/>
      <sheetName val="Sc #34"/>
      <sheetName val="T.hopCPXDho_x0000_n_x0000_hanh (2)"/>
      <sheetName val="LK cp _x0000_dcb"/>
      <sheetName val="GDTH_x0000_5"/>
      <sheetName val="Ph_x0000_n_x0000__x0000_ich _x0000_a_x0000_ tu"/>
      <sheetName val="9 toan"/>
      <sheetName val="Coc40x40c-"/>
      <sheetName val="Han13"/>
      <sheetName val="??+Invoice!$DF$57?????-BLDG"/>
      <sheetName val="_x0001_pr2"/>
      <sheetName val="TIEUHAO"/>
      <sheetName val="V_x000c_(No V-c)"/>
      <sheetName val="T.@_x000c__x0000__x0001__x0000__x0000__x0000__x0003_Ú_x0000__x0000_&lt;_x001f__x0000__x0000__x0000_"/>
      <sheetName val="Overhead &amp; "/>
      <sheetName val="Overhead &amp; Ԁ_x0000__x0000__x0000_"/>
      <sheetName val="Overhead &amp; Ԁ_x0000__x0000__x0000_Ȁ"/>
      <sheetName val="Overhead &amp; ?_x0000__x0000__x0000_?"/>
      <sheetName val="XL4Wÿÿÿÿ"/>
      <sheetName val="BOQ_FORM_FOR_INQUIRY"/>
      <sheetName val="FORM_OF_PROPOSAL_RFP-003"/>
      <sheetName val="THANG_8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Phan_tich_VT"/>
      <sheetName val="TKe_VT"/>
      <sheetName val="Du_tru_Vat_tu"/>
      <sheetName val="Du_toan"/>
      <sheetName val="Phan_tich_vat_tu"/>
      <sheetName val="Tong_hop_vat_tu"/>
      <sheetName val="Gia_tri_vat_tu"/>
      <sheetName val="Chenh_lech_vat_tu"/>
      <sheetName val="Chi_phi_van_chuyen"/>
      <sheetName val="Don_gia_chi_tiet"/>
      <sheetName val="Du_thau"/>
      <sheetName val="Tong_hop_kinh_phi"/>
      <sheetName val="Tu_van_Thiet_ke"/>
      <sheetName val="Tien_do_thi_cong"/>
      <sheetName val="Bia_du_toan"/>
      <sheetName val="Tro_giup"/>
      <sheetName val="NKC_"/>
      <sheetName val="SC_111"/>
      <sheetName val="SC_131"/>
      <sheetName val="SC_133"/>
      <sheetName val="SC_141"/>
      <sheetName val="SC_152"/>
      <sheetName val="SC_331"/>
      <sheetName val="Sc_334"/>
      <sheetName val="SC_411"/>
      <sheetName val="SC_511"/>
      <sheetName val="SC_642_loan"/>
      <sheetName val="Hoi_phu_nu"/>
      <sheetName val="Tdoi_t_truong"/>
      <sheetName val="BC_DBKH_T5"/>
      <sheetName val="BC_DBKH_T6"/>
      <sheetName val="BC_DBKH_T7"/>
      <sheetName val="Bia_"/>
      <sheetName val="Muc_luc"/>
      <sheetName val="Thuyet_minh_PA1"/>
      <sheetName val="kl_xaychan_khay"/>
      <sheetName val="BOQ_FORM_FOR_INQÕIRY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LUONG_CHO_HUU"/>
      <sheetName val="thu_BHXH,YT"/>
      <sheetName val="Phan_bo"/>
      <sheetName val="Luong_T5-04"/>
      <sheetName val="Can_doi_TK_(2)"/>
      <sheetName val="De_nghi_thue_TNDN2004"/>
      <sheetName val="to_trinh_dieu_chinh_thue"/>
      <sheetName val="Bang_ke_xin_thanh_toan_nam_2005"/>
      <sheetName val="Bang_ke_xin_thanh_toan_"/>
      <sheetName val="MAu_so_11_nam_2003"/>
      <sheetName val="dang_ky_tam_tru_can_bo_di_CT"/>
      <sheetName val="Phieu_xuat_Vtu_"/>
      <sheetName val="Phieu_nhap_Vtu_"/>
      <sheetName val="Vat_tu_lan_trai_"/>
      <sheetName val="Vat_T_u_can_lam_phieu_T11+_12"/>
      <sheetName val="Vat_tu_hung_long_"/>
      <sheetName val="Vat_Tu_Can_Dung_2004"/>
      <sheetName val="xd__D_M_tieu_haoNL"/>
      <sheetName val="Du_kien_nop_NS_2004_CV463"/>
      <sheetName val="mau_02ATNDN"/>
      <sheetName val="Nop_tien_vao_NS"/>
      <sheetName val="QTSDhoa_don_M01"/>
      <sheetName val="BCSD_Hdon_Mau_26"/>
      <sheetName val="MAU_SO_05"/>
      <sheetName val="MAU_SO_04"/>
      <sheetName val="TH_Mau_03"/>
      <sheetName val="MAU_SO_03"/>
      <sheetName val="MAU_SO_02"/>
      <sheetName val="Mau_So_01"/>
      <sheetName val="Chi_tiet_SD_may_CT_2004"/>
      <sheetName val="Bang_ke_hoa_don_xin_vay_NH"/>
      <sheetName val="TK_721"/>
      <sheetName val="_TK_711"/>
      <sheetName val="__TK_642"/>
      <sheetName val="_TK_627"/>
      <sheetName val="Su_dung_may_"/>
      <sheetName val="TK_623"/>
      <sheetName val="Chi_tiet_ca_may_"/>
      <sheetName val="Chi_tiet_NC_tung_CT_04"/>
      <sheetName val="_TK_622"/>
      <sheetName val="TK_621"/>
      <sheetName val="TK_154_D,Dang_sang_2005"/>
      <sheetName val="DT_da_bao_cao_thue_"/>
      <sheetName val="Doanh_thu_2004"/>
      <sheetName val="Chi_tiet_DT_dieu_chinh_thue_"/>
      <sheetName val="bang_ke_chi_tiet_CT"/>
      <sheetName val="Chi_phi_do_dang"/>
      <sheetName val="Can_doi_chi_phi_CT"/>
      <sheetName val="Chi_tiet_511"/>
      <sheetName val="_TK_511"/>
      <sheetName val="TK_411"/>
      <sheetName val="TK_421"/>
      <sheetName val="TK_342"/>
      <sheetName val="TK_338"/>
      <sheetName val="_TK_334"/>
      <sheetName val="TK_333"/>
      <sheetName val="Chi_tiet_331"/>
      <sheetName val="TK_331"/>
      <sheetName val="_TK_311"/>
      <sheetName val="_TK_241"/>
      <sheetName val="_TK_214"/>
      <sheetName val="Thue_Tai_Chinh_may_suc_"/>
      <sheetName val="_TK_211"/>
      <sheetName val="TK_212(_May_suc_)"/>
      <sheetName val="TK_632"/>
      <sheetName val="TK_155"/>
      <sheetName val="TK_154"/>
      <sheetName val="_TK_911"/>
      <sheetName val="_TK_153"/>
      <sheetName val="Chi_tiet_152_"/>
      <sheetName val="__TK_152"/>
      <sheetName val="TK_142"/>
      <sheetName val="_TK_141"/>
      <sheetName val="_TK_133"/>
      <sheetName val="Chi_tiet_131"/>
      <sheetName val="_TK_131"/>
      <sheetName val="chung_tu_ghi_so_"/>
      <sheetName val="_TK_112"/>
      <sheetName val="Can_doi_TK_2"/>
      <sheetName val="Can_doi_TK"/>
      <sheetName val="phieu_chi_2"/>
      <sheetName val="Phieu_chi"/>
      <sheetName val="Phieu_thu"/>
      <sheetName val="TK_111"/>
      <sheetName val="dang_ky_khau_hao_2004"/>
      <sheetName val="d_ky_chi_tiet_khau_hao_"/>
      <sheetName val="Phan_bo_khau_hao_TSCD"/>
      <sheetName val="10??????"/>
      <sheetName val="Dang_ky_quy_luong_"/>
      <sheetName val="XL4Po_x0000_p_x0010_"/>
      <sheetName val="10_x0000_"/>
      <sheetName val="__-BLDG"/>
      <sheetName val="_______-BLDG"/>
      <sheetName val="MAU QT 2005"/>
      <sheetName val="LUONG"/>
      <sheetName val="MAU 2A"/>
      <sheetName val="MAU 2B"/>
      <sheetName val="TH1"/>
      <sheetName val="TH2"/>
      <sheetName val="TH3"/>
      <sheetName val="TH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 refreshError="1"/>
      <sheetData sheetId="401" refreshError="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 refreshError="1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/>
      <sheetData sheetId="436"/>
      <sheetData sheetId="437" refreshError="1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/>
      <sheetData sheetId="595" refreshError="1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  <sheetName val="MTO REV_2_ARMO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Gia VL (QII-2006)"/>
      <sheetName val="THTDT"/>
      <sheetName val="D.chau"/>
      <sheetName val="Tong hop kinh ph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Congty"/>
      <sheetName val="VPPN"/>
      <sheetName val="XN74"/>
      <sheetName val="XN54"/>
      <sheetName val="XN33"/>
      <sheetName val="NK96"/>
      <sheetName val="XL4Test5"/>
      <sheetName val="XN79"/>
      <sheetName val="CTMT"/>
      <sheetName val="KluongKm2,4"/>
      <sheetName val="B.cao"/>
      <sheetName val="T.tiet"/>
      <sheetName val="T.N"/>
      <sheetName val="00000000"/>
      <sheetName val="TSCD DUNG CHUNG "/>
      <sheetName val="KHKHAUHAOTSCHUNG"/>
      <sheetName val="TSCDTOAN NHA MAY"/>
      <sheetName val="CPSXTOAN BO SP"/>
      <sheetName val="PBCPCHUNG CHO CAC DTUONG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YEU TO CONG"/>
      <sheetName val="TD 3DIEM"/>
      <sheetName val="TD 2DIEM"/>
      <sheetName val="dn"/>
      <sheetName val="DU TOAN"/>
      <sheetName val="CHI TIET"/>
      <sheetName val="KLnt"/>
      <sheetName val="PHAN TICH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TO HUNG"/>
      <sheetName val="CONGNHAN NE"/>
      <sheetName val="XINGUYEP"/>
      <sheetName val="TH331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Kluong"/>
      <sheetName val="Giatri"/>
      <sheetName val="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dt-iphi"/>
      <sheetName val="Don gia chi tiet"/>
      <sheetName val="Du thau"/>
      <sheetName val="Tro giup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Sheet3 (2)"/>
      <sheetName val="rph (2)"/>
      <sheetName val="dap"/>
      <sheetName val="gpmb"/>
      <sheetName val="dt-kphi-iso-tong"/>
      <sheetName val="dt-kphi-iso-ctiet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ìtoan"/>
      <sheetName val="tra-vat-lieu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NhapSl"/>
      <sheetName val="Nluc"/>
      <sheetName val="Tohop"/>
      <sheetName val="KT_Tthan"/>
      <sheetName val="Tra_TTTD"/>
      <sheetName val="DGCT_x0006_"/>
      <sheetName val="P3-PanAn-Factored"/>
      <sheetName val="Nhap don gia VL dia _x0003__x0000_uong"/>
      <sheetName val="Sheet_x0001_1"/>
      <sheetName val="FPPN"/>
      <sheetName val="CHI_x0000_TIET"/>
      <sheetName val="ESTI."/>
      <sheetName val="DI-ESTI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Phan tich don gia chi Uet"/>
      <sheetName val="HK1"/>
      <sheetName val="HK2"/>
      <sheetName val="CANAM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bao cao ngay 13-02"/>
      <sheetName val="CBG"/>
      <sheetName val="GiaVL"/>
      <sheetName val="_x0000_Ё_x0000__x0000__x0000__x0000_䀤_x0001__x0000__x0000__x0000__x0000_䀶_x0001__x0000_晦晦晦䀙_x0001__x0000__x0000__x0000__x0000_㿰_x0001_H-_x0000_ਈ_x0000_"/>
      <sheetName val="PTCT"/>
      <sheetName val="ctTBA"/>
      <sheetName val="`u lun"/>
      <sheetName val="tuong"/>
      <sheetName val="Thuc thanh"/>
      <sheetName val="TT_35NH"/>
      <sheetName val="SPL4"/>
      <sheetName val="TN"/>
      <sheetName val="ND"/>
      <sheetName val="tai"/>
      <sheetName val="hoang"/>
      <sheetName val="hoang (2)"/>
      <sheetName val="hoang (3)"/>
      <sheetName val="ktduong"/>
      <sheetName val="cu"/>
      <sheetName val="KTcau2004"/>
      <sheetName val="KT2004XL#moi"/>
      <sheetName val="denbu"/>
      <sheetName val="thop"/>
      <sheetName val="nhan cong"/>
      <sheetName val="Khu xu ly nuoc THiep-XD"/>
      <sheetName val="sut&lt;1 0"/>
      <sheetName val="ma-pt"/>
      <sheetName val="Du_lieu"/>
      <sheetName val="_x0000_????_x0001__x0000__x0000__x0000__x0000_?_x0001_H-_x0000_?_x0000_????_x0001__x0000_????_x0001__x0000__x0000__x0000_"/>
      <sheetName val="DGduong"/>
      <sheetName val="Pier"/>
      <sheetName val="Pile"/>
      <sheetName val="dv-kphi-cviet"/>
      <sheetName val="bvh-kphi"/>
      <sheetName val="PCCPCHUNG CHO CAC DTUONG"/>
      <sheetName val="Piers of Main Flyower (1)"/>
      <sheetName val="NHAP"/>
      <sheetName val="vua_x0000__x0000__x0000__x0000__x0000__x0000__x0000__x0000__x0000__x0000__x0000_韘࿊_x0000__x0004__x0000__x0000__x0000__x0000__x0000__x0000_酐࿊_x0000__x0000__x0000__x0000__x0000_"/>
      <sheetName val="She_x0000_t9"/>
      <sheetName val="coc duc"/>
      <sheetName val="He so"/>
      <sheetName val="PL Vua"/>
      <sheetName val="DPD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IBASE"/>
      <sheetName val="CTC_x000f_NG_02"/>
      <sheetName val="_x0004_GCong"/>
      <sheetName val="Du toan chi tiet_x0000_coc nuoc"/>
      <sheetName val="CDPS"/>
      <sheetName val="Box-Girder"/>
      <sheetName val="Dbþgia"/>
      <sheetName val="0_x0000__x0000_ﱸ͕_x0000__x0004__x0000__x0000__x0000__x0000__x0000__x0000_͕_x0000__x0000__x0000__x0000__x0000__x0000__x0000__x0000_列͕_x0000__x0000__x0013__x0000__x0000__x0000_"/>
      <sheetName val="CHI"/>
      <sheetName val="Nhap don gia VL dia _x0003_"/>
      <sheetName val="Ё_x0000_䀤_x0001__x0000_䀶_x0001__x0000_晦晦晦䀙_x0001__x0000_㿰_x0001_H-_x0000_ਈ_x0000_ꏗ㵰휊䀁_x0001__x0000_尩슏⣵䀂"/>
      <sheetName val="Ё"/>
      <sheetName val="?_x0000_?_x0001__x0000_?_x0001__x0000_????_x0001__x0000_?_x0001_H-_x0000_?_x0000_????_x0001__x0000_????"/>
      <sheetName val="Phan tich don gia chi ˆUet"/>
      <sheetName val="?"/>
      <sheetName val="????_x0001_"/>
      <sheetName val="CHI?TIET"/>
      <sheetName val="Nhap don gia VL dia _x0003_?uong"/>
      <sheetName val="?Ё????䀤_x0001_????䀶_x0001_?晦晦晦䀙_x0001_????㿰_x0001_H-?ਈ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3cau"/>
      <sheetName val="266+623"/>
      <sheetName val="TXL(266+623"/>
      <sheetName val="DDCT"/>
      <sheetName val="M"/>
      <sheetName val="vln"/>
      <sheetName val="IN__x000e_X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PBCPCHUNG CHO CAC _x0007_{WÑNG"/>
      <sheetName val="NKC"/>
      <sheetName val="SoCaiT"/>
      <sheetName val="THDU"/>
      <sheetName val="MTO REV.2(ARMOR)"/>
      <sheetName val="Nhatkychung"/>
      <sheetName val="Số liệu"/>
      <sheetName val="TKKYI"/>
      <sheetName val="TKKYII"/>
      <sheetName val="Tổng hợp theo học sinh"/>
      <sheetName val="XL4Test5 (2)"/>
      <sheetName val="_x0000_?_x0000__x0000__x0000__x0000_?_x0001__x0000__x0000__x0000__x0000_?_x0001__x0000_????_x0001__x0000__x0000__x0000__x0000_?_x0001_H-_x0000_?_x0000_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CHI_TIET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NHTN"/>
      <sheetName val="QLDD"/>
      <sheetName val="Moi truong"/>
      <sheetName val="KHĐ"/>
      <sheetName val="Don gia"/>
      <sheetName val="Giathanh1m3BT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dtct cong"/>
      <sheetName val="[dtTKKT-98-106.xlsၝTHCDS11"/>
      <sheetName val="[dtTKKT-98-106.xls?THCDS11"/>
      <sheetName val="_x0000__x0000__x0000__x0000__x0000__x0000_??_x0000__x0000__x0013__x0000__x0000__x0000__x0000__x0000__x0000__x0000__x0000__x0000__x0000__x0000__x0000__x0000__x0000__x0000__x001f_[dtT"/>
      <sheetName val="Luong_x0000_mot ngay cong xay lap"/>
      <sheetName val="TD &quot;DIEM"/>
      <sheetName val="fej"/>
      <sheetName val="DT1__x0010_3"/>
      <sheetName val="DGKE_00"/>
      <sheetName val="P4-T`nAn-Factored"/>
      <sheetName val="TinhToan"/>
      <sheetName val="coctuatrenda"/>
      <sheetName val="dt-kphi-ÿÿo-ctiet"/>
      <sheetName val="Du toan chi tiet coc juoc"/>
      <sheetName val="Du toan_x0000_chi tiet coc"/>
      <sheetName val="T_x0004_ 3DIEM"/>
      <sheetName val="Rheet10"/>
      <sheetName val="She?t9"/>
      <sheetName val="Du toan chi tiet?coc nuoc"/>
      <sheetName val="???????_x0001_?????_x0001_?????_x0001_?????_x0001_H-???"/>
      <sheetName val="10mduongsa{ío"/>
      <sheetName val="ptvì0-1"/>
      <sheetName val="_"/>
      <sheetName val="_____x0001_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She"/>
      <sheetName val="________x0001_______x0001_______x0001_______x0001_H-___"/>
      <sheetName val="She_t9"/>
      <sheetName val="She%t11"/>
      <sheetName val="Nhap don gia VL dia áhuong"/>
      <sheetName val="uong mot ngay cong xay lap"/>
      <sheetName val="Du toan chi tiet"/>
      <sheetName val="md5!-52"/>
      <sheetName val="Piers of Main Flylyer (1)"/>
      <sheetName val="Sheet1 (3)"/>
      <sheetName val="Sheet1 (2)"/>
      <sheetName val="YE2_x0000__x0000_ CONG"/>
      <sheetName val="CHI TI_x0000__x0000_"/>
      <sheetName val="CPVUE_03"/>
      <sheetName val="0"/>
      <sheetName val="Sheet3ٺ_x0001_2)"/>
      <sheetName val="DEF"/>
      <sheetName val="NVBH(HOAN"/>
      <sheetName val="dt-cphi-ctieT"/>
      <sheetName val="KLD_x0007_TT&lt;120%"/>
      <sheetName val="dt-k0hi (2)"/>
      <sheetName val="DT_x0003_T_02"/>
      <sheetName val="COC KHOAN0T5"/>
      <sheetName val="S? li?u"/>
      <sheetName val="T?ng h?p theo h?c sinh"/>
      <sheetName val="0_x0000__x0000_??_x0000__x0004__x0000__x0000__x0000__x0000__x0000__x0000_??_x0000__x0000__x0000__x0000__x0000__x0000__x0000__x0000_??_x0000__x0000__x0013__x0000__x0000__x0000_"/>
      <sheetName val="KHÐ"/>
      <sheetName val="Tuong-ٺ_x0001_an"/>
      <sheetName val="????_x0001__x0000_?_x0001_H-_x0000_?_x0000_????_x0001__x0000_????_x0001__x0000_"/>
      <sheetName val="?_x0000_?_x0001__x0000_?_x0001__x0000_????_x0001__x0000_?_x0001_H-_x0000_?_x0000_"/>
      <sheetName val="???_x0001_??_x0001_?????_x0001_??_x0001_H-???"/>
      <sheetName val="TH_11"/>
      <sheetName val="CUAHANG"/>
      <sheetName val="MAKHACH"/>
      <sheetName val="XXXXXXX3"/>
      <sheetName val="XXXXXXX2"/>
      <sheetName val="____x0001____x0001_______x0001____x0001_H-___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T²_x0000__x0000_8-49"/>
      <sheetName val="dt-kphi_x0010_øÿet"/>
      <sheetName val="[_x001e__x001e__x001e__x001e__x001e__x001e__x001e__x001e__x001e__x001e__x001e__x001e__x001e__x001e__x001e__x001e__x001e__x001e__x001e__x001e__x001e__x001e__x001e__x001e__x001e__x001e__x001e__x001e__x001e_"/>
      <sheetName val="_x001e__x001e__x001e__x001e__x001e__x001e__x001e__x001e__x001e__x001e__x001e__x001e__x001e__x001e__x001e__x001e__x001e__x001e__x001e__x001e__x001e__x001e__x001e__x001e__x001e__x001e__x001e__x001e__x001e__x001e_"/>
      <sheetName val="INV"/>
      <sheetName val="XXXXXXX4"/>
      <sheetName val="KLDGTT&lt;1ü_x000c__x0000__x0000_(2)"/>
      <sheetName val="vua_x0000_韘࿊_x0000__x0004__x0000_酐࿊_x0000_須࿊_x0000__x0004__x0000__x0016_[dtTKKT-98-10"/>
      <sheetName val="S²_x0000__x0000_2"/>
      <sheetName val="0_x0000__x0000_ﱸ͕_x0000__x0004__x0000__x0000__x0000__x0000__x0000__x0000_͕_x0000__x0000__x0000__x0000__x0000__x0000__x0000__x0000_列͕_x0000_萹&lt;⼄ȩ㤘"/>
      <sheetName val="Gia Du Thau "/>
      <sheetName val="Gca may Buu dien"/>
      <sheetName val="882"/>
      <sheetName val="Giamay"/>
      <sheetName val="DM_GVT"/>
      <sheetName val="May chuyen nganh"/>
      <sheetName val="TT06"/>
      <sheetName val="DG೼�_02"/>
      <sheetName val="0000000!"/>
      <sheetName val="Quantity"/>
      <sheetName val="ma_pt"/>
      <sheetName val="Piers of Mai. Flyover (1)"/>
      <sheetName val="KL thanh toan-Xuan Dao"/>
      <sheetName val="KLDGTT&lt;1ü_x000c_??(2)"/>
      <sheetName val="DothiP1"/>
      <sheetName val="KLDGTT&lt;1ü_x000c_"/>
      <sheetName val="DG??_02"/>
      <sheetName val="?_x0000_???_x0010_??_x0000__x0004__x0000__x0000__x0000__x0000__x0000__x0000_??_x0000__x0000__x0000__x0000__x0000__x0000__x0000__x0000_??_x0000__x0000__x0006_"/>
      <sheetName val="Du toan?chi tiet coc"/>
      <sheetName val="0??ﱸ͕?_x0004_??????͕????????列͕??_x0013_???"/>
      <sheetName val="YE2?? CONG"/>
      <sheetName val="vua???????????韘࿊?_x0004_??????酐࿊?????"/>
      <sheetName val="khluong"/>
      <sheetName val="T2_x0000__x0000_)"/>
      <sheetName val="PC-summary"/>
      <sheetName val="tra_x0000__x0000__x0000__x0000__x0000_±@Z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29">
          <cell r="Q29">
            <v>6091</v>
          </cell>
        </row>
        <row r="30">
          <cell r="Q30">
            <v>3500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/>
      <sheetData sheetId="268"/>
      <sheetData sheetId="269"/>
      <sheetData sheetId="270"/>
      <sheetData sheetId="271" refreshError="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 refreshError="1"/>
      <sheetData sheetId="36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 refreshError="1"/>
      <sheetData sheetId="378"/>
      <sheetData sheetId="379" refreshError="1"/>
      <sheetData sheetId="380" refreshError="1"/>
      <sheetData sheetId="381"/>
      <sheetData sheetId="382" refreshError="1"/>
      <sheetData sheetId="383"/>
      <sheetData sheetId="384"/>
      <sheetData sheetId="385" refreshError="1"/>
      <sheetData sheetId="386"/>
      <sheetData sheetId="387" refreshError="1"/>
      <sheetData sheetId="388"/>
      <sheetData sheetId="389" refreshError="1"/>
      <sheetData sheetId="390"/>
      <sheetData sheetId="391"/>
      <sheetData sheetId="392"/>
      <sheetData sheetId="393" refreshError="1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 refreshError="1"/>
      <sheetData sheetId="491" refreshError="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 refreshError="1"/>
      <sheetData sheetId="511" refreshError="1"/>
      <sheetData sheetId="512" refreshError="1"/>
      <sheetData sheetId="513" refreshError="1"/>
      <sheetData sheetId="514"/>
      <sheetData sheetId="515" refreshError="1"/>
      <sheetData sheetId="516" refreshError="1"/>
      <sheetData sheetId="517"/>
      <sheetData sheetId="518"/>
      <sheetData sheetId="519"/>
      <sheetData sheetId="520" refreshError="1"/>
      <sheetData sheetId="521" refreshError="1"/>
      <sheetData sheetId="522" refreshError="1"/>
      <sheetData sheetId="523"/>
      <sheetData sheetId="524"/>
      <sheetData sheetId="525" refreshError="1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/>
      <sheetData sheetId="545"/>
      <sheetData sheetId="546"/>
      <sheetData sheetId="547"/>
      <sheetData sheetId="548" refreshError="1"/>
      <sheetData sheetId="549"/>
      <sheetData sheetId="550"/>
      <sheetData sheetId="551" refreshError="1"/>
      <sheetData sheetId="552"/>
      <sheetData sheetId="553"/>
      <sheetData sheetId="554" refreshError="1"/>
      <sheetData sheetId="555" refreshError="1"/>
      <sheetData sheetId="556" refreshError="1"/>
      <sheetData sheetId="557"/>
      <sheetData sheetId="558" refreshError="1"/>
      <sheetData sheetId="559"/>
      <sheetData sheetId="560" refreshError="1"/>
      <sheetData sheetId="561"/>
      <sheetData sheetId="562"/>
      <sheetData sheetId="563" refreshError="1"/>
      <sheetData sheetId="564" refreshError="1"/>
      <sheetData sheetId="565" refreshError="1"/>
      <sheetData sheetId="566" refreshError="1"/>
      <sheetData sheetId="567"/>
      <sheetData sheetId="568" refreshError="1"/>
      <sheetData sheetId="569" refreshError="1"/>
      <sheetData sheetId="570"/>
      <sheetData sheetId="571"/>
      <sheetData sheetId="572"/>
      <sheetData sheetId="573"/>
      <sheetData sheetId="574"/>
      <sheetData sheetId="575"/>
      <sheetData sheetId="576" refreshError="1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/>
      <sheetData sheetId="607"/>
      <sheetData sheetId="608"/>
      <sheetData sheetId="609"/>
      <sheetData sheetId="610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 refreshError="1"/>
      <sheetData sheetId="622" refreshError="1"/>
      <sheetData sheetId="623" refreshError="1"/>
      <sheetData sheetId="624" refreshError="1"/>
      <sheetData sheetId="625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bang tinh chi phi KSSB"/>
      <sheetName val="bang ke khoi luong"/>
      <sheetName val="bang tinh don gia khao sat"/>
      <sheetName val="bu nha cong"/>
      <sheetName val="phu cap"/>
      <sheetName val="bang luong"/>
      <sheetName val="bangtinhchiphi"/>
      <sheetName val="MTL__INTER"/>
      <sheetName val="VC-bocdo"/>
      <sheetName val="Chiettinh"/>
      <sheetName val="Chiphi"/>
      <sheetName val="T-nghiem"/>
      <sheetName val="T.hop-TN"/>
      <sheetName val="TH-DIEN"/>
      <sheetName val="KS-Thietke"/>
      <sheetName val="Vattu-tuphan"/>
      <sheetName val="Pbtru-trungthe"/>
      <sheetName val="PBcapABC"/>
      <sheetName val="vtthop"/>
      <sheetName val="XXXXXXXX"/>
      <sheetName val="DATA"/>
      <sheetName val="CH"/>
      <sheetName val="LN"/>
      <sheetName val="TONGHOP"/>
      <sheetName val="GHI CHU"/>
      <sheetName val="Chart1"/>
      <sheetName val="KHTT"/>
      <sheetName val="KHCBthan"/>
      <sheetName val="KHTTthan"/>
      <sheetName val="KHPC"/>
      <sheetName val="KHPCthan"/>
      <sheetName val="Sheet3"/>
      <sheetName val="Sheet2"/>
      <sheetName val="BC tån kho than"/>
      <sheetName val="KHPCthan2002"/>
      <sheetName val="VCTT"/>
      <sheetName val="VCTh"/>
      <sheetName val="Sheet1"/>
      <sheetName val="Sheet5"/>
      <sheetName val="BangTTKLQIV2000"/>
      <sheetName val="THTKnam 2000"/>
      <sheetName val="Kho than 9 thang"/>
      <sheetName val="Sheet4"/>
      <sheetName val="KLQIII"/>
      <sheetName val="KL6thang"/>
      <sheetName val="KLQIV"/>
      <sheetName val="KL2000"/>
      <sheetName val="Kho gach 9 thang"/>
      <sheetName val="Kho gach2000"/>
      <sheetName val="BM moiBC2000"/>
      <sheetName val="KLQI2001"/>
      <sheetName val="KLQII2001"/>
      <sheetName val="BC ton kho than QI2001"/>
      <sheetName val="TonkhoQII"/>
      <sheetName val="THTon khoQ1&amp;GC"/>
      <sheetName val="TH ton kho 6 thang"/>
      <sheetName val="KL6 thang"/>
      <sheetName val="TKho QIV2000"/>
      <sheetName val="Ton kho 6 thang 2001"/>
      <sheetName val="KL QIV2001"/>
      <sheetName val="KL QI 2002"/>
      <sheetName val="KLQII02"/>
      <sheetName val="KL QIII02"/>
      <sheetName val="KL ca nam"/>
      <sheetName val="Bieu M4"/>
      <sheetName val="KLQ III2003"/>
      <sheetName val="KLQI2004"/>
      <sheetName val="TK 6&amp;ca nam 03"/>
      <sheetName val="Bieu M5"/>
      <sheetName val="TKQ3-04-m3a"/>
      <sheetName val="TK-Q3-04-M2A-dc,td"/>
      <sheetName val="bao ve"/>
      <sheetName val="doi xe"/>
      <sheetName val="lap may"/>
      <sheetName val="Co quan"/>
      <sheetName val="Xay dung"/>
      <sheetName val="ket cau"/>
      <sheetName val="Sheet8"/>
      <sheetName val="luong le"/>
      <sheetName val="co khi"/>
      <sheetName val="Sheet11"/>
      <sheetName val="Sheet12"/>
      <sheetName val="Thau"/>
      <sheetName val="Mong"/>
      <sheetName val="CT-BT"/>
      <sheetName val="Xa"/>
      <sheetName val="00000000"/>
      <sheetName val="XL4Test5"/>
      <sheetName val="1"/>
      <sheetName val=" 2"/>
      <sheetName val="2"/>
      <sheetName val="3"/>
      <sheetName val="4"/>
      <sheetName val="5"/>
      <sheetName val="6"/>
      <sheetName val="7"/>
      <sheetName val="8+9"/>
      <sheetName val="10"/>
      <sheetName val="11"/>
      <sheetName val="12"/>
      <sheetName val="13"/>
      <sheetName val="14"/>
      <sheetName val="15+16"/>
      <sheetName val="17"/>
      <sheetName val="18"/>
      <sheetName val="19"/>
      <sheetName val=" 20"/>
      <sheetName val=" 21"/>
      <sheetName val=" 22+23"/>
      <sheetName val="24"/>
      <sheetName val="25"/>
      <sheetName val="KH23"/>
      <sheetName val="26"/>
      <sheetName val=" 27"/>
      <sheetName val=" 28"/>
      <sheetName val="27"/>
      <sheetName val="28"/>
      <sheetName val=" "/>
      <sheetName val="30"/>
      <sheetName val="31"/>
      <sheetName val="TL"/>
      <sheetName val="CT"/>
      <sheetName val="GK"/>
      <sheetName val="917"/>
      <sheetName val="CB"/>
      <sheetName val="VP"/>
      <sheetName val="LEGEND"/>
      <sheetName val="PNT-QUOT-#3"/>
      <sheetName val="COAT&amp;WRAP-QIOT-#3"/>
      <sheetName val="nhan cong"/>
      <sheetName val="QDPC"/>
      <sheetName val="GTDG  (Theo Bo)"/>
      <sheetName val="CV06_2003"/>
      <sheetName val="04_2003"/>
      <sheetName val="04_2003 (moi)"/>
      <sheetName val="BCTK"/>
      <sheetName val="Tin hoc"/>
      <sheetName val="Tin hoc (2003)"/>
      <sheetName val="Quantity"/>
      <sheetName val="So lieu chu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MTO REV_0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東鼎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Baäc thôï</v>
          </cell>
          <cell r="C5" t="str">
            <v>Tieàn löông caàu</v>
          </cell>
          <cell r="D5" t="str">
            <v>Tieàn löông ñöôøng</v>
          </cell>
        </row>
        <row r="6">
          <cell r="B6">
            <v>2</v>
          </cell>
          <cell r="C6">
            <v>12552</v>
          </cell>
          <cell r="D6">
            <v>11924</v>
          </cell>
        </row>
        <row r="7">
          <cell r="B7">
            <v>2.1</v>
          </cell>
          <cell r="C7">
            <v>12685</v>
          </cell>
          <cell r="D7">
            <v>12043</v>
          </cell>
        </row>
        <row r="8">
          <cell r="B8">
            <v>2.2000000000000002</v>
          </cell>
          <cell r="C8">
            <v>12818</v>
          </cell>
          <cell r="D8">
            <v>12162</v>
          </cell>
        </row>
        <row r="9">
          <cell r="B9">
            <v>2.2999999999999998</v>
          </cell>
          <cell r="C9">
            <v>12950</v>
          </cell>
          <cell r="D9">
            <v>12280</v>
          </cell>
        </row>
        <row r="10">
          <cell r="B10">
            <v>2.4</v>
          </cell>
          <cell r="C10">
            <v>13083</v>
          </cell>
          <cell r="D10">
            <v>12399</v>
          </cell>
        </row>
        <row r="11">
          <cell r="B11">
            <v>2.5</v>
          </cell>
          <cell r="C11">
            <v>13215</v>
          </cell>
          <cell r="D11">
            <v>12517</v>
          </cell>
        </row>
        <row r="12">
          <cell r="B12">
            <v>2.6</v>
          </cell>
          <cell r="C12">
            <v>13348</v>
          </cell>
          <cell r="D12">
            <v>12636</v>
          </cell>
        </row>
        <row r="13">
          <cell r="B13">
            <v>2.7</v>
          </cell>
          <cell r="C13">
            <v>13481</v>
          </cell>
          <cell r="D13">
            <v>12755</v>
          </cell>
        </row>
        <row r="14">
          <cell r="B14">
            <v>2.8</v>
          </cell>
          <cell r="C14">
            <v>13613</v>
          </cell>
          <cell r="D14">
            <v>12873</v>
          </cell>
        </row>
        <row r="15">
          <cell r="B15">
            <v>2.9</v>
          </cell>
          <cell r="C15">
            <v>13746</v>
          </cell>
          <cell r="D15">
            <v>12992</v>
          </cell>
        </row>
        <row r="16">
          <cell r="B16">
            <v>3</v>
          </cell>
          <cell r="C16">
            <v>13878</v>
          </cell>
        </row>
        <row r="17">
          <cell r="B17">
            <v>3.1</v>
          </cell>
          <cell r="C17">
            <v>14025</v>
          </cell>
          <cell r="D17">
            <v>13250</v>
          </cell>
        </row>
        <row r="18">
          <cell r="B18">
            <v>3.2</v>
          </cell>
          <cell r="C18">
            <v>14171</v>
          </cell>
          <cell r="D18">
            <v>13390</v>
          </cell>
        </row>
        <row r="19">
          <cell r="B19">
            <v>3.3</v>
          </cell>
          <cell r="C19">
            <v>14318</v>
          </cell>
          <cell r="D19">
            <v>13529</v>
          </cell>
        </row>
        <row r="20">
          <cell r="B20">
            <v>3.4</v>
          </cell>
          <cell r="C20">
            <v>14464</v>
          </cell>
          <cell r="D20">
            <v>13669</v>
          </cell>
        </row>
        <row r="21">
          <cell r="B21">
            <v>3.5</v>
          </cell>
          <cell r="C21">
            <v>14611</v>
          </cell>
          <cell r="D21">
            <v>13808</v>
          </cell>
        </row>
        <row r="22">
          <cell r="B22">
            <v>3.6</v>
          </cell>
          <cell r="C22">
            <v>14758</v>
          </cell>
          <cell r="D22">
            <v>13948</v>
          </cell>
        </row>
        <row r="23">
          <cell r="B23">
            <v>3.7</v>
          </cell>
          <cell r="C23">
            <v>14904</v>
          </cell>
          <cell r="D23">
            <v>14088</v>
          </cell>
        </row>
        <row r="24">
          <cell r="B24">
            <v>3.8</v>
          </cell>
          <cell r="C24">
            <v>15051</v>
          </cell>
          <cell r="D24">
            <v>14227</v>
          </cell>
        </row>
        <row r="25">
          <cell r="B25">
            <v>3.9</v>
          </cell>
          <cell r="C25">
            <v>15197</v>
          </cell>
          <cell r="D25">
            <v>14367</v>
          </cell>
        </row>
        <row r="26">
          <cell r="B26">
            <v>4</v>
          </cell>
          <cell r="C26">
            <v>15344</v>
          </cell>
          <cell r="D26">
            <v>14506</v>
          </cell>
        </row>
        <row r="27">
          <cell r="B27">
            <v>4.0999999999999996</v>
          </cell>
          <cell r="C27">
            <v>15658</v>
          </cell>
          <cell r="D27">
            <v>14792</v>
          </cell>
        </row>
        <row r="28">
          <cell r="B28">
            <v>4.2</v>
          </cell>
          <cell r="C28">
            <v>15972</v>
          </cell>
          <cell r="D28">
            <v>15079</v>
          </cell>
        </row>
        <row r="29">
          <cell r="B29">
            <v>4.3</v>
          </cell>
          <cell r="C29">
            <v>16286</v>
          </cell>
          <cell r="D29">
            <v>15365</v>
          </cell>
        </row>
        <row r="30">
          <cell r="B30">
            <v>4.4000000000000004</v>
          </cell>
          <cell r="C30">
            <v>16600</v>
          </cell>
          <cell r="D30">
            <v>15651</v>
          </cell>
        </row>
        <row r="31">
          <cell r="B31">
            <v>4.5</v>
          </cell>
          <cell r="C31">
            <v>16914</v>
          </cell>
          <cell r="D31">
            <v>15937</v>
          </cell>
        </row>
        <row r="32">
          <cell r="B32">
            <v>4.5999999999999996</v>
          </cell>
          <cell r="C32">
            <v>17228</v>
          </cell>
          <cell r="D32">
            <v>16223</v>
          </cell>
        </row>
        <row r="33">
          <cell r="B33">
            <v>4.7</v>
          </cell>
          <cell r="C33">
            <v>17542</v>
          </cell>
          <cell r="D33">
            <v>16509</v>
          </cell>
        </row>
        <row r="34">
          <cell r="B34">
            <v>4.8</v>
          </cell>
          <cell r="C34">
            <v>17856</v>
          </cell>
          <cell r="D34">
            <v>16795</v>
          </cell>
        </row>
        <row r="35">
          <cell r="B35">
            <v>4.9000000000000004</v>
          </cell>
          <cell r="C35">
            <v>18240</v>
          </cell>
          <cell r="D35">
            <v>17081</v>
          </cell>
        </row>
        <row r="36">
          <cell r="B36">
            <v>5</v>
          </cell>
          <cell r="C36">
            <v>18484</v>
          </cell>
          <cell r="D36">
            <v>17368</v>
          </cell>
        </row>
        <row r="37">
          <cell r="B37">
            <v>5.0999999999999996</v>
          </cell>
          <cell r="C37">
            <v>18875</v>
          </cell>
          <cell r="D37">
            <v>17723</v>
          </cell>
        </row>
        <row r="38">
          <cell r="B38">
            <v>5.2</v>
          </cell>
          <cell r="C38">
            <v>19266</v>
          </cell>
          <cell r="D38">
            <v>18079</v>
          </cell>
        </row>
        <row r="39">
          <cell r="B39">
            <v>5.3</v>
          </cell>
          <cell r="C39">
            <v>19656</v>
          </cell>
          <cell r="D39">
            <v>18435</v>
          </cell>
        </row>
        <row r="40">
          <cell r="B40">
            <v>5.4</v>
          </cell>
          <cell r="C40">
            <v>20047</v>
          </cell>
          <cell r="D40">
            <v>18791</v>
          </cell>
        </row>
        <row r="41">
          <cell r="B41">
            <v>5.5</v>
          </cell>
          <cell r="C41">
            <v>20438</v>
          </cell>
          <cell r="D41">
            <v>19147</v>
          </cell>
        </row>
        <row r="42">
          <cell r="B42">
            <v>5.6</v>
          </cell>
          <cell r="C42">
            <v>20829</v>
          </cell>
          <cell r="D42">
            <v>19503</v>
          </cell>
        </row>
        <row r="43">
          <cell r="B43">
            <v>5.7</v>
          </cell>
          <cell r="C43">
            <v>21220</v>
          </cell>
          <cell r="D43">
            <v>19859</v>
          </cell>
        </row>
        <row r="44">
          <cell r="B44">
            <v>5.8</v>
          </cell>
          <cell r="C44">
            <v>21610</v>
          </cell>
          <cell r="D44">
            <v>20215</v>
          </cell>
        </row>
        <row r="45">
          <cell r="B45">
            <v>5.9</v>
          </cell>
          <cell r="C45">
            <v>22001</v>
          </cell>
          <cell r="D45">
            <v>20571</v>
          </cell>
        </row>
        <row r="46">
          <cell r="B46">
            <v>6</v>
          </cell>
          <cell r="C46">
            <v>22392</v>
          </cell>
          <cell r="D46">
            <v>20927</v>
          </cell>
        </row>
        <row r="47">
          <cell r="B47">
            <v>6.1</v>
          </cell>
          <cell r="C47">
            <v>22867</v>
          </cell>
          <cell r="D47">
            <v>21352</v>
          </cell>
        </row>
        <row r="48">
          <cell r="B48">
            <v>6.2</v>
          </cell>
          <cell r="C48">
            <v>23341</v>
          </cell>
          <cell r="D48">
            <v>21778</v>
          </cell>
        </row>
        <row r="49">
          <cell r="B49">
            <v>6.3</v>
          </cell>
          <cell r="C49">
            <v>23816</v>
          </cell>
          <cell r="D49">
            <v>22204</v>
          </cell>
        </row>
        <row r="50">
          <cell r="B50">
            <v>6.4</v>
          </cell>
          <cell r="C50">
            <v>24290</v>
          </cell>
          <cell r="D50">
            <v>22629</v>
          </cell>
        </row>
        <row r="51">
          <cell r="B51">
            <v>6.5</v>
          </cell>
          <cell r="C51">
            <v>24765</v>
          </cell>
          <cell r="D51">
            <v>23055</v>
          </cell>
        </row>
        <row r="52">
          <cell r="B52">
            <v>6.6</v>
          </cell>
          <cell r="C52">
            <v>25239</v>
          </cell>
          <cell r="D52">
            <v>23481</v>
          </cell>
        </row>
        <row r="53">
          <cell r="B53">
            <v>6.7</v>
          </cell>
          <cell r="C53">
            <v>25714</v>
          </cell>
          <cell r="D53">
            <v>23906</v>
          </cell>
        </row>
        <row r="54">
          <cell r="B54">
            <v>6.8</v>
          </cell>
          <cell r="C54">
            <v>26188</v>
          </cell>
          <cell r="D54">
            <v>24332</v>
          </cell>
        </row>
        <row r="55">
          <cell r="B55">
            <v>6.9</v>
          </cell>
          <cell r="C55">
            <v>26663</v>
          </cell>
          <cell r="D55">
            <v>24758</v>
          </cell>
        </row>
        <row r="56">
          <cell r="B56">
            <v>7</v>
          </cell>
          <cell r="C56">
            <v>27137</v>
          </cell>
          <cell r="D56">
            <v>25183</v>
          </cell>
        </row>
      </sheetData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DU TOAN"/>
      <sheetName val="khung ten TD"/>
    </sheetNames>
    <sheetDataSet>
      <sheetData sheetId="0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00000000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XL4Poppy"/>
      <sheetName val="Sheet1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XXXXXXXX"/>
      <sheetName val="Q1-02"/>
      <sheetName val="Q2-02"/>
      <sheetName val="Q3-02"/>
      <sheetName val="C45"/>
      <sheetName val="C47A"/>
      <sheetName val="C47B"/>
      <sheetName val="C46"/>
      <sheetName val="DsachYT"/>
      <sheetName val="00"/>
      <sheetName val="Bhxhoi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LUONG CHO HUU"/>
      <sheetName val="thu BHXH,YT"/>
      <sheetName val="Phan bo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Outlets"/>
      <sheetName val="PGs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AI"/>
      <sheetName val="BANLE"/>
      <sheetName val="t.kho"/>
      <sheetName val="CLB"/>
      <sheetName val="phong"/>
      <sheetName val="hoat"/>
      <sheetName val="tong BH"/>
      <sheetName val="nhapkho"/>
      <sheetName val="KH LDTL"/>
      <sheetName val="T6"/>
      <sheetName val="Mau"/>
      <sheetName val="SILICAT_x0003_"/>
      <sheetName val="1-12"/>
      <sheetName val="XL4Test5"/>
      <sheetName val="TH"/>
      <sheetName val="Chia T1"/>
      <sheetName val="Chia T2"/>
      <sheetName val="Chia T3"/>
      <sheetName val="TH11"/>
      <sheetName val="TH T11"/>
      <sheetName val="TH T1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SP-KH"/>
      <sheetName val="Xuatkho"/>
      <sheetName val="P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Dieu chinh"/>
      <sheetName val="04"/>
      <sheetName val="So -03"/>
      <sheetName val="SoLD"/>
      <sheetName val="So-02"/>
      <sheetName val="MTL$-INTER"/>
      <sheetName val="Pivot(Silica|e)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Summary"/>
      <sheetName val="Design &amp; Applications"/>
      <sheetName val="Building Summary"/>
      <sheetName val="Building"/>
      <sheetName val="External Works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TH QT"/>
      <sheetName val="KE QT"/>
      <sheetName val="??-BLDG"/>
      <sheetName val="Pi6ot(Urethan)"/>
      <sheetName val="Chiet tinh dz22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INSUL"/>
      <sheetName val="gvl"/>
      <sheetName val="hoat_x0000_࣭_x0000__x0000__x0000__x0000__x0000__x0000__x0000__x0000__x0009__x0000_᭬࣫_x0000__x0004__x0000__x0000__x0000__x0000__x0000__x0000_ᑜ࣭_x0000__x0000__x0000_"/>
      <sheetName val="Sheed4"/>
      <sheetName val="_x0000__x0000__x0000__x0000__x0000__x0000_"/>
      <sheetName val="Piwot(Silicate)"/>
      <sheetName val="ROCK WO_x0003__x0000_"/>
      <sheetName val="S¶_x001d_et2"/>
      <sheetName val="Macro1"/>
      <sheetName val="Macro2"/>
      <sheetName val="Macro3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???????-BLDG"/>
      <sheetName val="TH T19"/>
      <sheetName val="Pivot(RckWool)"/>
      <sheetName val="TH VL, NC, DDHT Thanhphuoc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Sheev6"/>
      <sheetName val="Nhap fon gia VL dia phuong"/>
      <sheetName val="뜃맟뭁돽띿맟?-BLDG"/>
      <sheetName val="CAT_5"/>
      <sheetName val="현장관리비"/>
      <sheetName val="실행내역"/>
      <sheetName val="#REF"/>
      <sheetName val="적용환율"/>
      <sheetName val="合成単価作成表-BLDG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MTO REV.0"/>
      <sheetName val="Phan tich don ႀ￸a chi tiet"/>
      <sheetName val="Pivot(_x0007_lass Wool)"/>
      <sheetName val="bcôhang"/>
      <sheetName val="báo cáo thang11 m?i"/>
      <sheetName val="RDP013"/>
      <sheetName val="TH_x0001_NG2"/>
      <sheetName val="Luong moÿÿngay cong khao sat"/>
      <sheetName val="Giai trinh"/>
      <sheetName val="Q2-00"/>
      <sheetName val="_x0010_ivot(Glass Wool)"/>
      <sheetName val="She%t1"/>
      <sheetName val="XL4Pop`y"/>
      <sheetName val="Chitieu-dam c!c loai"/>
      <sheetName val="@Gdg"/>
      <sheetName val="CocKJ1m"/>
      <sheetName val="공통가설"/>
      <sheetName val="DG"/>
      <sheetName val="Du_lieu"/>
      <sheetName val="ctTBA"/>
      <sheetName val="NEW-PANEL"/>
      <sheetName val="TT_10KV"/>
      <sheetName val="Tong hop QL4( - 3"/>
      <sheetName val="SN C£GNV"/>
      <sheetName val="PNT-QUOT-#3"/>
      <sheetName val="COAT&amp;WRAP-QIOT-#3"/>
      <sheetName val="SILICCTE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적용률"/>
      <sheetName val="d' cOng"/>
      <sheetName val="CAPTHOAP"/>
      <sheetName val=" t`oat nuoc nc"/>
      <sheetName val="Gia vat tu"/>
      <sheetName val="tong l²_x0000__x0000_ ban"/>
      <sheetName val="CT Thang Mo"/>
      <sheetName val="CT  PL"/>
      <sheetName val="Chi tiet"/>
      <sheetName val="ፌ_x0000_佄⁎䥇⁁䡃"/>
      <sheetName val="⁁䡃⁉䥔呅"/>
      <sheetName val="呅吠ь_x0000_䑄㔳_x0005_吀䅂㔳_x000c_吀⁈畱敹"/>
      <sheetName val="㔳_x000c_吀⁈畱敹瑴慯ծ_x0000_楢兡͔_x0000_䭔"/>
      <sheetName val="_x0000_楢兡͔_x0000_䭔ͥ_x0000_䅎э_x0000_啈䝎_x0003_䠀䥁_x0003_"/>
      <sheetName val="_x0000_啈䝎_x0003_䠀䥁_x0003_䰀䵁_x0008_䈀湡⁧楧"/>
      <sheetName val="ࡍ_x0000_慂杮朠慩_x000d_䠀乁⁇䥔久䈠佁_x000b_吀⁈"/>
      <sheetName val="䥔久䈠佁_x000b_吀⁈䡎偁"/>
      <sheetName val="⁈䡎偁吠乏_x0006_吀⁈"/>
      <sheetName val="_x0000_䡔䈠乁_x0005_䐀"/>
      <sheetName val="_x0000_敄㍣б_x0000_慊"/>
      <sheetName val="䨀湡в_x0000_慊㍮"/>
      <sheetName val="湡г_x0000_慊㑮_x0004_"/>
      <sheetName val="д_x0000_慊㙮_x0004_䨀"/>
      <sheetName val="_x0000_慊㝮_x0004_䨀湡"/>
      <sheetName val="慊㡮_x0004_䨀湡Թ"/>
      <sheetName val="㥮_x0005_䨀湡〱_x0005_䨀"/>
      <sheetName val="_x0005_䨀湡ㄱ_x0005_䨀"/>
      <sheetName val="_x0000_慊ㅮԳ_x0000_慊"/>
      <sheetName val="䨀湡㐱_x0005_䨀湡"/>
      <sheetName val="慊ㅮԵ_x0000_慊ㅮ"/>
      <sheetName val="湡㘱_x0005_䨀湡㜱"/>
      <sheetName val="ㅮԷ_x0000_慊ㅮԸ"/>
      <sheetName val="㠱_x0005_䨀湡〲_x0005_"/>
      <sheetName val="԰_x0000_慊㉮Ա_x0000_"/>
      <sheetName val="_x0005_䨀湡㈲_x0005_䨀"/>
      <sheetName val="_x0000_慊㉮Գ_x0000_慊㉮Դ"/>
      <sheetName val="湡㐲_x0005_䨀湡㔲_x0005_"/>
      <sheetName val="㔲_x0005_䨀"/>
      <sheetName val="TKP"/>
      <sheetName val="_x0000_TCTiet"/>
      <sheetName val="LABTOTAL"/>
      <sheetName val="Bia"/>
      <sheetName val="So lieu"/>
      <sheetName val="ROCK WO_x0003_?"/>
      <sheetName val="??????"/>
      <sheetName val="_x0010_iwot(Silicate)"/>
      <sheetName val=" thoat nuog nc"/>
      <sheetName val="hoat?࣭????????_x0009_?᭬࣫?_x0004_??????ᑜ࣭???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100000P0"/>
      <sheetName val="RFP0_x0010_6"/>
      <sheetName val="RFP_x0010_07"/>
      <sheetName val="RFP_x0011_1(2)"/>
      <sheetName val="Q_x0012_-02"/>
      <sheetName val="Q_x0013_-02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Luong TG thang _x0010_9"/>
      <sheetName val="QT LUONG NS_x0000_T 07"/>
      <sheetName val="TAM_x0000_UNG LUONG NS TH 10"/>
      <sheetName val="BCDTK"/>
      <sheetName val="soktmay"/>
      <sheetName val="THVT"/>
      <sheetName val="PTDM"/>
      <sheetName val="POWER"/>
      <sheetName val="견적조건"/>
      <sheetName val="BQ_Equip_Pipe"/>
      <sheetName val="BLR-S"/>
      <sheetName val="Est-Hotpp"/>
      <sheetName val="PipWT"/>
      <sheetName val="piping"/>
      <sheetName val="BREAKDOWN(철거설치)"/>
      <sheetName val="COA-17"/>
      <sheetName val="C-18"/>
      <sheetName val="_x0000__x0000_DT"/>
      <sheetName val="\uong mot ngay cong xay lap"/>
      <sheetName val="Luong mot ngay conw0khao sat"/>
      <sheetName val="thu BHXH&lt;YT"/>
      <sheetName val="ࡍ_x0000_慂杮朠慩_x000a_䠀乁⁇䥔久䈠佁_x000b_吀⁈"/>
      <sheetName val="DTࠠBH"/>
      <sheetName val="TA²_x0000__x0000_NH"/>
      <sheetName val="TH4_x0000__x0000__x0000__x0000__x0000__x0000__x0000__x0000__x0000__x0000__x0000_ℨʢ_x0000__x0004__x0000__x0000__x0000__x0000__x0000__x0000_崬ʢ_x0000__x0000__x0000__x0000__x0000_"/>
      <sheetName val="__-BLDG"/>
      <sheetName val="_______-BLDG"/>
      <sheetName val="뜃맟뭁돽띿맟_-BLDG"/>
      <sheetName val="báo cáo thang11 m_i"/>
      <sheetName val="Pivnt(RockWool)"/>
      <sheetName val="@ivot(Form Glass)"/>
      <sheetName val="Pivot(Gl!ss Wool)"/>
      <sheetName val="ROCK WOKL"/>
      <sheetName val="He co"/>
      <sheetName val="Bhitieu-dam cac loai"/>
      <sheetName val="_x0000__x0000__x0000__x0000__x0000__x0009__x0000_??_x0000__x0004__x0000__x0000__x0000__x0000__x0000__x0000_??_x0000__x0000__x0000__x0000__x0000__x0000__x0000__x0000_??_x0000__x0000_"/>
      <sheetName val="?TCTiet"/>
      <sheetName val="POTAL"/>
      <sheetName val=" thoau nuoc nc"/>
      <sheetName val="hoat?࣭?_x0009_᭬࣫?_x0004_?ᑜ࣭?ڬ࣫?"/>
      <sheetName val="T.Tinh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Chitieu-dam cac_x0000_loai"/>
      <sheetName val="hoat_x0000_࣭_x0000__x0009_᭬࣫_x0000__x0004__x0000_ᑜ࣭_x0000_ڬ࣫_x0000_"/>
      <sheetName val="tong l²?? ban"/>
      <sheetName val="ፌ?佄⁎䥇⁁䡃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?慊ㅮԳ?慊"/>
      <sheetName val="慊ㅮԵ?慊ㅮ"/>
      <sheetName val="ㅮԷ?慊ㅮԸ"/>
      <sheetName val="԰?慊㉮Ա?"/>
      <sheetName val="?慊㉮Գ?慊㉮Դ"/>
      <sheetName val="Du toan chi Tiet coc?nuoc"/>
      <sheetName val="Nhap?don gia VL dia phuong"/>
      <sheetName val="Luong mot ngay Cong xay?lap"/>
      <sheetName val="DU TRU LUONG?06 THANG"/>
      <sheetName val="PP tinh Thue thu?nhap"/>
      <sheetName val="QT LUONG NS?T 07"/>
      <sheetName val="TAM?UNG LUONG NS TH 10"/>
      <sheetName val="??DT"/>
      <sheetName val="ࡍ?慂杮朠慩_x000a_䠀乁⁇䥔久䈠佁_x000b_吀⁈"/>
      <sheetName val="TA²??NH"/>
      <sheetName val="TH4???????????ℨʢ?_x0004_??????崬ʢ?????"/>
      <sheetName val="?????_x0009_????_x0004_????????????????????"/>
      <sheetName val="Chitieu-dam cac?loai"/>
      <sheetName val="呅吠ь"/>
      <sheetName val="㔳_x000c_吀⁈畱敹瑴慯ծ"/>
      <sheetName val="䨀湡в"/>
      <sheetName val=""/>
      <sheetName val="ROCK WO_x0003_"/>
      <sheetName val="湡г"/>
      <sheetName val="д"/>
      <sheetName val="慊ㅮԵ"/>
      <sheetName val="ㅮԷ"/>
      <sheetName val="MTO REV.2(ARMOR)"/>
      <sheetName val="hoat_x0000_?_x0000__x0009_??_x0000__x0004__x0000_??_x0000_??_x0000_"/>
      <sheetName val="hoat??????????_x0009_????_x0004_???????????"/>
      <sheetName val="Coc$0x40cm"/>
      <sheetName val="&quot;0ngay"/>
      <sheetName val="báo cák thang11 mới"/>
      <sheetName val="THANG'"/>
      <sheetName val="CN"/>
      <sheetName val="BCN"/>
      <sheetName val="Q TOAN"/>
      <sheetName val="NO MUA"/>
      <sheetName val="VO CHAI"/>
      <sheetName val="VC THU HOI"/>
      <sheetName val="hoat???_x0009_???_x0004_???????"/>
      <sheetName val="????"/>
      <sheetName val="báo cák thang11 m?i"/>
      <sheetName val="???????"/>
      <sheetName val="?????"/>
      <sheetName val="??????_x0005_???_x000c_????"/>
      <sheetName val="?_x000c_?????????????"/>
      <sheetName val="?????????????_x0003_??_x0003_"/>
      <sheetName val="???_x0003_??_x0003_??_x0008_????"/>
      <sheetName val="??????_x000d_???????_x000b_??"/>
      <sheetName val="????_x000b_???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/>
      <sheetData sheetId="265" refreshError="1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/>
      <sheetData sheetId="298" refreshError="1"/>
      <sheetData sheetId="299"/>
      <sheetData sheetId="300" refreshError="1"/>
      <sheetData sheetId="301"/>
      <sheetData sheetId="302"/>
      <sheetData sheetId="303"/>
      <sheetData sheetId="304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/>
      <sheetData sheetId="317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 refreshError="1"/>
      <sheetData sheetId="358" refreshError="1"/>
      <sheetData sheetId="359"/>
      <sheetData sheetId="360" refreshError="1"/>
      <sheetData sheetId="361" refreshError="1"/>
      <sheetData sheetId="362" refreshError="1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 refreshError="1"/>
      <sheetData sheetId="379" refreshError="1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 refreshError="1"/>
      <sheetData sheetId="392"/>
      <sheetData sheetId="393"/>
      <sheetData sheetId="394"/>
      <sheetData sheetId="395" refreshError="1"/>
      <sheetData sheetId="396"/>
      <sheetData sheetId="397" refreshError="1"/>
      <sheetData sheetId="398" refreshError="1"/>
      <sheetData sheetId="399" refreshError="1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 refreshError="1"/>
      <sheetData sheetId="428" refreshError="1"/>
      <sheetData sheetId="429" refreshError="1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  <sheetData sheetId="495" refreshError="1"/>
      <sheetData sheetId="496" refreshError="1"/>
      <sheetData sheetId="497" refreshError="1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/>
      <sheetData sheetId="514"/>
      <sheetData sheetId="515"/>
      <sheetData sheetId="516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ienluong"/>
      <sheetName val="SILICATE"/>
      <sheetName val="Lç khoan LK1"/>
      <sheetName val="sat"/>
      <sheetName val="ptvt"/>
      <sheetName val="TH"/>
      <sheetName val="DLNS"/>
      <sheetName val="dtxl"/>
      <sheetName val="BSQ3"/>
      <sheetName val="Sheet1"/>
      <sheetName val="du lieu du toan"/>
      <sheetName val="Sheet2"/>
      <sheetName val="Du_lieu"/>
      <sheetName val="TK"/>
      <sheetName val="TH VL, NC, DDHT Thanhphuoc"/>
      <sheetName val="CBKC-110"/>
      <sheetName val="dongia (2)"/>
      <sheetName val="gtrinh"/>
      <sheetName val="lam-moi"/>
      <sheetName val="chitiet"/>
      <sheetName val="giathanh1"/>
      <sheetName val="DONGIA"/>
      <sheetName val="thao-go"/>
      <sheetName val="#REF"/>
      <sheetName val="TH XL"/>
      <sheetName val="TONG HOP VL-NC"/>
      <sheetName val="DU TOAN"/>
      <sheetName val="khung ten TD"/>
      <sheetName val="chitimc"/>
      <sheetName val="kstk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TSO_CHUNG"/>
      <sheetName val="MTL$-INTER"/>
      <sheetName val="gVL"/>
      <sheetName val="th dt dz&amp;tba shoa"/>
      <sheetName val="Chi tiet VL-NC-MTC"/>
      <sheetName val="gia vt,nc,may"/>
      <sheetName val="Gi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 refreshError="1">
        <row r="17">
          <cell r="N17">
            <v>55000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00000000"/>
      <sheetName val="XL4Test5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gvl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GKV1"/>
      <sheetName val="GVTKV1"/>
      <sheetName val="Du bao LL xe"/>
      <sheetName val="K.Tra do vong dan hoi"/>
      <sheetName val="Tinh truot"/>
      <sheetName val="Tinh Keo uon"/>
      <sheetName val="Cac bang tra"/>
      <sheetName val="About"/>
      <sheetName val="Du_lieu"/>
      <sheetName val="DM tt van DZ 35 kV"/>
      <sheetName val="ctdz35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G_QUANG NINH"/>
      <sheetName val="Hướng dẫn"/>
      <sheetName val="Ví dụ hàm Vlookup"/>
      <sheetName val="Gvl_QN"/>
      <sheetName val="Gvlks_QN"/>
      <sheetName val="SILICATE"/>
      <sheetName val="Hoá Đơn NV"/>
      <sheetName val="Long"/>
      <sheetName val="Son Tay"/>
      <sheetName val="Hoa Binh"/>
      <sheetName val="Thuong Tin"/>
      <sheetName val="Vang Lai"/>
      <sheetName val="NV6"/>
      <sheetName val="NV7"/>
      <sheetName val="NV8"/>
      <sheetName val="NV9"/>
      <sheetName val="NV10"/>
      <sheetName val="Tong Xuat"/>
      <sheetName val="Tong Nhap"/>
      <sheetName val="Nhap Xuat Ton"/>
      <sheetName val="Ton Kho Ban Giao Chi Oanh"/>
      <sheetName val="QC"/>
      <sheetName val="NV"/>
      <sheetName val="So xuat hang Nuoc"/>
      <sheetName val="The kho Nuoc"/>
      <sheetName val="So Xuat hang Dac"/>
      <sheetName val="The kho Dac"/>
      <sheetName val="Tien lumng MB-2"/>
      <sheetName val="Tien lumng MB-5"/>
      <sheetName val="chitimc"/>
      <sheetName val="dtxl"/>
      <sheetName val="KH-Q1,Q2,01"/>
      <sheetName val="MTO REV.0"/>
      <sheetName val="dieuchinh"/>
      <sheetName val="M@-2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5.BANG I"/>
      <sheetName val="gtrin⁨"/>
      <sheetName val="CT -THVLNC"/>
      <sheetName val="gtrin?"/>
      <sheetName val="Hoá Ðon NV"/>
      <sheetName val="VL-NCf 35 KV"/>
      <sheetName val="     ien 110 kV"/>
      <sheetName val="NC Day su      ien"/>
      <sheetName val="     ien 35 kV"/>
      <sheetName val="Hu?ng d?n"/>
      <sheetName val="Ví d? hàm Vlookup"/>
      <sheetName val="NHATKY"/>
      <sheetName val="Income Statement"/>
      <sheetName val="Shareholders' Equity"/>
      <sheetName val="PTDG (2)"/>
      <sheetName val="MTL$-INTER"/>
      <sheetName val="Thep dia"/>
      <sheetName val="THDT DZ 010 kV"/>
      <sheetName val="XL4Poppy"/>
      <sheetName val="LKVL_CK_HT_GD1"/>
      <sheetName val="CHITIET VL_NC"/>
      <sheetName val="VCV_BE_TONG"/>
      <sheetName val="gvl_x0000__x0000__x0000__x0000__x0000__x0000__x0000__x0000__x0000__x0000__x0000__x0000_쉘ž_x0000__x0004__x0000__x0000__x0000__x0000__x0000__x0000_॔ǥ_x0000__x0000__x0000__x0000_"/>
      <sheetName val="tonghop"/>
      <sheetName val="cot_xa"/>
      <sheetName val="Mong"/>
      <sheetName val="TTDZ22"/>
      <sheetName val="Chiettinh dz0,4"/>
      <sheetName val="ctdg"/>
      <sheetName val="DE tu van"/>
      <sheetName val="Hu_ng d_n"/>
      <sheetName val="Ví d_ hàm Vlookup"/>
      <sheetName val="gtrin_"/>
      <sheetName val="gvl????????????쉘ž?_x0004_??????॔ǥ????"/>
      <sheetName val="TTVanChuyen"/>
      <sheetName val="gvl____________쉘ž__x0004_______॔ǥ____"/>
      <sheetName val="Hý?ng d?n"/>
      <sheetName val="Hoá Ðõn NV"/>
      <sheetName val="Tien luonc LB-2"/>
      <sheetName val="Tien luong MB%4"/>
      <sheetName val="Tien luong LBK"/>
      <sheetName val="Tien duong MP-12"/>
      <sheetName val="ML18-6"/>
      <sheetName val="Sheut2"/>
      <sheetName val="gaathanh1"/>
      <sheetName val="DG_LANG SON"/>
      <sheetName val="Gvl_LS"/>
      <sheetName val="Gvlks_LS"/>
      <sheetName val="Phu kiej 35 kV"/>
      <sheetName val="Ti%n luong L4T-2"/>
      <sheetName val="Tidn luong MB-2"/>
      <sheetName val="Tien huong MB-3"/>
      <sheetName val="MP_x000d_12"/>
      <sheetName val="Tien luong MP-02"/>
      <sheetName val="Cheet2"/>
      <sheetName val="PL4Test1"/>
      <sheetName val="THPP.3"/>
      <sheetName val="DH,CD_x000c_THCN.1"/>
      <sheetName val="K.Tra do vkng dan hoi"/>
      <sheetName val="Abgut"/>
      <sheetName val="Tien luong L4T-2"/>
      <sheetName val="Tien huong MB-5"/>
      <sheetName val="DH,CD,DHCN.3"/>
      <sheetName val="Revenue"/>
      <sheetName val="THCT"/>
      <sheetName val="THDZ0,4"/>
      <sheetName val="TH DZ35"/>
      <sheetName val="THTram"/>
      <sheetName val="kinh phí XD"/>
      <sheetName val="Tie~ luong M4T-1"/>
      <sheetName val="tm"/>
      <sheetName val="ck"/>
      <sheetName val="th"/>
      <sheetName val="xl"/>
      <sheetName val="dt"/>
      <sheetName val="cl"/>
      <sheetName val="sl"/>
      <sheetName val="dth"/>
      <sheetName val="vt"/>
      <sheetName val="vc1"/>
      <sheetName val="vc2"/>
      <sheetName val="db"/>
      <sheetName val="nl"/>
      <sheetName val="tra2"/>
      <sheetName val="_x0000__x0000__x0000__x0000__x0000__x0000__x0000__x0000__x0000__x0000__x0000__x0000_J[DZ110K~1.XLS]THPD"/>
      <sheetName val="????????????J[DZ110K~1.XLS]THPD"/>
      <sheetName val="gvl____________?__x0004_______?g____"/>
      <sheetName val="ÿhaoÿgo"/>
      <sheetName val="gvl_x0000_쉘ž_x0000__x0004__x0000_॔ǥ_x0000_쌄ž_x0000_O_x0000_J[DZ110K~1.XLS"/>
      <sheetName val="PTVT"/>
      <sheetName val="DGKS"/>
      <sheetName val="KSTK"/>
      <sheetName val="THKP"/>
      <sheetName val="DTCT"/>
      <sheetName val="PTDG"/>
      <sheetName val="GiaTB"/>
      <sheetName val="THMayTC"/>
      <sheetName val="THVT"/>
      <sheetName val="TONG_x000b_E3p "/>
      <sheetName val="'iathanh1"/>
      <sheetName val="CHITIE_x0004_ VL-NC-_x0004_T -1p"/>
      <sheetName val="CHITIET _x0016_L-NC"/>
      <sheetName val="_x0006_C"/>
      <sheetName val="KP_x0016_C-BD "/>
      <sheetName val="VL,NC,MTC"/>
      <sheetName val="Hý_ng d_n"/>
      <sheetName val="T_x000f_NG HOP VL-NC TT"/>
      <sheetName val="NC Dai su Phu kien"/>
      <sheetName val="_iathanh1"/>
      <sheetName val=""/>
      <sheetName val="____________J_DZ110K~1.XLS_THPD"/>
      <sheetName val="gvl_______________x0004________g____"/>
      <sheetName val="g-vl"/>
      <sheetName val="Don_gia"/>
      <sheetName val="DM_tu_van_DZ_110_kV"/>
      <sheetName val="DM_tu_van_DZ_35_kV"/>
      <sheetName val="DM_tu_van"/>
      <sheetName val="táng_hîp"/>
      <sheetName val="THDT_DZ_110_kV"/>
      <sheetName val="VL-NC-M_110_KV"/>
      <sheetName val="Phu_kien_110_kV"/>
      <sheetName val="NC_Day_su_Phu_kien"/>
      <sheetName val="THDT_DZ_35_kV"/>
      <sheetName val="VL-NC-M_35_KV"/>
      <sheetName val="Phu_kien_35_kV"/>
      <sheetName val="Tiep_dia"/>
      <sheetName val="Tien_luong_M4T-1"/>
      <sheetName val="Tien_luong_M4T-2"/>
      <sheetName val="Tien_luong_M4T-3"/>
      <sheetName val="Tien_luong_MB-1"/>
      <sheetName val="Tien_luong_MB-2"/>
      <sheetName val="Tien_luong_MB-3"/>
      <sheetName val="Tien_luong_MB-4"/>
      <sheetName val="Tien_luong_MB-5"/>
      <sheetName val="Tien_luong_MBK"/>
      <sheetName val="Gia_thanh_chuoi_su"/>
      <sheetName val="Tien_luong_MB-6"/>
      <sheetName val="Tien_luong_MP-12"/>
      <sheetName val="Truoc_thue)"/>
      <sheetName val="Tong_hop_1"/>
      <sheetName val="Xay_lap"/>
      <sheetName val="Chi_tiet1"/>
      <sheetName val="Chi_tiet"/>
      <sheetName val="Bu_VL"/>
      <sheetName val="Phu kien 1࠱0 kV"/>
      <sheetName val="DZ 35"/>
      <sheetName val="Cto"/>
      <sheetName val="MP_x000a_12"/>
      <sheetName val="BK-C T"/>
      <sheetName val="Balance Sheet"/>
      <sheetName val="ru4Test5"/>
      <sheetName val="Sheet4"/>
      <sheetName val="KHAU TRU 6%"/>
      <sheetName val="TRUY LUONG 350000"/>
      <sheetName val="00000001"/>
      <sheetName val="gvl?쉘ž?_x0004_?॔ǥ?쌄ž?O?J[DZ110K~1.XLS"/>
      <sheetName val="BK04"/>
      <sheetName val="gvl_x0000__x0000__x0000__x0000__x0000__x0000__x0000__x0000__x0000__x0000__x0000__x0000_?_x0000__x0004__x0000__x0000__x0000__x0000__x0000__x0000_?g_x0000__x0000__x0000__x0000_"/>
      <sheetName val="gvl??????????????_x0004_???????g????"/>
      <sheetName val="MP_12"/>
      <sheetName val="T01"/>
      <sheetName val="T02"/>
      <sheetName val="T03"/>
      <sheetName val="T5"/>
      <sheetName val="T6"/>
      <sheetName val="T7"/>
      <sheetName val="T8"/>
      <sheetName val="T9"/>
      <sheetName val="T10"/>
      <sheetName val="T11"/>
      <sheetName val="T12"/>
      <sheetName val="gvl_x0000__x0000__x0000__x0000__x0000__x0000__x0000__x0000__x0000__x0000__x0000__x0000_??_x0000__x0004__x0000__x0000__x0000__x0000__x0000__x0000_??_x0000__x0000__x0000__x0000_"/>
      <sheetName val="DI-ESTI"/>
      <sheetName val="KB"/>
      <sheetName val="DZ 0.4"/>
      <sheetName val="VL-NCfƒ 35 KV"/>
      <sheetName val="CT_LCGT"/>
      <sheetName val="CT_LCTT"/>
      <sheetName val="TM_ChenhLechCT"/>
      <sheetName val="DM"/>
      <sheetName val="Dieu_chinh"/>
      <sheetName val="Danh_muc"/>
      <sheetName val="Tong_hop"/>
      <sheetName val="Bao_cao"/>
      <sheetName val="Phan_bo"/>
      <sheetName val="Thong_tin"/>
      <sheetName val="LJVL-CK-HT-GD1"/>
      <sheetName val="DGVT"/>
      <sheetName val="gvl_x0000_?_x0000__x0004__x0000_?g_x0000_?_x0000_O_x0000_J[DZ110K~1.XLS"/>
      <sheetName val="Phu kien 1?0 kV"/>
      <sheetName val="gvl____________쉘ž__x005f_x0004_______"/>
      <sheetName val="gvl_______________x005f_x0004_______"/>
      <sheetName val="gvl???????????????_x0004_????????????"/>
      <sheetName val="Gia_GC_Satthep"/>
      <sheetName val="gvl_쉘ž__x0004__॔ǥ_쌄ž_O_J_DZ110K~1.XLS"/>
      <sheetName val="gvl_x005f_x0000__x005f_x0000__x005f_x0000__x005f_x0000_"/>
      <sheetName val="_x005f_x0000__x005f_x0000__x005f_x0000__x005f_x0000__x0"/>
      <sheetName val="gvl????????????쉘ž?_x005f_x0004_??????"/>
      <sheetName val="gvl??????????????_x005f_x0004_??????"/>
      <sheetName val="gvl____________?__x005f_x0004_______"/>
      <sheetName val="dtct cong"/>
      <sheetName val="tᮧ hỵp"/>
      <sheetName val="Phu kien 1_0 kV"/>
      <sheetName val="[DZ110K~1.XLS}MB-6"/>
      <sheetName val="_DZ110K~1.XLS}MB-6"/>
      <sheetName val="DM_tu_van_DZ_110_kV1"/>
      <sheetName val="DM_tu_van_DZ_35_kV1"/>
      <sheetName val="DM_tu_van1"/>
      <sheetName val="Don_gia1"/>
      <sheetName val="táng_hîp1"/>
      <sheetName val="THDT_DZ_110_kV1"/>
      <sheetName val="VL-NC-M_110_KV1"/>
      <sheetName val="Phu_kien_110_kV1"/>
      <sheetName val="NC_Day_su_Phu_kien1"/>
      <sheetName val="THDT_DZ_35_kV1"/>
      <sheetName val="VL-NC-M_35_KV1"/>
      <sheetName val="Phu_kien_35_kV1"/>
      <sheetName val="Tiep_dia1"/>
      <sheetName val="Tien_luong_M4T-11"/>
      <sheetName val="Tien_luong_M4T-21"/>
      <sheetName val="Tien_luong_M4T-31"/>
      <sheetName val="Tien_luong_MB-11"/>
      <sheetName val="Tien_luong_MB-21"/>
      <sheetName val="Tien_luong_MB-31"/>
      <sheetName val="Tien_luong_MB-41"/>
      <sheetName val="Tien_luong_MB-51"/>
      <sheetName val="Tien_luong_MBK1"/>
      <sheetName val="Gia_thanh_chuoi_su1"/>
      <sheetName val="Tien_luong_MB-61"/>
      <sheetName val="Tien_luong_MP-121"/>
      <sheetName val="Truoc_thue)1"/>
      <sheetName val="Tong_hop_11"/>
      <sheetName val="Xay_lap1"/>
      <sheetName val="Chi_tiet11"/>
      <sheetName val="Chi_tiet2"/>
      <sheetName val="Bu_VL1"/>
      <sheetName val="THPDMoi__(2)"/>
      <sheetName val="dongia_(2)"/>
      <sheetName val="TONG_HOP_VL-NC"/>
      <sheetName val="TONGKE3p_"/>
      <sheetName val="TH_VL,_NC,_DDHT_Thanhphuoc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13_BANG_CT"/>
      <sheetName val="14_MMUS_GIUA_NHIP"/>
      <sheetName val="4_HSPBngang"/>
      <sheetName val="6_Tinh_tai"/>
      <sheetName val="2_NSl"/>
      <sheetName val="17_US_CHU_tho_a_b"/>
      <sheetName val="15_MMUS_GOI"/>
      <sheetName val="5_BANG_I"/>
      <sheetName val="Du_bao_LL_xe"/>
      <sheetName val="K_Tra_do_vong_dan_hoi"/>
      <sheetName val="Tinh_truot"/>
      <sheetName val="Tinh_Keo_uon"/>
      <sheetName val="Cac_bang_tra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DM_tt_van_DZ_35_kV"/>
      <sheetName val="Hoá_Đơn_NV"/>
      <sheetName val="Son_Tay"/>
      <sheetName val="Hoa_Binh"/>
      <sheetName val="Thuong_Tin"/>
      <sheetName val="Vang_Lai"/>
      <sheetName val="Tong_Xuat"/>
      <sheetName val="Tong_Nhap"/>
      <sheetName val="Nhap_Xuat_Ton"/>
      <sheetName val="Ton_Kho_Ban_Giao_Chi_Oanh"/>
      <sheetName val="So_xuat_hang_Nuoc"/>
      <sheetName val="The_kho_Nuoc"/>
      <sheetName val="So_Xuat_hang_Dac"/>
      <sheetName val="The_kho_Dac"/>
      <sheetName val="MTO_REV_0"/>
      <sheetName val="DG_QUANG_NINH"/>
      <sheetName val="Hướng_dẫn"/>
      <sheetName val="Ví_dụ_hàm_Vlookup"/>
      <sheetName val="_____ien_110_kV"/>
      <sheetName val="NC_Day_su______ien"/>
      <sheetName val="_____ien_35_kV"/>
      <sheetName val="Hu?ng_d?n"/>
      <sheetName val="Ví_d?_hàm_Vlookup"/>
      <sheetName val="DE_tu_van"/>
      <sheetName val="T_xffff_T.5"/>
      <sheetName val="Dinh nghia"/>
      <sheetName val="Tong hop"/>
      <sheetName val="gvl???_x0004_??g???O?J[DZ110K~1.XLS"/>
      <sheetName val="gvl_x005f_x005f_x005f_x0000__x005f_x005f_x005f_x0000__x"/>
      <sheetName val="gvl____________쉘ž__x005f_x005f_x005f_x0004_"/>
      <sheetName val="_x005f_x005f_x005f_x0000__x005f_x005f_x005f_x0000__x005"/>
      <sheetName val="gvl_______________x005f_x005f_x005f_x0004_"/>
      <sheetName val="gvl_x005f_x005f_x005f_x005f_x005f_x005f_x005f_x0000__x0"/>
      <sheetName val="gvl____________쉘ž__x005f_x005f_x005f_x005f_"/>
      <sheetName val="_x005f_x005f_x005f_x005f_x005f_x005f_x005f_x0000__x005f"/>
      <sheetName val="gvl_______________x005f_x005f_x005f_x005f_"/>
      <sheetName val="gvl____________??__x0004_______??____"/>
      <sheetName val="Tien lunng MBK"/>
      <sheetName val="Hư໛ng dẫn"/>
      <sheetName val="LKVLWCK_HT_GD1"/>
      <sheetName val="DE tu fan"/>
      <sheetName val="Dong hop 1"/>
      <sheetName val="THPDMoi__(2)1"/>
      <sheetName val="dongia_(2)1"/>
      <sheetName val="TONG_HOP_VL-NC1"/>
      <sheetName val="TONGKE3p_1"/>
      <sheetName val="TH_VL,_NC,_DDHT_Thanhphuoc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ITB COST"/>
      <sheetName val="KKKKKKKK"/>
      <sheetName val="4.16-30"/>
      <sheetName val="Sheet10"/>
      <sheetName val="2.Them Gio"/>
      <sheetName val="6.1-15"/>
      <sheetName val="ctinh"/>
      <sheetName val="XN54"/>
      <sheetName val="PL"/>
      <sheetName val="GDMN_11"/>
      <sheetName val="GDMN_21"/>
      <sheetName val="GDMN_31"/>
      <sheetName val="GDMN_41"/>
      <sheetName val="GDMN_51"/>
      <sheetName val="GDTH_11"/>
      <sheetName val="GDTH_21"/>
      <sheetName val="GDTH_31"/>
      <sheetName val="GDTH_41"/>
      <sheetName val="GDTH_51"/>
      <sheetName val="THCS_11"/>
      <sheetName val="THCS_21"/>
      <sheetName val="THCS_31"/>
      <sheetName val="THCS_41"/>
      <sheetName val="THCS_51"/>
      <sheetName val="THCS_61"/>
      <sheetName val="THPT_11"/>
      <sheetName val="THPT_21"/>
      <sheetName val="THPT_31"/>
      <sheetName val="THPT_41"/>
      <sheetName val="THPT_51"/>
      <sheetName val="THPT_61"/>
      <sheetName val="DH,CD,THCN_11"/>
      <sheetName val="DH,CD,THCN_21"/>
      <sheetName val="DH,CD,THCN_31"/>
      <sheetName val="GDKCQ_11"/>
      <sheetName val="GDKCQ_21"/>
      <sheetName val="Du_bao_LL_xe1"/>
      <sheetName val="K_Tra_do_vong_dan_hoi1"/>
      <sheetName val="Tinh_truot1"/>
      <sheetName val="Tinh_Keo_uon1"/>
    </sheetNames>
    <sheetDataSet>
      <sheetData sheetId="0"/>
      <sheetData sheetId="1"/>
      <sheetData sheetId="2"/>
      <sheetData sheetId="3" refreshError="1">
        <row r="3">
          <cell r="A3" t="str">
            <v>03.1112</v>
          </cell>
          <cell r="B3" t="str">
            <v>Ñaøo ñaát hoá theá saâu &gt;1m S ñaùy hoá £ 5 m 2  ñaát C2</v>
          </cell>
          <cell r="C3" t="str">
            <v>m 3</v>
          </cell>
          <cell r="D3">
            <v>0</v>
          </cell>
          <cell r="E3">
            <v>16776</v>
          </cell>
          <cell r="F3">
            <v>0</v>
          </cell>
          <cell r="G3" t="str">
            <v>03.1112</v>
          </cell>
        </row>
        <row r="4">
          <cell r="A4" t="str">
            <v>03.1113</v>
          </cell>
          <cell r="B4" t="str">
            <v>Ñaøo ñaát hoá theá saâu &gt;1m S ñaùy hoá £ 5 m 2  ñaát C3</v>
          </cell>
          <cell r="C4" t="str">
            <v>m 3</v>
          </cell>
          <cell r="D4" t="str">
            <v>Xi m¨ng TW   KV NghÜa Lé</v>
          </cell>
          <cell r="E4">
            <v>24428</v>
          </cell>
          <cell r="F4" t="str">
            <v xml:space="preserve">§¸ d¨m  1x2            </v>
          </cell>
          <cell r="G4" t="str">
            <v>03.1113</v>
          </cell>
        </row>
        <row r="5">
          <cell r="A5" t="str">
            <v>03.2203</v>
          </cell>
          <cell r="B5" t="str">
            <v>Laáp ñaát hoá theá</v>
          </cell>
          <cell r="C5" t="str">
            <v>m 3</v>
          </cell>
          <cell r="D5">
            <v>0</v>
          </cell>
          <cell r="E5">
            <v>10890</v>
          </cell>
          <cell r="F5">
            <v>0</v>
          </cell>
          <cell r="G5" t="str">
            <v>03.2203</v>
          </cell>
        </row>
        <row r="6">
          <cell r="A6" t="str">
            <v>03.1122</v>
          </cell>
          <cell r="B6" t="str">
            <v>Ñaøo moùng baèng TC ñaát C2  saâu £ 2 m dieän tích ñaùy moùng £ 15 m2</v>
          </cell>
          <cell r="C6" t="str">
            <v>m 3</v>
          </cell>
          <cell r="D6">
            <v>89429.123809523822</v>
          </cell>
          <cell r="E6">
            <v>11037</v>
          </cell>
          <cell r="F6">
            <v>0</v>
          </cell>
          <cell r="G6" t="str">
            <v>03.1122</v>
          </cell>
        </row>
        <row r="7">
          <cell r="A7" t="str">
            <v>03.1123</v>
          </cell>
          <cell r="B7" t="str">
            <v>Ñaøo moùng baèng TC ñaát C3  saâu £ 2 m dieän tích ñaùy moùng £ 15 m2</v>
          </cell>
          <cell r="C7" t="str">
            <v>m 3</v>
          </cell>
          <cell r="D7">
            <v>38</v>
          </cell>
          <cell r="E7">
            <v>16482</v>
          </cell>
          <cell r="F7">
            <v>0</v>
          </cell>
          <cell r="G7" t="str">
            <v>03.1123</v>
          </cell>
        </row>
        <row r="8">
          <cell r="A8" t="str">
            <v>03.1132</v>
          </cell>
          <cell r="B8" t="str">
            <v>Ñaøo moùng baèng TC ñaát C2  saâu £ 3 m dieän tích ñaùy moùng £ 15 m2</v>
          </cell>
          <cell r="C8" t="str">
            <v>m 3</v>
          </cell>
          <cell r="D8">
            <v>1670.4761904761904</v>
          </cell>
          <cell r="E8">
            <v>11773</v>
          </cell>
          <cell r="F8">
            <v>0</v>
          </cell>
          <cell r="G8" t="str">
            <v>03.1132</v>
          </cell>
        </row>
        <row r="9">
          <cell r="A9" t="str">
            <v>03.1133</v>
          </cell>
          <cell r="B9" t="str">
            <v>Ñaøo moùng baèng TC ñaát C3  saâu £ 3 m dieän tích ñaùy moùng £ 15 m2</v>
          </cell>
          <cell r="C9" t="str">
            <v>m 3</v>
          </cell>
          <cell r="D9">
            <v>1.3</v>
          </cell>
          <cell r="E9">
            <v>17659</v>
          </cell>
          <cell r="F9">
            <v>0</v>
          </cell>
          <cell r="G9" t="str">
            <v>03.1133</v>
          </cell>
        </row>
        <row r="10">
          <cell r="A10" t="str">
            <v>03.1152</v>
          </cell>
          <cell r="B10" t="str">
            <v>Ñaøo moùng baèng TC ñaát C2  saâu £ 2 m dieän tích ñaùy moùng £ 25 m2</v>
          </cell>
          <cell r="C10" t="str">
            <v>m 3</v>
          </cell>
          <cell r="D10">
            <v>1</v>
          </cell>
          <cell r="E10">
            <v>11478</v>
          </cell>
          <cell r="F10">
            <v>0</v>
          </cell>
          <cell r="G10" t="str">
            <v>03.1152</v>
          </cell>
        </row>
        <row r="11">
          <cell r="A11" t="str">
            <v>03.1153</v>
          </cell>
          <cell r="B11" t="str">
            <v>Ñaøo moùng baèng TC ñaát C3  saâu £ 2 m dieän tích ñaùy moùng £ 25 m2</v>
          </cell>
          <cell r="C11" t="str">
            <v>m 3</v>
          </cell>
          <cell r="D11">
            <v>0.2</v>
          </cell>
          <cell r="E11">
            <v>17365</v>
          </cell>
          <cell r="F11">
            <v>0</v>
          </cell>
          <cell r="G11" t="str">
            <v>03.1153</v>
          </cell>
        </row>
        <row r="12">
          <cell r="A12" t="str">
            <v>03.1162</v>
          </cell>
          <cell r="B12" t="str">
            <v>Ñaøo moùng baèng TC ñaát C2  saâu £ 3 m dieän tích ñaùy moùng £ 25 m2</v>
          </cell>
          <cell r="C12" t="str">
            <v>m 3</v>
          </cell>
          <cell r="D12">
            <v>34538</v>
          </cell>
          <cell r="E12">
            <v>12508</v>
          </cell>
          <cell r="F12">
            <v>0</v>
          </cell>
          <cell r="G12" t="str">
            <v>03.1162</v>
          </cell>
        </row>
        <row r="13">
          <cell r="A13" t="str">
            <v>03.1163</v>
          </cell>
          <cell r="B13" t="str">
            <v>Ñaøo moùng baèng TC ñaát C3  saâu £ 3 m dieän tích ñaùy moùng £ 25 m2</v>
          </cell>
          <cell r="C13" t="str">
            <v>m 3</v>
          </cell>
          <cell r="D13">
            <v>865522.27999999991</v>
          </cell>
          <cell r="E13">
            <v>18395</v>
          </cell>
          <cell r="F13">
            <v>0</v>
          </cell>
          <cell r="G13" t="str">
            <v>03.1163</v>
          </cell>
        </row>
        <row r="14">
          <cell r="A14" t="str">
            <v>03.1182</v>
          </cell>
          <cell r="B14" t="str">
            <v>Ñaøo moùng baèng TC ñaát C2  saâu £ 2 m dieän tích ñaùy moùng £ 35 m2</v>
          </cell>
          <cell r="C14" t="str">
            <v>m 3</v>
          </cell>
          <cell r="D14">
            <v>0.2</v>
          </cell>
          <cell r="E14">
            <v>12214</v>
          </cell>
          <cell r="F14">
            <v>0</v>
          </cell>
          <cell r="G14" t="str">
            <v>03.1182</v>
          </cell>
        </row>
        <row r="15">
          <cell r="A15" t="str">
            <v>03.1183</v>
          </cell>
          <cell r="B15" t="str">
            <v>Ñaøo moùng baèng TC ñaát C3  saâu £ 2 m dieän tích ñaùy moùng £ 35 m2</v>
          </cell>
          <cell r="C15" t="str">
            <v>m 3</v>
          </cell>
          <cell r="D15">
            <v>5.5600000000000005</v>
          </cell>
          <cell r="E15">
            <v>18100</v>
          </cell>
          <cell r="F15">
            <v>0</v>
          </cell>
          <cell r="G15" t="str">
            <v>03.1183</v>
          </cell>
        </row>
        <row r="16">
          <cell r="A16" t="str">
            <v>03.1192</v>
          </cell>
          <cell r="B16" t="str">
            <v>Ñaøo moùng baèng TC ñaát C2  saâu £ 3 m dieän tích ñaùy moùng £ 35 m2</v>
          </cell>
          <cell r="C16" t="str">
            <v>m 3</v>
          </cell>
          <cell r="D16">
            <v>0</v>
          </cell>
          <cell r="E16">
            <v>13097</v>
          </cell>
          <cell r="F16">
            <v>0</v>
          </cell>
          <cell r="G16" t="str">
            <v>03.1192</v>
          </cell>
        </row>
        <row r="17">
          <cell r="A17" t="str">
            <v>03.1193</v>
          </cell>
          <cell r="B17" t="str">
            <v>Ñaøo moùng baèng TC ñaát C3  saâu £ 3 m dieän tích ñaùy moùng £ 35 m2</v>
          </cell>
          <cell r="C17" t="str">
            <v>m 3</v>
          </cell>
          <cell r="D17">
            <v>0</v>
          </cell>
          <cell r="E17">
            <v>19425</v>
          </cell>
          <cell r="F17">
            <v>0</v>
          </cell>
          <cell r="G17" t="str">
            <v>03.1193</v>
          </cell>
        </row>
        <row r="18">
          <cell r="A18" t="str">
            <v>03.1212</v>
          </cell>
          <cell r="B18" t="str">
            <v>Ñaøo moùng baèng TC ñaát C2  saâu £ 2 m dieän tích ñaùy moùng £ 50 m2</v>
          </cell>
          <cell r="C18" t="str">
            <v>m 3</v>
          </cell>
          <cell r="D18">
            <v>5.5</v>
          </cell>
          <cell r="E18">
            <v>12803</v>
          </cell>
          <cell r="F18">
            <v>0</v>
          </cell>
          <cell r="G18" t="str">
            <v>03.1212</v>
          </cell>
        </row>
        <row r="19">
          <cell r="A19" t="str">
            <v>03.1213</v>
          </cell>
          <cell r="B19" t="str">
            <v>Ñaøo moùng baèng TC ñaát C3  saâu £ 2 m dieän tích ñaùy moùng £ 50 m2</v>
          </cell>
          <cell r="C19" t="str">
            <v>m 3</v>
          </cell>
          <cell r="D19">
            <v>4.5199999999999996</v>
          </cell>
          <cell r="E19">
            <v>19130</v>
          </cell>
          <cell r="F19">
            <v>0</v>
          </cell>
          <cell r="G19" t="str">
            <v>03.1213</v>
          </cell>
        </row>
        <row r="20">
          <cell r="A20" t="str">
            <v>03.1222</v>
          </cell>
          <cell r="B20" t="str">
            <v>Ñaøo moùng baèng TC ñaát C2  saâu £ 3 m dieän tích ñaùy moùng £ 50 m2</v>
          </cell>
          <cell r="C20" t="str">
            <v>m 3</v>
          </cell>
          <cell r="D20">
            <v>25.06</v>
          </cell>
          <cell r="E20">
            <v>13833</v>
          </cell>
          <cell r="F20">
            <v>0</v>
          </cell>
          <cell r="G20" t="str">
            <v>03.1222</v>
          </cell>
        </row>
        <row r="21">
          <cell r="A21" t="str">
            <v>03.1223</v>
          </cell>
          <cell r="B21" t="str">
            <v>Ñaøo moùng baèng TC ñaát C3  saâu £ 3 m dieän tích ñaùy moùng £ 50 m2</v>
          </cell>
          <cell r="C21" t="str">
            <v>m 3</v>
          </cell>
          <cell r="D21">
            <v>34538</v>
          </cell>
          <cell r="E21">
            <v>20455</v>
          </cell>
          <cell r="F21">
            <v>34538</v>
          </cell>
          <cell r="G21" t="str">
            <v>03.1223</v>
          </cell>
        </row>
        <row r="22">
          <cell r="A22" t="str">
            <v>03.1252</v>
          </cell>
          <cell r="B22" t="str">
            <v>Ñaøo moùng baèng TC ñaát C2  saâu £ 2 m dieän tích ñaùy moùng £ 75 m2</v>
          </cell>
          <cell r="C22" t="str">
            <v>m 3</v>
          </cell>
          <cell r="D22">
            <v>954951.40380952368</v>
          </cell>
          <cell r="E22">
            <v>13097</v>
          </cell>
          <cell r="F22">
            <v>0</v>
          </cell>
          <cell r="G22" t="str">
            <v>03.1252</v>
          </cell>
        </row>
        <row r="23">
          <cell r="A23" t="str">
            <v>03.1253</v>
          </cell>
          <cell r="B23" t="str">
            <v>Ñaøo moùng baèng TC ñaát C3  saâu £ 2 m dieän tích ñaùy moùng £ 75 m2</v>
          </cell>
          <cell r="C23" t="str">
            <v>m 3</v>
          </cell>
          <cell r="D23">
            <v>796000</v>
          </cell>
          <cell r="E23">
            <v>19572</v>
          </cell>
          <cell r="F23">
            <v>110000</v>
          </cell>
          <cell r="G23" t="str">
            <v>03.1253</v>
          </cell>
        </row>
        <row r="24">
          <cell r="A24" t="str">
            <v>03.1262</v>
          </cell>
          <cell r="B24" t="str">
            <v>Ñaøo moùng baèng TC ñaát C2  saâu £ 3 m dieän tích ñaùy moùng £ 75 m2</v>
          </cell>
          <cell r="C24" t="str">
            <v>m 3</v>
          </cell>
          <cell r="D24">
            <v>1750951.4038095237</v>
          </cell>
          <cell r="E24">
            <v>14127</v>
          </cell>
          <cell r="F24">
            <v>110000</v>
          </cell>
          <cell r="G24" t="str">
            <v>03.1262</v>
          </cell>
        </row>
        <row r="25">
          <cell r="A25" t="str">
            <v>03.1263</v>
          </cell>
          <cell r="B25" t="str">
            <v>Ñaøo moùng baèng TC ñaát C3  saâu £ 3 m dieän tích ñaùy moùng £ 75 m2</v>
          </cell>
          <cell r="C25" t="str">
            <v>m 3</v>
          </cell>
          <cell r="D25">
            <v>639000</v>
          </cell>
          <cell r="E25">
            <v>21043</v>
          </cell>
          <cell r="F25">
            <v>73000</v>
          </cell>
          <cell r="G25" t="str">
            <v>03.1263</v>
          </cell>
        </row>
        <row r="26">
          <cell r="A26" t="str">
            <v>03.1292</v>
          </cell>
          <cell r="B26" t="str">
            <v>Ñaøo moùng baèng TC ñaát C2  saâu £ 2 m dieän tích ñaùy moùng £ 100 m2</v>
          </cell>
          <cell r="C26" t="str">
            <v>m 3</v>
          </cell>
          <cell r="D26">
            <v>1111951.4038095237</v>
          </cell>
          <cell r="E26">
            <v>13391</v>
          </cell>
          <cell r="F26">
            <v>37000</v>
          </cell>
          <cell r="G26" t="str">
            <v>03.1292</v>
          </cell>
        </row>
        <row r="27">
          <cell r="A27" t="str">
            <v>03.1293</v>
          </cell>
          <cell r="B27" t="str">
            <v>Ñaøo moùng baèng TC ñaát C3  saâu £ 2 m dieän tích ñaùy moùng £ 100 m2</v>
          </cell>
          <cell r="C27" t="str">
            <v>m 3</v>
          </cell>
          <cell r="D27">
            <v>0</v>
          </cell>
          <cell r="E27">
            <v>20308</v>
          </cell>
          <cell r="F27">
            <v>0</v>
          </cell>
          <cell r="G27" t="str">
            <v>03.1293</v>
          </cell>
        </row>
        <row r="28">
          <cell r="A28" t="str">
            <v>03.1302</v>
          </cell>
          <cell r="B28" t="str">
            <v>Ñaøo moùng baèng TC ñaát C2  saâu £ 3 m dieän tích ñaùy moùng £ 100 m2</v>
          </cell>
          <cell r="C28" t="str">
            <v>m 3</v>
          </cell>
          <cell r="D28">
            <v>0</v>
          </cell>
          <cell r="E28">
            <v>14569</v>
          </cell>
          <cell r="F28">
            <v>0</v>
          </cell>
          <cell r="G28" t="str">
            <v>03.1302</v>
          </cell>
        </row>
        <row r="29">
          <cell r="A29" t="str">
            <v>03.1303</v>
          </cell>
          <cell r="B29" t="str">
            <v>Ñaøo moùng baèng TC ñaát C3  saâu £ 3 m dieän tích ñaùy moùng £ 100 m2</v>
          </cell>
          <cell r="C29" t="str">
            <v>m 3</v>
          </cell>
          <cell r="D29" t="str">
            <v>Xi m¨ng TW   KV NghÜa Lé</v>
          </cell>
          <cell r="E29">
            <v>21632</v>
          </cell>
          <cell r="F29" t="str">
            <v xml:space="preserve">§¸ d¨m  1x2            </v>
          </cell>
          <cell r="G29" t="str">
            <v>03.1303</v>
          </cell>
        </row>
        <row r="30">
          <cell r="A30" t="str">
            <v>03.1332</v>
          </cell>
          <cell r="B30" t="str">
            <v>Ñaøo moùng baèng TC ñaát C2  saâu £ 2 m dieän tích ñaùy moùng £ 150 m2</v>
          </cell>
          <cell r="C30" t="str">
            <v>m 3</v>
          </cell>
          <cell r="D30">
            <v>0</v>
          </cell>
          <cell r="E30">
            <v>14127</v>
          </cell>
          <cell r="F30">
            <v>0</v>
          </cell>
          <cell r="G30" t="str">
            <v>03.1332</v>
          </cell>
        </row>
        <row r="31">
          <cell r="A31" t="str">
            <v>03.1333</v>
          </cell>
          <cell r="B31" t="str">
            <v>Ñaøo moùng baèng TC ñaát C3  saâu £ 2 m dieän tích ñaùy moùng £ 150 m2</v>
          </cell>
          <cell r="C31" t="str">
            <v>m 3</v>
          </cell>
          <cell r="D31">
            <v>89429.123809523822</v>
          </cell>
          <cell r="E31">
            <v>21191</v>
          </cell>
          <cell r="F31">
            <v>0</v>
          </cell>
          <cell r="G31" t="str">
            <v>03.1333</v>
          </cell>
        </row>
        <row r="32">
          <cell r="A32" t="str">
            <v>03.1342</v>
          </cell>
          <cell r="B32" t="str">
            <v>Ñaøo moùng baèng TC ñaát C2  saâu £ 3 m dieän tích ñaùy moùng £ 150 m2</v>
          </cell>
          <cell r="C32" t="str">
            <v>m 3</v>
          </cell>
          <cell r="D32">
            <v>38</v>
          </cell>
          <cell r="E32">
            <v>15451</v>
          </cell>
          <cell r="F32">
            <v>0</v>
          </cell>
          <cell r="G32" t="str">
            <v>03.1342</v>
          </cell>
        </row>
        <row r="33">
          <cell r="A33" t="str">
            <v>03.1343</v>
          </cell>
          <cell r="B33" t="str">
            <v>Ñaøo moùng baèng TC ñaát C3  saâu £ 3 m dieän tích ñaùy moùng £ 150 m2</v>
          </cell>
          <cell r="C33" t="str">
            <v>m 3</v>
          </cell>
          <cell r="D33">
            <v>1670.4761904761904</v>
          </cell>
          <cell r="E33">
            <v>22809</v>
          </cell>
          <cell r="F33">
            <v>0</v>
          </cell>
          <cell r="G33" t="str">
            <v>03.1343</v>
          </cell>
        </row>
        <row r="34">
          <cell r="A34" t="str">
            <v>03.1352</v>
          </cell>
          <cell r="B34" t="str">
            <v>Ñaøo moùng baèng TC ñaát C2  saâu £ 4 m dieän tích ñaùy moùng £ 150 m2</v>
          </cell>
          <cell r="C34" t="str">
            <v>m 3</v>
          </cell>
          <cell r="D34">
            <v>1.3</v>
          </cell>
          <cell r="E34">
            <v>16629</v>
          </cell>
          <cell r="F34">
            <v>0</v>
          </cell>
          <cell r="G34" t="str">
            <v>03.1352</v>
          </cell>
        </row>
        <row r="35">
          <cell r="A35" t="str">
            <v>03.1353</v>
          </cell>
          <cell r="B35" t="str">
            <v>Ñaøo moùng baèng TC ñaát C3  saâu £ 4 m dieän tích ñaùy moùng £ 150 m2</v>
          </cell>
          <cell r="C35" t="str">
            <v>m 3</v>
          </cell>
          <cell r="D35">
            <v>1</v>
          </cell>
          <cell r="E35">
            <v>24134</v>
          </cell>
          <cell r="F35">
            <v>0</v>
          </cell>
          <cell r="G35" t="str">
            <v>03.1353</v>
          </cell>
        </row>
        <row r="36">
          <cell r="A36" t="str">
            <v>03.1372</v>
          </cell>
          <cell r="B36" t="str">
            <v>Ñaøo moùng baèng TC ñaát C2  saâu £ 2 m dieän tích ñaùy moùng £ 200 m2</v>
          </cell>
          <cell r="C36" t="str">
            <v>m 3</v>
          </cell>
          <cell r="D36">
            <v>0.2</v>
          </cell>
          <cell r="E36">
            <v>14716</v>
          </cell>
          <cell r="F36">
            <v>0</v>
          </cell>
          <cell r="G36" t="str">
            <v>03.1372</v>
          </cell>
        </row>
        <row r="37">
          <cell r="A37" t="str">
            <v>03.1373</v>
          </cell>
          <cell r="B37" t="str">
            <v>Ñaøo moùng baèng TC ñaát C3  saâu £ 2 m dieän tích ñaùy moùng £ 200 m2</v>
          </cell>
          <cell r="C37" t="str">
            <v>m 3</v>
          </cell>
          <cell r="D37">
            <v>34538</v>
          </cell>
          <cell r="E37">
            <v>22074</v>
          </cell>
          <cell r="F37">
            <v>0</v>
          </cell>
          <cell r="G37" t="str">
            <v>03.1373</v>
          </cell>
        </row>
        <row r="38">
          <cell r="A38" t="str">
            <v>03.1382</v>
          </cell>
          <cell r="B38" t="str">
            <v>Ñaøo moùng baèng TC ñaát C2  saâu £ 3 m dieän tích ñaùy moùng £ 200 m2</v>
          </cell>
          <cell r="C38" t="str">
            <v>m 3</v>
          </cell>
          <cell r="D38">
            <v>740632.87199999997</v>
          </cell>
          <cell r="E38">
            <v>16334</v>
          </cell>
          <cell r="F38">
            <v>0</v>
          </cell>
          <cell r="G38" t="str">
            <v>03.1382</v>
          </cell>
        </row>
        <row r="39">
          <cell r="A39" t="str">
            <v>03.1383</v>
          </cell>
          <cell r="B39" t="str">
            <v>Ñaøo moùng baèng TC ñaát C3  saâu £ 3 m dieän tích ñaùy moùng £ 200 m2</v>
          </cell>
          <cell r="C39" t="str">
            <v>m 3</v>
          </cell>
          <cell r="D39">
            <v>0.2</v>
          </cell>
          <cell r="E39">
            <v>23987</v>
          </cell>
          <cell r="F39">
            <v>0</v>
          </cell>
          <cell r="G39" t="str">
            <v>03.1383</v>
          </cell>
        </row>
        <row r="40">
          <cell r="A40" t="str">
            <v>03.1392</v>
          </cell>
          <cell r="B40" t="str">
            <v>Ñaøo moùng baèng TC ñaát C2  saâu £ 3 m dieän tích ñaùy moùng £ 200 m2</v>
          </cell>
          <cell r="C40" t="str">
            <v>m 3</v>
          </cell>
          <cell r="D40">
            <v>4.7</v>
          </cell>
          <cell r="E40">
            <v>17512</v>
          </cell>
          <cell r="F40">
            <v>0</v>
          </cell>
          <cell r="G40" t="str">
            <v>03.1392</v>
          </cell>
        </row>
        <row r="41">
          <cell r="A41" t="str">
            <v>03.1393</v>
          </cell>
          <cell r="B41" t="str">
            <v>Ñaøo moùng baèng TC ñaát C3  saâu £ 3 m dieän tích ñaùy moùng £ 200 m2</v>
          </cell>
          <cell r="C41" t="str">
            <v>m 3</v>
          </cell>
          <cell r="D41">
            <v>0</v>
          </cell>
          <cell r="E41">
            <v>25311</v>
          </cell>
          <cell r="F41">
            <v>0</v>
          </cell>
          <cell r="G41" t="str">
            <v>03.1393</v>
          </cell>
        </row>
        <row r="42">
          <cell r="A42" t="str">
            <v>03.1422</v>
          </cell>
          <cell r="B42" t="str">
            <v>Ñaøo moùng baèng TC ñaát C2  saâu £ 2 m dieän tích ñaùy moùng &gt; 200 m2</v>
          </cell>
          <cell r="C42" t="str">
            <v>m 3</v>
          </cell>
          <cell r="D42">
            <v>0</v>
          </cell>
          <cell r="E42">
            <v>16187</v>
          </cell>
          <cell r="F42">
            <v>0</v>
          </cell>
          <cell r="G42" t="str">
            <v>03.1422</v>
          </cell>
        </row>
        <row r="43">
          <cell r="A43" t="str">
            <v>03.1423</v>
          </cell>
          <cell r="B43" t="str">
            <v>Ñaøo moùng baèng TC ñaát C3  saâu £ 2 m dieän tích ñaùy moùng &gt; 200 m2</v>
          </cell>
          <cell r="C43" t="str">
            <v>m 3</v>
          </cell>
          <cell r="D43">
            <v>4.7</v>
          </cell>
          <cell r="E43">
            <v>24281</v>
          </cell>
          <cell r="F43">
            <v>0</v>
          </cell>
          <cell r="G43" t="str">
            <v>03.1423</v>
          </cell>
        </row>
        <row r="44">
          <cell r="A44" t="str">
            <v>03.1432</v>
          </cell>
          <cell r="B44" t="str">
            <v>Ñaøo moùng baèng TC ñaát C2  saâu £ 3 m dieän tích ñaùy moùng &gt; 200 m2</v>
          </cell>
          <cell r="C44" t="str">
            <v>m 3</v>
          </cell>
          <cell r="D44">
            <v>4.5199999999999996</v>
          </cell>
          <cell r="E44">
            <v>17217</v>
          </cell>
          <cell r="F44">
            <v>0</v>
          </cell>
          <cell r="G44" t="str">
            <v>03.1432</v>
          </cell>
        </row>
        <row r="45">
          <cell r="A45" t="str">
            <v>03.1433</v>
          </cell>
          <cell r="B45" t="str">
            <v>Ñaøo moùng baèng TC ñaát C3  saâu £ 3 m dieän tích ñaùy moùng &gt; 200 m2</v>
          </cell>
          <cell r="C45" t="str">
            <v>m 3</v>
          </cell>
          <cell r="D45">
            <v>21.443999999999999</v>
          </cell>
          <cell r="E45">
            <v>25458</v>
          </cell>
          <cell r="F45">
            <v>0</v>
          </cell>
          <cell r="G45" t="str">
            <v>03.1433</v>
          </cell>
        </row>
        <row r="46">
          <cell r="A46" t="str">
            <v>03.1442</v>
          </cell>
          <cell r="B46" t="str">
            <v>Ñaøo moùng baèng TC ñaát C2  saâu £ 3 m dieän tích ñaùy moùng &gt; 200 m2</v>
          </cell>
          <cell r="C46" t="str">
            <v>m 3</v>
          </cell>
          <cell r="D46">
            <v>34538</v>
          </cell>
          <cell r="E46">
            <v>18836</v>
          </cell>
          <cell r="F46">
            <v>0</v>
          </cell>
          <cell r="G46" t="str">
            <v>03.1442</v>
          </cell>
        </row>
        <row r="47">
          <cell r="A47" t="str">
            <v>03.1443</v>
          </cell>
          <cell r="B47" t="str">
            <v>Ñaøo moùng baèng TC ñaát C3  saâu £ 3 m dieän tích ñaùy moùng &gt; 200 m2</v>
          </cell>
          <cell r="C47" t="str">
            <v>m 3</v>
          </cell>
          <cell r="D47">
            <v>830061.99580952385</v>
          </cell>
          <cell r="E47">
            <v>27960</v>
          </cell>
          <cell r="F47">
            <v>0</v>
          </cell>
          <cell r="G47" t="str">
            <v>03.1443</v>
          </cell>
        </row>
        <row r="48">
          <cell r="A48" t="str">
            <v>03.2202</v>
          </cell>
          <cell r="B48" t="str">
            <v>Laáp hoá moùng + chaân truï C2</v>
          </cell>
          <cell r="C48" t="str">
            <v>m 3</v>
          </cell>
          <cell r="D48">
            <v>796000</v>
          </cell>
          <cell r="E48">
            <v>9712</v>
          </cell>
          <cell r="F48">
            <v>110000</v>
          </cell>
          <cell r="G48" t="str">
            <v>03.2202</v>
          </cell>
        </row>
        <row r="49">
          <cell r="A49" t="str">
            <v>03.2203</v>
          </cell>
          <cell r="B49" t="str">
            <v>Laáp hoá moùng + chaân truï C3</v>
          </cell>
          <cell r="C49" t="str">
            <v>m 3</v>
          </cell>
          <cell r="D49">
            <v>1626061.9958095239</v>
          </cell>
          <cell r="E49">
            <v>10890</v>
          </cell>
          <cell r="F49">
            <v>110000</v>
          </cell>
          <cell r="G49" t="str">
            <v>03.2203</v>
          </cell>
        </row>
        <row r="50">
          <cell r="A50" t="str">
            <v>03.3102</v>
          </cell>
          <cell r="B50" t="str">
            <v>Ñaøo ñaát raõnh tieáp ñòa ñaát C2</v>
          </cell>
          <cell r="C50" t="str">
            <v>m 3</v>
          </cell>
          <cell r="D50">
            <v>639000</v>
          </cell>
          <cell r="E50">
            <v>14716</v>
          </cell>
          <cell r="F50">
            <v>73000</v>
          </cell>
          <cell r="G50" t="str">
            <v>03.3102</v>
          </cell>
        </row>
        <row r="51">
          <cell r="A51" t="str">
            <v>03.3103</v>
          </cell>
          <cell r="B51" t="str">
            <v>Ñaøo ñaát raõnh tieáp ñòa ñaát C3</v>
          </cell>
          <cell r="C51" t="str">
            <v>m 3</v>
          </cell>
          <cell r="D51">
            <v>987061.99580952385</v>
          </cell>
          <cell r="E51">
            <v>21926</v>
          </cell>
          <cell r="F51">
            <v>37000</v>
          </cell>
          <cell r="G51" t="str">
            <v>03.3103</v>
          </cell>
        </row>
        <row r="52">
          <cell r="A52" t="str">
            <v>03.3202</v>
          </cell>
          <cell r="B52" t="str">
            <v>Laáp ñaát raõnh tieáp ñòa ñaát C2</v>
          </cell>
          <cell r="C52" t="str">
            <v>m 3</v>
          </cell>
          <cell r="D52">
            <v>0</v>
          </cell>
          <cell r="E52">
            <v>8682</v>
          </cell>
          <cell r="F52">
            <v>0</v>
          </cell>
          <cell r="G52" t="str">
            <v>03.3202</v>
          </cell>
        </row>
        <row r="53">
          <cell r="A53" t="str">
            <v>03.3203</v>
          </cell>
          <cell r="B53" t="str">
            <v>Laáp ñaát raõnh tieáp ñòa ñaát C3</v>
          </cell>
          <cell r="C53" t="str">
            <v>m 3</v>
          </cell>
          <cell r="D53">
            <v>0</v>
          </cell>
          <cell r="E53">
            <v>10007</v>
          </cell>
          <cell r="F53">
            <v>0</v>
          </cell>
          <cell r="G53" t="str">
            <v>03.3203</v>
          </cell>
        </row>
        <row r="54">
          <cell r="A54" t="str">
            <v>03.4001</v>
          </cell>
          <cell r="B54" t="str">
            <v>Ñaép bôø bao ñoä saâu buøn nöôùc £ 30cm</v>
          </cell>
          <cell r="C54" t="str">
            <v>m</v>
          </cell>
          <cell r="D54">
            <v>0</v>
          </cell>
          <cell r="E54">
            <v>5592</v>
          </cell>
          <cell r="F54">
            <v>0</v>
          </cell>
          <cell r="G54" t="str">
            <v>03.4001</v>
          </cell>
        </row>
        <row r="55">
          <cell r="A55" t="str">
            <v>03.4002</v>
          </cell>
          <cell r="B55" t="str">
            <v>Ñaép bôø bao ñoä saâu buøn nöôùc £ 50cm</v>
          </cell>
          <cell r="C55" t="str">
            <v>m</v>
          </cell>
          <cell r="D55">
            <v>22400</v>
          </cell>
          <cell r="E55">
            <v>8241</v>
          </cell>
          <cell r="F55">
            <v>0</v>
          </cell>
          <cell r="G55" t="str">
            <v>03.4002</v>
          </cell>
        </row>
        <row r="56">
          <cell r="A56" t="str">
            <v>03.4003</v>
          </cell>
          <cell r="B56" t="str">
            <v>Ñaép bôø bao ñoä saâu buøn nöôùc £ 80cm</v>
          </cell>
          <cell r="C56" t="str">
            <v>m</v>
          </cell>
          <cell r="D56">
            <v>35000</v>
          </cell>
          <cell r="E56">
            <v>12655</v>
          </cell>
          <cell r="F56">
            <v>0</v>
          </cell>
          <cell r="G56" t="str">
            <v>03.4003</v>
          </cell>
        </row>
        <row r="57">
          <cell r="A57" t="str">
            <v>03.4004</v>
          </cell>
          <cell r="B57" t="str">
            <v>Ñaép bôø bao ñoä saâu buøn nöôùc £ 100cm</v>
          </cell>
          <cell r="C57" t="str">
            <v>m</v>
          </cell>
          <cell r="D57">
            <v>42000</v>
          </cell>
          <cell r="E57">
            <v>16187</v>
          </cell>
          <cell r="F57">
            <v>0</v>
          </cell>
          <cell r="G57" t="str">
            <v>03.4004</v>
          </cell>
        </row>
        <row r="58">
          <cell r="A58" t="str">
            <v>03.5100</v>
          </cell>
          <cell r="B58" t="str">
            <v xml:space="preserve">Bôm taùt nöôùc baèng thuû coâng </v>
          </cell>
          <cell r="C58" t="str">
            <v>m 3</v>
          </cell>
          <cell r="D58">
            <v>0</v>
          </cell>
          <cell r="E58">
            <v>0</v>
          </cell>
          <cell r="F58">
            <v>0</v>
          </cell>
          <cell r="G58" t="str">
            <v>03.5100</v>
          </cell>
        </row>
        <row r="59">
          <cell r="A59" t="str">
            <v>03.5200</v>
          </cell>
          <cell r="B59" t="str">
            <v>Bôm taùt nöôùc baèng maùy</v>
          </cell>
          <cell r="C59" t="str">
            <v>m 3</v>
          </cell>
          <cell r="D59">
            <v>0</v>
          </cell>
          <cell r="E59">
            <v>0</v>
          </cell>
          <cell r="F59">
            <v>0</v>
          </cell>
          <cell r="G59" t="str">
            <v>03.5200</v>
          </cell>
        </row>
        <row r="60">
          <cell r="A60" t="str">
            <v>03.7001</v>
          </cell>
          <cell r="B60" t="str">
            <v>Ñaép caùt coâng trình</v>
          </cell>
          <cell r="C60" t="str">
            <v>m 3</v>
          </cell>
          <cell r="D60">
            <v>27750</v>
          </cell>
          <cell r="E60">
            <v>9124</v>
          </cell>
          <cell r="F60">
            <v>0</v>
          </cell>
          <cell r="G60" t="str">
            <v>03.7001</v>
          </cell>
        </row>
        <row r="61">
          <cell r="A61" t="str">
            <v>04.1101</v>
          </cell>
          <cell r="B61" t="str">
            <v>SX laép döïng coát theùp £ F10</v>
          </cell>
          <cell r="C61" t="str">
            <v>kg</v>
          </cell>
          <cell r="D61">
            <v>4267.6769999999997</v>
          </cell>
          <cell r="E61">
            <v>201.59299999999999</v>
          </cell>
          <cell r="F61">
            <v>16.917999999999999</v>
          </cell>
          <cell r="G61" t="str">
            <v>04.1101</v>
          </cell>
        </row>
        <row r="62">
          <cell r="A62" t="str">
            <v>04.1102</v>
          </cell>
          <cell r="B62" t="str">
            <v>SX laép döïng coát theùp £ F18</v>
          </cell>
          <cell r="C62" t="str">
            <v>kg</v>
          </cell>
          <cell r="D62">
            <v>4316.2070000000003</v>
          </cell>
          <cell r="E62">
            <v>148.48500000000001</v>
          </cell>
          <cell r="F62">
            <v>187.36099999999999</v>
          </cell>
          <cell r="G62" t="str">
            <v>04.1102</v>
          </cell>
        </row>
        <row r="63">
          <cell r="A63" t="str">
            <v>04.1103</v>
          </cell>
          <cell r="B63" t="str">
            <v>SX laép döïng coát theùp &gt; F18</v>
          </cell>
          <cell r="C63" t="str">
            <v>kg</v>
          </cell>
          <cell r="D63">
            <v>4322.2129999999997</v>
          </cell>
          <cell r="E63">
            <v>113.02800000000001</v>
          </cell>
          <cell r="F63">
            <v>203.874</v>
          </cell>
          <cell r="G63" t="str">
            <v>04.1103</v>
          </cell>
        </row>
        <row r="64">
          <cell r="A64" t="str">
            <v>04.2002</v>
          </cell>
          <cell r="B64" t="str">
            <v>Vaùn khuoân</v>
          </cell>
          <cell r="C64" t="str">
            <v>m2</v>
          </cell>
          <cell r="D64">
            <v>19977.759999999998</v>
          </cell>
          <cell r="E64">
            <v>5702.46</v>
          </cell>
          <cell r="F64">
            <v>0</v>
          </cell>
          <cell r="G64" t="str">
            <v>04.2002</v>
          </cell>
        </row>
        <row r="65">
          <cell r="A65" t="str">
            <v>04.3210</v>
          </cell>
          <cell r="B65" t="str">
            <v>Beâ toâng loùt M#100 ñaù 4x6</v>
          </cell>
          <cell r="C65" t="str">
            <v>m 3</v>
          </cell>
          <cell r="D65">
            <v>263424</v>
          </cell>
          <cell r="E65">
            <v>39732</v>
          </cell>
          <cell r="F65">
            <v>0</v>
          </cell>
          <cell r="G65" t="str">
            <v>04.3210</v>
          </cell>
        </row>
        <row r="66">
          <cell r="A66" t="str">
            <v>04.3210</v>
          </cell>
          <cell r="B66" t="str">
            <v>Beâ toâng loùt M#150 ñaù 4x6</v>
          </cell>
          <cell r="C66" t="str">
            <v>m 3</v>
          </cell>
          <cell r="D66">
            <v>306285</v>
          </cell>
          <cell r="E66">
            <v>39732</v>
          </cell>
          <cell r="F66">
            <v>0</v>
          </cell>
          <cell r="G66" t="str">
            <v>04.3210</v>
          </cell>
        </row>
        <row r="67">
          <cell r="A67" t="str">
            <v>04.3333</v>
          </cell>
          <cell r="B67" t="str">
            <v>BT moùng truï coù caàu coâng taùc M#200 ñaù 2x4 (TC keát hôïp ñaàm duøi)</v>
          </cell>
          <cell r="C67" t="str">
            <v>m 3</v>
          </cell>
          <cell r="D67">
            <v>389539</v>
          </cell>
          <cell r="E67">
            <v>44589</v>
          </cell>
          <cell r="F67">
            <v>4003</v>
          </cell>
          <cell r="G67" t="str">
            <v>04.3333</v>
          </cell>
        </row>
        <row r="68">
          <cell r="A68" t="str">
            <v>04.3334</v>
          </cell>
          <cell r="B68" t="str">
            <v>BT moùng truï coù caàu coâng taùc M#250 ñaù 2x4 (TC keát hôïp ñaàm duøi)</v>
          </cell>
          <cell r="C68" t="str">
            <v>m 3</v>
          </cell>
          <cell r="D68">
            <v>436341</v>
          </cell>
          <cell r="E68">
            <v>44589</v>
          </cell>
          <cell r="F68">
            <v>4003</v>
          </cell>
          <cell r="G68" t="str">
            <v>04.3334</v>
          </cell>
        </row>
        <row r="69">
          <cell r="A69" t="str">
            <v>04.3343</v>
          </cell>
          <cell r="B69" t="str">
            <v>BT moùng truï khoâng coù caàu coâng taùc M#200 ñaù 2x4 (TC keát hôïp ñaàm duøi)</v>
          </cell>
          <cell r="C69" t="str">
            <v>m 3</v>
          </cell>
          <cell r="D69">
            <v>368838</v>
          </cell>
          <cell r="E69">
            <v>38261</v>
          </cell>
          <cell r="F69">
            <v>4003</v>
          </cell>
          <cell r="G69" t="str">
            <v>04.3343</v>
          </cell>
        </row>
        <row r="70">
          <cell r="A70" t="str">
            <v>04.3344</v>
          </cell>
          <cell r="B70" t="str">
            <v>BT moùng truï khoâng coù caàu coâng taùc M#250 ñaù 2x4 (TC keát hôïp ñaàm duøi)</v>
          </cell>
          <cell r="C70" t="str">
            <v>m 3</v>
          </cell>
          <cell r="D70">
            <v>415640</v>
          </cell>
          <cell r="E70">
            <v>38261</v>
          </cell>
          <cell r="F70">
            <v>4003</v>
          </cell>
          <cell r="G70" t="str">
            <v>04.3344</v>
          </cell>
        </row>
        <row r="71">
          <cell r="A71" t="str">
            <v>04.3353</v>
          </cell>
          <cell r="B71" t="str">
            <v>BT moùng baûnï coù caàu coâng taùc M#200 ñaù 2x4 (TC keát hôïp ñaàm duøi)</v>
          </cell>
          <cell r="C71" t="str">
            <v>m 3</v>
          </cell>
          <cell r="D71">
            <v>389539</v>
          </cell>
          <cell r="E71">
            <v>41498</v>
          </cell>
          <cell r="F71">
            <v>4003</v>
          </cell>
          <cell r="G71" t="str">
            <v>04.3353</v>
          </cell>
        </row>
        <row r="72">
          <cell r="A72" t="str">
            <v>04.3354</v>
          </cell>
          <cell r="B72" t="str">
            <v>BT moùng baûnï coù caàu coâng taùc M#250 ñaù 2x4 (TC keát hôïp ñaàm duøi)</v>
          </cell>
          <cell r="C72" t="str">
            <v>m 3</v>
          </cell>
          <cell r="D72">
            <v>436341</v>
          </cell>
          <cell r="E72">
            <v>41498</v>
          </cell>
          <cell r="F72">
            <v>4003</v>
          </cell>
          <cell r="G72" t="str">
            <v>04.3354</v>
          </cell>
        </row>
        <row r="73">
          <cell r="A73" t="str">
            <v>04.3801</v>
          </cell>
          <cell r="B73" t="str">
            <v>Laép ñaët moùng neùo troïng löôïng £ 0,25T</v>
          </cell>
          <cell r="C73" t="str">
            <v>caùi</v>
          </cell>
          <cell r="D73">
            <v>4.4000000000000004</v>
          </cell>
          <cell r="E73">
            <v>11051</v>
          </cell>
          <cell r="F73">
            <v>0.15</v>
          </cell>
          <cell r="G73" t="str">
            <v>04.3801</v>
          </cell>
        </row>
        <row r="74">
          <cell r="A74" t="str">
            <v>04.3802</v>
          </cell>
          <cell r="B74" t="str">
            <v>Laép ñaët moùng neùo troïng löôïng £ 0,5T</v>
          </cell>
          <cell r="C74" t="str">
            <v>caùi</v>
          </cell>
          <cell r="D74">
            <v>0</v>
          </cell>
          <cell r="E74">
            <v>24214</v>
          </cell>
          <cell r="F74">
            <v>0</v>
          </cell>
          <cell r="G74" t="str">
            <v>04.3802</v>
          </cell>
        </row>
        <row r="75">
          <cell r="A75" t="str">
            <v>04.3803</v>
          </cell>
          <cell r="B75" t="str">
            <v>Laép ñaët moùng neùo troïng löôïng &gt; 0,5T</v>
          </cell>
          <cell r="C75" t="str">
            <v>caùi</v>
          </cell>
          <cell r="D75">
            <v>0</v>
          </cell>
          <cell r="E75">
            <v>42252</v>
          </cell>
          <cell r="F75">
            <v>0</v>
          </cell>
          <cell r="G75" t="str">
            <v>04.3803</v>
          </cell>
        </row>
        <row r="76">
          <cell r="A76" t="str">
            <v>05.4101</v>
          </cell>
          <cell r="B76" t="str">
            <v>Laép ñaët coät theùp baèng thuû coâng (chieáu cao £15m)</v>
          </cell>
          <cell r="C76" t="str">
            <v>taán</v>
          </cell>
          <cell r="D76">
            <v>4516</v>
          </cell>
          <cell r="E76">
            <v>183473</v>
          </cell>
          <cell r="F76">
            <v>0.15</v>
          </cell>
          <cell r="G76" t="str">
            <v>05.4101</v>
          </cell>
        </row>
        <row r="77">
          <cell r="A77" t="str">
            <v>05.4201</v>
          </cell>
          <cell r="B77" t="str">
            <v>Laép ñaët coät theùp baèng thuû coâng (chieáu cao £25m)</v>
          </cell>
          <cell r="C77" t="str">
            <v>taán</v>
          </cell>
          <cell r="D77">
            <v>9686</v>
          </cell>
          <cell r="E77">
            <v>201837</v>
          </cell>
          <cell r="F77">
            <v>4.5999999999999996</v>
          </cell>
          <cell r="G77" t="str">
            <v>05.4201</v>
          </cell>
        </row>
        <row r="78">
          <cell r="A78" t="str">
            <v>05.4301</v>
          </cell>
          <cell r="B78" t="str">
            <v>Laép ñaët coät theùp baèng thuû coâng (chieáu cao £40m)</v>
          </cell>
          <cell r="C78" t="str">
            <v>taán</v>
          </cell>
          <cell r="D78">
            <v>10330</v>
          </cell>
          <cell r="E78">
            <v>232064</v>
          </cell>
          <cell r="F78">
            <v>0.89999999999999991</v>
          </cell>
          <cell r="G78" t="str">
            <v>05.4301</v>
          </cell>
        </row>
        <row r="79">
          <cell r="A79" t="str">
            <v>05.4401</v>
          </cell>
          <cell r="B79" t="str">
            <v>Laép ñaët coät theùp baèng thuû coâng (chieáu cao £55m)</v>
          </cell>
          <cell r="C79" t="str">
            <v>taán</v>
          </cell>
          <cell r="D79">
            <v>12271</v>
          </cell>
          <cell r="E79">
            <v>266841</v>
          </cell>
          <cell r="F79">
            <v>34538</v>
          </cell>
          <cell r="G79" t="str">
            <v>05.4401</v>
          </cell>
        </row>
        <row r="80">
          <cell r="A80" t="str">
            <v>05.4501</v>
          </cell>
          <cell r="B80" t="str">
            <v>Laép ñaët coät theùp baèng thuû coâng (chieáu cao £70m)</v>
          </cell>
          <cell r="C80" t="str">
            <v>taán</v>
          </cell>
          <cell r="D80">
            <v>12915</v>
          </cell>
          <cell r="E80">
            <v>307143</v>
          </cell>
          <cell r="F80">
            <v>31084.199999999997</v>
          </cell>
          <cell r="G80" t="str">
            <v>05.4501</v>
          </cell>
        </row>
        <row r="81">
          <cell r="A81" t="str">
            <v>05.4601</v>
          </cell>
          <cell r="B81" t="str">
            <v>Laép ñaët coät theùp baèng thuû coâng (chieáu cao £85m)</v>
          </cell>
          <cell r="C81" t="str">
            <v>taán</v>
          </cell>
          <cell r="D81">
            <v>13558</v>
          </cell>
          <cell r="E81">
            <v>352808</v>
          </cell>
          <cell r="F81">
            <v>110000</v>
          </cell>
          <cell r="G81" t="str">
            <v>05.4601</v>
          </cell>
        </row>
        <row r="82">
          <cell r="A82" t="str">
            <v>05.4701</v>
          </cell>
          <cell r="B82" t="str">
            <v>Laép ñaët coät theùp baèng thuû coâng (chieáu cao £100m)</v>
          </cell>
          <cell r="C82" t="str">
            <v>taán</v>
          </cell>
          <cell r="D82">
            <v>13558</v>
          </cell>
          <cell r="E82">
            <v>405786</v>
          </cell>
          <cell r="F82">
            <v>141084.20000000001</v>
          </cell>
          <cell r="G82" t="str">
            <v>05.4701</v>
          </cell>
        </row>
        <row r="83">
          <cell r="A83" t="str">
            <v>05.5101</v>
          </cell>
          <cell r="B83" t="str">
            <v>Noái coät beâ toâng baèng maët bích (ÑH bình thöôøng)</v>
          </cell>
          <cell r="C83" t="str">
            <v>moái</v>
          </cell>
          <cell r="D83">
            <v>5407</v>
          </cell>
          <cell r="E83">
            <v>48753</v>
          </cell>
          <cell r="F83">
            <v>73000</v>
          </cell>
          <cell r="G83" t="str">
            <v>05.5101</v>
          </cell>
        </row>
        <row r="84">
          <cell r="A84" t="str">
            <v>05.5102</v>
          </cell>
          <cell r="B84" t="str">
            <v>Noái coät beâ toâng baèng maët bích (ÑH söôøn ñoài)</v>
          </cell>
          <cell r="C84" t="str">
            <v>moái</v>
          </cell>
          <cell r="D84">
            <v>5407</v>
          </cell>
          <cell r="E84">
            <v>51190</v>
          </cell>
          <cell r="F84">
            <v>68084.200000000012</v>
          </cell>
          <cell r="G84" t="str">
            <v>05.5102</v>
          </cell>
        </row>
        <row r="85">
          <cell r="A85" t="str">
            <v>05.5103</v>
          </cell>
          <cell r="B85" t="str">
            <v>Noái coät beâ toâng baèng maët bích (ÑH sình laày)</v>
          </cell>
          <cell r="C85" t="str">
            <v>moái</v>
          </cell>
          <cell r="D85">
            <v>13755</v>
          </cell>
          <cell r="E85">
            <v>58503</v>
          </cell>
          <cell r="F85">
            <v>0</v>
          </cell>
          <cell r="G85" t="str">
            <v>05.5103</v>
          </cell>
        </row>
        <row r="86">
          <cell r="A86" t="str">
            <v>05.5211</v>
          </cell>
          <cell r="B86" t="str">
            <v>Döïng coät beâ toâng baèng thuû coâng (chieáu cao £ 8m)</v>
          </cell>
          <cell r="C86" t="str">
            <v>coät</v>
          </cell>
          <cell r="D86">
            <v>8490</v>
          </cell>
          <cell r="E86">
            <v>74917</v>
          </cell>
          <cell r="F86">
            <v>0</v>
          </cell>
          <cell r="G86" t="str">
            <v>05.5211</v>
          </cell>
        </row>
        <row r="87">
          <cell r="A87" t="str">
            <v>05.5212</v>
          </cell>
          <cell r="B87" t="str">
            <v>Döïng coät beâ toâng baèng thuû coâng (chieáu cao £ 10m)</v>
          </cell>
          <cell r="C87" t="str">
            <v>coät</v>
          </cell>
          <cell r="D87">
            <v>8490</v>
          </cell>
          <cell r="E87">
            <v>80605</v>
          </cell>
          <cell r="F87">
            <v>0</v>
          </cell>
          <cell r="G87" t="str">
            <v>05.5212</v>
          </cell>
        </row>
        <row r="88">
          <cell r="A88" t="str">
            <v>05.5213</v>
          </cell>
          <cell r="B88" t="str">
            <v>Döïng coät beâ toâng baèng thuû coâng (chieáu cao £ 12m)</v>
          </cell>
          <cell r="C88" t="str">
            <v>coät</v>
          </cell>
          <cell r="D88">
            <v>8490</v>
          </cell>
          <cell r="E88">
            <v>86293</v>
          </cell>
          <cell r="F88" t="str">
            <v>§¸ d¨m  1x2            ®Ëp thñ c«ng    t¹i chç</v>
          </cell>
          <cell r="G88" t="str">
            <v>05.5213</v>
          </cell>
        </row>
        <row r="89">
          <cell r="A89" t="str">
            <v>05.5214</v>
          </cell>
          <cell r="B89" t="str">
            <v>Döïng coät beâ toâng baèng thuû coâng (chieáu cao £ 14m)</v>
          </cell>
          <cell r="C89" t="str">
            <v>coät</v>
          </cell>
          <cell r="D89">
            <v>8490</v>
          </cell>
          <cell r="E89">
            <v>107419</v>
          </cell>
          <cell r="F89">
            <v>0</v>
          </cell>
          <cell r="G89" t="str">
            <v>05.5214</v>
          </cell>
        </row>
        <row r="90">
          <cell r="A90" t="str">
            <v>05.5215</v>
          </cell>
          <cell r="B90" t="str">
            <v>Döïng coät beâ toâng baèng thuû coâng (chieáu cao £ 16m)</v>
          </cell>
          <cell r="C90" t="str">
            <v>coät</v>
          </cell>
          <cell r="D90">
            <v>9854</v>
          </cell>
          <cell r="E90">
            <v>116844</v>
          </cell>
          <cell r="F90">
            <v>0</v>
          </cell>
          <cell r="G90" t="str">
            <v>05.5215</v>
          </cell>
        </row>
        <row r="91">
          <cell r="A91" t="str">
            <v>05.5216</v>
          </cell>
          <cell r="B91" t="str">
            <v>Döïng coät beâ toâng baèng thuû coâng (chieáu cao £ 18m)</v>
          </cell>
          <cell r="C91" t="str">
            <v>coät</v>
          </cell>
          <cell r="D91">
            <v>9854</v>
          </cell>
          <cell r="E91">
            <v>152271</v>
          </cell>
          <cell r="F91">
            <v>0</v>
          </cell>
          <cell r="G91" t="str">
            <v>05.5216</v>
          </cell>
        </row>
        <row r="92">
          <cell r="A92" t="str">
            <v>05.5217</v>
          </cell>
          <cell r="B92" t="str">
            <v>Döïng coät beâ toâng baèng thuû coâng (chieáu cao £ 20m)</v>
          </cell>
          <cell r="C92" t="str">
            <v>coät</v>
          </cell>
          <cell r="D92">
            <v>9854</v>
          </cell>
          <cell r="E92">
            <v>177460</v>
          </cell>
          <cell r="F92">
            <v>0</v>
          </cell>
          <cell r="G92" t="str">
            <v>05.5217</v>
          </cell>
        </row>
        <row r="93">
          <cell r="A93" t="str">
            <v>05.5218</v>
          </cell>
          <cell r="B93" t="str">
            <v>Döïng coät beâ toâng baèng thuû coâng (chieáu cao &gt; 20m)</v>
          </cell>
          <cell r="C93" t="str">
            <v>coät</v>
          </cell>
          <cell r="D93">
            <v>9854</v>
          </cell>
          <cell r="E93">
            <v>193711</v>
          </cell>
          <cell r="F93">
            <v>0</v>
          </cell>
          <cell r="G93" t="str">
            <v>05.5218</v>
          </cell>
        </row>
        <row r="94">
          <cell r="A94" t="str">
            <v>05.6011</v>
          </cell>
          <cell r="B94" t="str">
            <v>Laép ñaët xaø theùp cho coät ñôõ (troïng löôïng 25 kg)</v>
          </cell>
          <cell r="C94" t="str">
            <v>boä</v>
          </cell>
          <cell r="D94">
            <v>1</v>
          </cell>
          <cell r="E94">
            <v>13161</v>
          </cell>
          <cell r="F94">
            <v>0</v>
          </cell>
          <cell r="G94" t="str">
            <v>05.6011</v>
          </cell>
        </row>
        <row r="95">
          <cell r="A95" t="str">
            <v>05.6021</v>
          </cell>
          <cell r="B95" t="str">
            <v>Laép ñaët xaø theùp cho coät ñôõ (troïng löôïng 50 kg)</v>
          </cell>
          <cell r="C95" t="str">
            <v>boä</v>
          </cell>
          <cell r="D95">
            <v>0.2</v>
          </cell>
          <cell r="E95">
            <v>17806</v>
          </cell>
          <cell r="F95">
            <v>0</v>
          </cell>
          <cell r="G95" t="str">
            <v>05.6021</v>
          </cell>
        </row>
        <row r="96">
          <cell r="A96" t="str">
            <v>05.6031</v>
          </cell>
          <cell r="B96" t="str">
            <v>Laép ñaët xaø theùp cho coät ñôõ (troïng löôïng 100 kg)</v>
          </cell>
          <cell r="C96" t="str">
            <v>boä</v>
          </cell>
          <cell r="D96">
            <v>34538</v>
          </cell>
          <cell r="E96">
            <v>23999</v>
          </cell>
          <cell r="F96">
            <v>0</v>
          </cell>
          <cell r="G96" t="str">
            <v>05.6031</v>
          </cell>
        </row>
        <row r="97">
          <cell r="A97" t="str">
            <v>05.6041</v>
          </cell>
          <cell r="B97" t="str">
            <v>Laép ñaët xaø theùp cho coät ñôõ (troïng löôïng 140 kg)</v>
          </cell>
          <cell r="C97" t="str">
            <v>boä</v>
          </cell>
          <cell r="D97">
            <v>678188.16799999983</v>
          </cell>
          <cell r="E97">
            <v>28799</v>
          </cell>
          <cell r="F97">
            <v>0</v>
          </cell>
          <cell r="G97" t="str">
            <v>05.6041</v>
          </cell>
        </row>
        <row r="98">
          <cell r="A98" t="str">
            <v>05.6051</v>
          </cell>
          <cell r="B98" t="str">
            <v>Laép ñaët xaø theùp cho coät ñôõ (troïng löôïng 230 kg)</v>
          </cell>
          <cell r="C98" t="str">
            <v>boä</v>
          </cell>
          <cell r="D98">
            <v>0.2</v>
          </cell>
          <cell r="E98">
            <v>39792</v>
          </cell>
          <cell r="F98">
            <v>0</v>
          </cell>
          <cell r="G98" t="str">
            <v>05.6051</v>
          </cell>
        </row>
        <row r="99">
          <cell r="A99" t="str">
            <v>05.6061</v>
          </cell>
          <cell r="B99" t="str">
            <v>Laép ñaët xaø theùp cho coät ñôõ (troïng löôïng 320 kg)</v>
          </cell>
          <cell r="C99" t="str">
            <v>boä</v>
          </cell>
          <cell r="D99">
            <v>4.96</v>
          </cell>
          <cell r="E99">
            <v>50785</v>
          </cell>
          <cell r="F99">
            <v>0</v>
          </cell>
          <cell r="G99" t="str">
            <v>05.6061</v>
          </cell>
        </row>
        <row r="100">
          <cell r="A100" t="str">
            <v>05.6071</v>
          </cell>
          <cell r="B100" t="str">
            <v>Laép ñaët xaø theùp cho coät ñôõ (troïng löôïng 410 kg)</v>
          </cell>
          <cell r="C100" t="str">
            <v>boä</v>
          </cell>
          <cell r="D100">
            <v>0</v>
          </cell>
          <cell r="E100">
            <v>59920</v>
          </cell>
          <cell r="F100">
            <v>0</v>
          </cell>
          <cell r="G100" t="str">
            <v>05.6071</v>
          </cell>
        </row>
        <row r="101">
          <cell r="A101" t="str">
            <v>05.6081</v>
          </cell>
          <cell r="B101" t="str">
            <v>Laép ñaët xaø theùp cho coät ñôõ (troïng löôïng 500 kg)</v>
          </cell>
          <cell r="C101" t="str">
            <v>boä</v>
          </cell>
          <cell r="D101">
            <v>0</v>
          </cell>
          <cell r="E101">
            <v>70759</v>
          </cell>
          <cell r="F101">
            <v>0</v>
          </cell>
          <cell r="G101" t="str">
            <v>05.6081</v>
          </cell>
        </row>
        <row r="102">
          <cell r="A102" t="str">
            <v>05.6012</v>
          </cell>
          <cell r="B102" t="str">
            <v>Laép ñaët xaø theùp cho coät neùo (troïng löôïng 25 kg)</v>
          </cell>
          <cell r="C102" t="str">
            <v>boä</v>
          </cell>
          <cell r="D102">
            <v>4.3</v>
          </cell>
          <cell r="E102">
            <v>17496</v>
          </cell>
          <cell r="F102">
            <v>0</v>
          </cell>
          <cell r="G102" t="str">
            <v>05.6012</v>
          </cell>
        </row>
        <row r="103">
          <cell r="A103" t="str">
            <v>05.6022</v>
          </cell>
          <cell r="B103" t="str">
            <v>Laép ñaët xaø theùp cho coät neùoõ (troïng löôïng 50 kg)</v>
          </cell>
          <cell r="C103" t="str">
            <v>boä</v>
          </cell>
          <cell r="D103">
            <v>4.5199999999999996</v>
          </cell>
          <cell r="E103">
            <v>23689</v>
          </cell>
          <cell r="F103">
            <v>0</v>
          </cell>
          <cell r="G103" t="str">
            <v>05.6022</v>
          </cell>
        </row>
        <row r="104">
          <cell r="A104" t="str">
            <v>05.6032</v>
          </cell>
          <cell r="B104" t="str">
            <v>Laép ñaët xaø theùp cho coät neùo (troïng löôïng 100 kg)</v>
          </cell>
          <cell r="C104" t="str">
            <v>boä</v>
          </cell>
          <cell r="D104">
            <v>19.635999999999996</v>
          </cell>
          <cell r="E104">
            <v>31896</v>
          </cell>
          <cell r="F104">
            <v>0</v>
          </cell>
          <cell r="G104" t="str">
            <v>05.6032</v>
          </cell>
        </row>
        <row r="105">
          <cell r="A105" t="str">
            <v>05.6042</v>
          </cell>
          <cell r="B105" t="str">
            <v>Laép ñaët xaø theùp cho coät neùo (troïng löôïng 140 kg)</v>
          </cell>
          <cell r="C105" t="str">
            <v>boä</v>
          </cell>
          <cell r="D105">
            <v>34538</v>
          </cell>
          <cell r="E105">
            <v>38244</v>
          </cell>
          <cell r="F105">
            <v>34538</v>
          </cell>
          <cell r="G105" t="str">
            <v>05.6042</v>
          </cell>
        </row>
        <row r="106">
          <cell r="A106" t="str">
            <v>05.6052</v>
          </cell>
          <cell r="B106" t="str">
            <v>Laép ñaët xaø theùp cho coät neùo (troïng löôïng 230 kg)</v>
          </cell>
          <cell r="C106" t="str">
            <v>boä</v>
          </cell>
          <cell r="D106">
            <v>767617.29180952371</v>
          </cell>
          <cell r="E106">
            <v>52798</v>
          </cell>
          <cell r="F106">
            <v>0</v>
          </cell>
          <cell r="G106" t="str">
            <v>05.6052</v>
          </cell>
        </row>
        <row r="107">
          <cell r="A107" t="str">
            <v>05.6062</v>
          </cell>
          <cell r="B107" t="str">
            <v>Laép ñaët xaø theùp cho coät neùo (troïng löôïng 320 kg)</v>
          </cell>
          <cell r="C107" t="str">
            <v>boä</v>
          </cell>
          <cell r="D107">
            <v>735000</v>
          </cell>
          <cell r="E107">
            <v>67507</v>
          </cell>
          <cell r="F107">
            <v>110000</v>
          </cell>
          <cell r="G107" t="str">
            <v>05.6062</v>
          </cell>
        </row>
        <row r="108">
          <cell r="A108" t="str">
            <v>05.6072</v>
          </cell>
          <cell r="B108" t="str">
            <v>Laép ñaët xaø theùp cho coät neùo (troïng löôïng 410 kg)</v>
          </cell>
          <cell r="C108" t="str">
            <v>boä</v>
          </cell>
          <cell r="D108">
            <v>1502617.2918095237</v>
          </cell>
          <cell r="E108">
            <v>79584</v>
          </cell>
          <cell r="F108">
            <v>110000</v>
          </cell>
          <cell r="G108" t="str">
            <v>05.6072</v>
          </cell>
        </row>
        <row r="109">
          <cell r="A109" t="str">
            <v>05.6082</v>
          </cell>
          <cell r="B109" t="str">
            <v>Laép ñaët xaø theùp cho coät neùo (troïng löôïng 500 kg)</v>
          </cell>
          <cell r="C109" t="str">
            <v>boä</v>
          </cell>
          <cell r="D109">
            <v>639000</v>
          </cell>
          <cell r="E109">
            <v>93984</v>
          </cell>
          <cell r="F109">
            <v>73000</v>
          </cell>
          <cell r="G109" t="str">
            <v>05.6082</v>
          </cell>
        </row>
        <row r="110">
          <cell r="A110" t="str">
            <v>05.6043</v>
          </cell>
          <cell r="B110" t="str">
            <v>Laép ñaët xaø theùp cho coät ñuùp (troïng löôïng 140 kg)</v>
          </cell>
          <cell r="C110" t="str">
            <v>boä</v>
          </cell>
          <cell r="D110">
            <v>863617.29180952371</v>
          </cell>
          <cell r="E110">
            <v>32515</v>
          </cell>
          <cell r="F110">
            <v>37000</v>
          </cell>
          <cell r="G110" t="str">
            <v>05.6043</v>
          </cell>
        </row>
        <row r="111">
          <cell r="A111" t="str">
            <v>05.6053</v>
          </cell>
          <cell r="B111" t="str">
            <v>Laép ñaët xaø theùp cho coät ñuùp (troïng löôïng 230 kg)</v>
          </cell>
          <cell r="C111" t="str">
            <v>boä</v>
          </cell>
          <cell r="D111">
            <v>0</v>
          </cell>
          <cell r="E111">
            <v>46295</v>
          </cell>
          <cell r="F111">
            <v>0</v>
          </cell>
          <cell r="G111" t="str">
            <v>05.6053</v>
          </cell>
        </row>
        <row r="112">
          <cell r="A112" t="str">
            <v>05.6063</v>
          </cell>
          <cell r="B112" t="str">
            <v>Laép ñaët xaø theùp cho coät ñuùp (troïng löôïng 320 kg)</v>
          </cell>
          <cell r="C112" t="str">
            <v>boä</v>
          </cell>
          <cell r="D112">
            <v>0</v>
          </cell>
          <cell r="E112">
            <v>58062</v>
          </cell>
          <cell r="F112" t="str">
            <v xml:space="preserve">         </v>
          </cell>
          <cell r="G112" t="str">
            <v>05.6063</v>
          </cell>
        </row>
        <row r="113">
          <cell r="A113" t="str">
            <v>05.6073</v>
          </cell>
          <cell r="B113" t="str">
            <v>Laép ñaët xaø theùp cho coät ñuùp (troïng löôïng 410 kg)</v>
          </cell>
          <cell r="C113" t="str">
            <v>boä</v>
          </cell>
          <cell r="D113">
            <v>0</v>
          </cell>
          <cell r="E113">
            <v>64101</v>
          </cell>
          <cell r="F113">
            <v>0</v>
          </cell>
          <cell r="G113" t="str">
            <v>05.6073</v>
          </cell>
        </row>
        <row r="114">
          <cell r="A114" t="str">
            <v>05.6083</v>
          </cell>
          <cell r="B114" t="str">
            <v>Laép ñaët xaø theùp cho coät ñuùp (troïng löôïng 500 kg)</v>
          </cell>
          <cell r="C114" t="str">
            <v>boä</v>
          </cell>
          <cell r="D114">
            <v>0</v>
          </cell>
          <cell r="E114">
            <v>69985</v>
          </cell>
          <cell r="F114">
            <v>0</v>
          </cell>
          <cell r="G114" t="str">
            <v>05.6083</v>
          </cell>
        </row>
        <row r="115">
          <cell r="A115" t="str">
            <v>05.6093</v>
          </cell>
          <cell r="B115" t="str">
            <v>Laép ñaët xaø theùp cho coät ñuùp (troïng löôïng 750 kg)</v>
          </cell>
          <cell r="C115" t="str">
            <v>boä</v>
          </cell>
          <cell r="D115">
            <v>0</v>
          </cell>
          <cell r="E115">
            <v>89648</v>
          </cell>
          <cell r="F115">
            <v>0</v>
          </cell>
          <cell r="G115" t="str">
            <v>05.6093</v>
          </cell>
        </row>
        <row r="116">
          <cell r="A116" t="str">
            <v>05.6103</v>
          </cell>
          <cell r="B116" t="str">
            <v>Laép ñaët xaø theùp cho coät ñuùp (troïng löôïng 1000 kg)</v>
          </cell>
          <cell r="C116" t="str">
            <v>boä</v>
          </cell>
          <cell r="D116">
            <v>0</v>
          </cell>
          <cell r="E116">
            <v>105751</v>
          </cell>
          <cell r="F116">
            <v>0</v>
          </cell>
          <cell r="G116" t="str">
            <v>05.6103</v>
          </cell>
        </row>
        <row r="117">
          <cell r="A117" t="str">
            <v>05.6044</v>
          </cell>
          <cell r="B117" t="str">
            <v>Laép ñaët xaø theùp cho coät ñuùp (troïng löôïng 140 kg)</v>
          </cell>
          <cell r="C117" t="str">
            <v>boä</v>
          </cell>
          <cell r="D117">
            <v>0</v>
          </cell>
          <cell r="E117">
            <v>36076</v>
          </cell>
          <cell r="F117">
            <v>0</v>
          </cell>
          <cell r="G117" t="str">
            <v>05.6044</v>
          </cell>
        </row>
        <row r="118">
          <cell r="A118" t="str">
            <v>05.6054</v>
          </cell>
          <cell r="B118" t="str">
            <v>Laép ñaët xaø theùp cho coät ñuùp (troïng löôïng 230 kg)</v>
          </cell>
          <cell r="C118" t="str">
            <v>boä</v>
          </cell>
          <cell r="D118">
            <v>0</v>
          </cell>
          <cell r="E118">
            <v>51559</v>
          </cell>
          <cell r="F118">
            <v>0</v>
          </cell>
          <cell r="G118" t="str">
            <v>05.6054</v>
          </cell>
        </row>
        <row r="119">
          <cell r="A119" t="str">
            <v>05.6064</v>
          </cell>
          <cell r="B119" t="str">
            <v>Laép ñaët xaø theùp cho coät ñuùp (troïng löôïng 320 kg)</v>
          </cell>
          <cell r="C119" t="str">
            <v>boä</v>
          </cell>
          <cell r="D119">
            <v>0</v>
          </cell>
          <cell r="E119">
            <v>64565</v>
          </cell>
          <cell r="F119">
            <v>0</v>
          </cell>
          <cell r="G119" t="str">
            <v>05.6064</v>
          </cell>
        </row>
        <row r="120">
          <cell r="A120" t="str">
            <v>05.6074</v>
          </cell>
          <cell r="B120" t="str">
            <v>Laép ñaët xaø theùp cho coät ñuùp (troïng löôïng 410 kg)</v>
          </cell>
          <cell r="C120" t="str">
            <v>boä</v>
          </cell>
          <cell r="D120" t="str">
            <v>§¬n vÞ</v>
          </cell>
          <cell r="E120">
            <v>71223</v>
          </cell>
          <cell r="F120" t="str">
            <v>HÖ sè bËc hµng</v>
          </cell>
          <cell r="G120" t="str">
            <v>05.6074</v>
          </cell>
        </row>
        <row r="121">
          <cell r="A121" t="str">
            <v>05.6084</v>
          </cell>
          <cell r="B121" t="str">
            <v>Laép ñaët xaø theùp cho coät ñuùp (troïng löôïng 500 kg)</v>
          </cell>
          <cell r="C121" t="str">
            <v>boä</v>
          </cell>
          <cell r="D121">
            <v>0</v>
          </cell>
          <cell r="E121">
            <v>77726</v>
          </cell>
          <cell r="F121">
            <v>0</v>
          </cell>
          <cell r="G121" t="str">
            <v>05.6084</v>
          </cell>
        </row>
        <row r="122">
          <cell r="A122" t="str">
            <v>05.6094</v>
          </cell>
          <cell r="B122" t="str">
            <v>Laép ñaët xaø theùp cho coät ñuùp (troïng löôïng 750 kg)</v>
          </cell>
          <cell r="C122" t="str">
            <v>boä</v>
          </cell>
          <cell r="D122">
            <v>0</v>
          </cell>
          <cell r="E122">
            <v>99558</v>
          </cell>
          <cell r="F122">
            <v>1.3</v>
          </cell>
          <cell r="G122" t="str">
            <v>05.6094</v>
          </cell>
        </row>
        <row r="123">
          <cell r="A123" t="str">
            <v>05.6104</v>
          </cell>
          <cell r="B123" t="str">
            <v>Laép ñaët xaø theùp cho coät ñuùp (troïng löôïng 1000 kg)</v>
          </cell>
          <cell r="C123" t="str">
            <v>boä</v>
          </cell>
          <cell r="D123">
            <v>0</v>
          </cell>
          <cell r="E123">
            <v>117518</v>
          </cell>
          <cell r="F123">
            <v>1.3</v>
          </cell>
          <cell r="G123" t="str">
            <v>05.6104</v>
          </cell>
        </row>
        <row r="124">
          <cell r="A124" t="str">
            <v>06.1105</v>
          </cell>
          <cell r="B124" t="str">
            <v>Laép ñaët söù ñöùng 22 kV</v>
          </cell>
          <cell r="C124" t="str">
            <v>söù</v>
          </cell>
          <cell r="D124">
            <v>155</v>
          </cell>
          <cell r="E124">
            <v>3499.2</v>
          </cell>
          <cell r="F124">
            <v>0</v>
          </cell>
          <cell r="G124" t="str">
            <v>06.1105</v>
          </cell>
        </row>
        <row r="125">
          <cell r="A125" t="str">
            <v>06.1106</v>
          </cell>
          <cell r="B125" t="str">
            <v>Laép ñaët söù ñöùng 35 kV</v>
          </cell>
          <cell r="C125" t="str">
            <v>söù</v>
          </cell>
          <cell r="D125">
            <v>155</v>
          </cell>
          <cell r="E125">
            <v>4459.2</v>
          </cell>
          <cell r="F125">
            <v>0</v>
          </cell>
          <cell r="G125" t="str">
            <v>06.1106</v>
          </cell>
        </row>
        <row r="126">
          <cell r="A126" t="str">
            <v>06.1213</v>
          </cell>
          <cell r="B126" t="str">
            <v>Laép ñaët söù ñöùng haï theá loaïi 2 söù</v>
          </cell>
          <cell r="C126" t="str">
            <v>söù</v>
          </cell>
          <cell r="D126">
            <v>4735.5</v>
          </cell>
          <cell r="E126">
            <v>2884.3</v>
          </cell>
          <cell r="F126">
            <v>0</v>
          </cell>
          <cell r="G126" t="str">
            <v>06.1213</v>
          </cell>
        </row>
        <row r="127">
          <cell r="A127" t="str">
            <v>06.1214</v>
          </cell>
          <cell r="B127" t="str">
            <v>Laép ñaët söù ñöùng haï theá loaïi 3 söù</v>
          </cell>
          <cell r="C127" t="str">
            <v>söù</v>
          </cell>
          <cell r="D127">
            <v>14490</v>
          </cell>
          <cell r="E127">
            <v>4017.4</v>
          </cell>
          <cell r="F127">
            <v>0</v>
          </cell>
          <cell r="G127" t="str">
            <v>06.1214</v>
          </cell>
        </row>
        <row r="128">
          <cell r="A128" t="str">
            <v>06.1215</v>
          </cell>
          <cell r="B128" t="str">
            <v>Laép ñaët söù ñöùng haï theá loaïi 4 söù</v>
          </cell>
          <cell r="C128" t="str">
            <v>söù</v>
          </cell>
          <cell r="D128">
            <v>21000</v>
          </cell>
          <cell r="E128">
            <v>5665.5</v>
          </cell>
          <cell r="F128">
            <v>0</v>
          </cell>
          <cell r="G128" t="str">
            <v>06.1215</v>
          </cell>
        </row>
        <row r="129">
          <cell r="A129" t="str">
            <v>06.1411</v>
          </cell>
          <cell r="B129" t="str">
            <v>Laép ñaët chuoãi söù ñôõ £ 2 baùt chieàu cao £ 20m</v>
          </cell>
          <cell r="C129" t="str">
            <v>chuoãi</v>
          </cell>
          <cell r="D129">
            <v>405</v>
          </cell>
          <cell r="E129">
            <v>2925</v>
          </cell>
          <cell r="F129">
            <v>0</v>
          </cell>
          <cell r="G129" t="str">
            <v>06.1411</v>
          </cell>
        </row>
        <row r="130">
          <cell r="A130" t="str">
            <v>06.1412</v>
          </cell>
          <cell r="B130" t="str">
            <v>Laép ñaët chuoãi söù ñôõ £ 2 baùt chieàu cao £ 30m</v>
          </cell>
          <cell r="C130" t="str">
            <v>chuoãi</v>
          </cell>
          <cell r="D130">
            <v>405</v>
          </cell>
          <cell r="E130">
            <v>3738</v>
          </cell>
          <cell r="F130">
            <v>0</v>
          </cell>
          <cell r="G130" t="str">
            <v>06.1412</v>
          </cell>
        </row>
        <row r="131">
          <cell r="A131" t="str">
            <v>06.1421</v>
          </cell>
          <cell r="B131" t="str">
            <v>Laép ñaët chuoãi söù ñôõ £ 5 baùt chieàu cao £ 20m</v>
          </cell>
          <cell r="C131" t="str">
            <v>chuoãi</v>
          </cell>
          <cell r="D131">
            <v>610</v>
          </cell>
          <cell r="E131">
            <v>6500</v>
          </cell>
          <cell r="F131">
            <v>0</v>
          </cell>
          <cell r="G131" t="str">
            <v>06.1421</v>
          </cell>
        </row>
        <row r="132">
          <cell r="A132" t="str">
            <v>06.1422</v>
          </cell>
          <cell r="B132" t="str">
            <v>Laép ñaët chuoãi söù ñôõ £ 5 baùt chieàu cao £ 30m</v>
          </cell>
          <cell r="C132" t="str">
            <v>chuoãi</v>
          </cell>
          <cell r="D132">
            <v>610</v>
          </cell>
          <cell r="E132">
            <v>6825</v>
          </cell>
          <cell r="F132">
            <v>0</v>
          </cell>
          <cell r="G132" t="str">
            <v>06.1422</v>
          </cell>
        </row>
        <row r="133">
          <cell r="A133" t="str">
            <v>06.1431</v>
          </cell>
          <cell r="B133" t="str">
            <v>Laép ñaët chuoãi söù ñôõ £ 8 baùt chieàu cao £ 20m</v>
          </cell>
          <cell r="C133" t="str">
            <v>chuoãi</v>
          </cell>
          <cell r="D133">
            <v>975</v>
          </cell>
          <cell r="E133">
            <v>10401</v>
          </cell>
          <cell r="F133">
            <v>0</v>
          </cell>
          <cell r="G133" t="str">
            <v>06.1431</v>
          </cell>
        </row>
        <row r="134">
          <cell r="A134" t="str">
            <v>06.1432</v>
          </cell>
          <cell r="B134" t="str">
            <v>Laép ñaët chuoãi söù ñôõ £ 8 baùt chieàu cao £ 30m</v>
          </cell>
          <cell r="C134" t="str">
            <v>chuoãi</v>
          </cell>
          <cell r="D134">
            <v>975</v>
          </cell>
          <cell r="E134">
            <v>10888</v>
          </cell>
          <cell r="F134">
            <v>0</v>
          </cell>
          <cell r="G134" t="str">
            <v>06.1432</v>
          </cell>
        </row>
        <row r="135">
          <cell r="A135" t="str">
            <v>06.1441</v>
          </cell>
          <cell r="B135" t="str">
            <v>Laép ñaët chuoãi söù ñôõ £ 11 baùt chieàu cao £ 20m</v>
          </cell>
          <cell r="C135" t="str">
            <v>chuoãi</v>
          </cell>
          <cell r="D135">
            <v>1335</v>
          </cell>
          <cell r="E135">
            <v>14626</v>
          </cell>
          <cell r="F135">
            <v>0</v>
          </cell>
          <cell r="G135" t="str">
            <v>06.1441</v>
          </cell>
        </row>
        <row r="136">
          <cell r="A136" t="str">
            <v>06.1442</v>
          </cell>
          <cell r="B136" t="str">
            <v>Laép ñaët chuoãi söù ñôõ £ 11 baùt chieàu cao £ 30m</v>
          </cell>
          <cell r="C136" t="str">
            <v>chuoãi</v>
          </cell>
          <cell r="D136">
            <v>1335</v>
          </cell>
          <cell r="E136">
            <v>15438</v>
          </cell>
          <cell r="F136">
            <v>0</v>
          </cell>
          <cell r="G136" t="str">
            <v>06.1442</v>
          </cell>
        </row>
        <row r="137">
          <cell r="A137" t="str">
            <v>06.1511</v>
          </cell>
          <cell r="B137" t="str">
            <v>Laép ñaët chuoãi söù neùo £ 2 baùt chieàu cao £ 20m</v>
          </cell>
          <cell r="C137" t="str">
            <v>chuoãi</v>
          </cell>
          <cell r="D137">
            <v>405</v>
          </cell>
          <cell r="E137">
            <v>3088</v>
          </cell>
          <cell r="F137">
            <v>0</v>
          </cell>
          <cell r="G137" t="str">
            <v>06.1511</v>
          </cell>
        </row>
        <row r="138">
          <cell r="A138" t="str">
            <v>06.1512</v>
          </cell>
          <cell r="B138" t="str">
            <v>Laép ñaët chuoãi söù neùo £ 2 baùt chieàu cao £ 30m</v>
          </cell>
          <cell r="C138" t="str">
            <v>chuoãi</v>
          </cell>
          <cell r="D138">
            <v>405</v>
          </cell>
          <cell r="E138">
            <v>3900</v>
          </cell>
          <cell r="F138">
            <v>0</v>
          </cell>
          <cell r="G138" t="str">
            <v>06.1512</v>
          </cell>
        </row>
        <row r="139">
          <cell r="A139" t="str">
            <v>06.1521</v>
          </cell>
          <cell r="B139" t="str">
            <v>Laép ñaët chuoãi söù neùo £ 5 baùt chieàu cao £ 20m</v>
          </cell>
          <cell r="C139" t="str">
            <v>chuoãi</v>
          </cell>
          <cell r="D139">
            <v>610</v>
          </cell>
          <cell r="E139">
            <v>7313</v>
          </cell>
          <cell r="F139">
            <v>0</v>
          </cell>
          <cell r="G139" t="str">
            <v>06.1521</v>
          </cell>
        </row>
        <row r="140">
          <cell r="A140" t="str">
            <v>06.1522</v>
          </cell>
          <cell r="B140" t="str">
            <v>Laép ñaët chuoãi söù neùo £ 5 baùt chieàu cao £ 30m</v>
          </cell>
          <cell r="C140" t="str">
            <v>chuoãi</v>
          </cell>
          <cell r="D140">
            <v>610</v>
          </cell>
          <cell r="E140">
            <v>7638</v>
          </cell>
          <cell r="F140">
            <v>0</v>
          </cell>
          <cell r="G140" t="str">
            <v>06.1522</v>
          </cell>
        </row>
        <row r="141">
          <cell r="A141" t="str">
            <v>06.1531</v>
          </cell>
          <cell r="B141" t="str">
            <v>Laép ñaët chuoãi söù neùo £ 8 baùt chieàu cao £ 20m</v>
          </cell>
          <cell r="C141" t="str">
            <v>chuoãi</v>
          </cell>
          <cell r="D141">
            <v>975</v>
          </cell>
          <cell r="E141">
            <v>11538</v>
          </cell>
          <cell r="F141">
            <v>0</v>
          </cell>
          <cell r="G141" t="str">
            <v>06.1531</v>
          </cell>
        </row>
        <row r="142">
          <cell r="A142" t="str">
            <v>06.1532</v>
          </cell>
          <cell r="B142" t="str">
            <v>Laép ñaët chuoãi söù neùo £ 8 baùt chieàu cao £ 30m</v>
          </cell>
          <cell r="C142" t="str">
            <v>chuoãi</v>
          </cell>
          <cell r="D142">
            <v>975</v>
          </cell>
          <cell r="E142">
            <v>12188</v>
          </cell>
          <cell r="F142">
            <v>0</v>
          </cell>
          <cell r="G142" t="str">
            <v>06.1532</v>
          </cell>
        </row>
        <row r="143">
          <cell r="A143" t="str">
            <v>06.1541</v>
          </cell>
          <cell r="B143" t="str">
            <v>Laép ñaët chuoãi söù neùo £ 11 baùt chieàu cao £ 20m</v>
          </cell>
          <cell r="C143" t="str">
            <v>chuoãi</v>
          </cell>
          <cell r="D143">
            <v>1335</v>
          </cell>
          <cell r="E143">
            <v>16413</v>
          </cell>
          <cell r="F143">
            <v>0</v>
          </cell>
          <cell r="G143" t="str">
            <v>06.1541</v>
          </cell>
        </row>
        <row r="144">
          <cell r="A144" t="str">
            <v>06.1542</v>
          </cell>
          <cell r="B144" t="str">
            <v>Laép ñaët chuoãi söù neùo £ 11 baùt chieàu cao £ 30m</v>
          </cell>
          <cell r="C144" t="str">
            <v>chuoãi</v>
          </cell>
          <cell r="D144">
            <v>1335</v>
          </cell>
          <cell r="E144">
            <v>17389</v>
          </cell>
          <cell r="F144">
            <v>0</v>
          </cell>
          <cell r="G144" t="str">
            <v>06.1542</v>
          </cell>
        </row>
        <row r="145">
          <cell r="A145" t="str">
            <v>06.2011</v>
          </cell>
          <cell r="B145" t="str">
            <v>Laép taï choáng rung (Coät coù chieàu cao £ 20m)</v>
          </cell>
          <cell r="C145" t="str">
            <v>boä</v>
          </cell>
          <cell r="D145">
            <v>0</v>
          </cell>
          <cell r="E145">
            <v>5850</v>
          </cell>
          <cell r="F145">
            <v>0</v>
          </cell>
          <cell r="G145" t="str">
            <v>06.2011</v>
          </cell>
        </row>
        <row r="146">
          <cell r="A146" t="str">
            <v>06.2012</v>
          </cell>
          <cell r="B146" t="str">
            <v>Laép taï choáng rung (Coät coù chieàu cao £ 30m)</v>
          </cell>
          <cell r="C146" t="str">
            <v>boä</v>
          </cell>
          <cell r="D146">
            <v>0</v>
          </cell>
          <cell r="E146">
            <v>6175</v>
          </cell>
          <cell r="F146">
            <v>0</v>
          </cell>
          <cell r="G146" t="str">
            <v>06.2012</v>
          </cell>
        </row>
        <row r="147">
          <cell r="A147" t="str">
            <v>06.2013</v>
          </cell>
          <cell r="B147" t="str">
            <v>Laép taï choáng rung (Coät coù chieàu cao £ 40m)</v>
          </cell>
          <cell r="C147" t="str">
            <v>boä</v>
          </cell>
          <cell r="D147">
            <v>0</v>
          </cell>
          <cell r="E147">
            <v>6988</v>
          </cell>
          <cell r="F147">
            <v>0</v>
          </cell>
          <cell r="G147" t="str">
            <v>06.2013</v>
          </cell>
        </row>
        <row r="148">
          <cell r="A148" t="str">
            <v>06.2014</v>
          </cell>
          <cell r="B148" t="str">
            <v>Laép taï choáng rung (Coät coù chieàu cao £ 50m)</v>
          </cell>
          <cell r="C148" t="str">
            <v>boä</v>
          </cell>
          <cell r="D148">
            <v>0</v>
          </cell>
          <cell r="E148">
            <v>7963</v>
          </cell>
          <cell r="F148">
            <v>0</v>
          </cell>
          <cell r="G148" t="str">
            <v>06.2014</v>
          </cell>
        </row>
        <row r="149">
          <cell r="A149" t="str">
            <v>06.2015</v>
          </cell>
          <cell r="B149" t="str">
            <v>Laép taï choáng rung (Coät coù chieàu cao &gt; 50m)</v>
          </cell>
          <cell r="C149" t="str">
            <v>boä</v>
          </cell>
          <cell r="D149">
            <v>0</v>
          </cell>
          <cell r="E149">
            <v>8776</v>
          </cell>
          <cell r="F149">
            <v>0</v>
          </cell>
          <cell r="G149" t="str">
            <v>06.2015</v>
          </cell>
        </row>
        <row r="150">
          <cell r="A150" t="str">
            <v>06.2110</v>
          </cell>
          <cell r="B150" t="str">
            <v>Laép ñaët coå deà</v>
          </cell>
          <cell r="C150" t="str">
            <v>boä</v>
          </cell>
          <cell r="D150">
            <v>0</v>
          </cell>
          <cell r="E150">
            <v>5688</v>
          </cell>
          <cell r="F150">
            <v>0</v>
          </cell>
          <cell r="G150" t="str">
            <v>06.2110</v>
          </cell>
        </row>
        <row r="151">
          <cell r="A151" t="str">
            <v>06.2120</v>
          </cell>
          <cell r="B151" t="str">
            <v xml:space="preserve">Laép ñaët daây neùo </v>
          </cell>
          <cell r="C151" t="str">
            <v>boä</v>
          </cell>
          <cell r="D151">
            <v>0</v>
          </cell>
          <cell r="E151">
            <v>7313</v>
          </cell>
          <cell r="F151">
            <v>0</v>
          </cell>
          <cell r="G151" t="str">
            <v>06.2120</v>
          </cell>
        </row>
        <row r="152">
          <cell r="A152" t="str">
            <v>06.2141</v>
          </cell>
          <cell r="B152" t="str">
            <v>Laép ñaët khoùa ñôõ daây choáng seùt tieát dieän £ 70 (Coät coù chieàu cao £ 20m)</v>
          </cell>
          <cell r="C152" t="str">
            <v>boä</v>
          </cell>
          <cell r="D152">
            <v>0</v>
          </cell>
          <cell r="E152">
            <v>1788</v>
          </cell>
          <cell r="F152">
            <v>0</v>
          </cell>
          <cell r="G152" t="str">
            <v>06.2141</v>
          </cell>
        </row>
        <row r="153">
          <cell r="A153" t="str">
            <v>06.2142</v>
          </cell>
          <cell r="B153" t="str">
            <v>Laép ñaët khoùa ñôõ daây choáng seùt tieát dieän £ 70 (Coät coù chieàu cao £ 30m)</v>
          </cell>
          <cell r="C153" t="str">
            <v>boä</v>
          </cell>
          <cell r="D153">
            <v>0</v>
          </cell>
          <cell r="E153">
            <v>1950</v>
          </cell>
          <cell r="F153">
            <v>0</v>
          </cell>
          <cell r="G153" t="str">
            <v>06.2142</v>
          </cell>
        </row>
        <row r="154">
          <cell r="A154" t="str">
            <v>06.2151</v>
          </cell>
          <cell r="B154" t="str">
            <v>Laép ñaët khoùa ñôõ daây choáng seùt tieát dieän £ 240 (Coät coù chieàu cao £ 20m)</v>
          </cell>
          <cell r="C154" t="str">
            <v>boä</v>
          </cell>
          <cell r="D154">
            <v>75046</v>
          </cell>
          <cell r="E154">
            <v>2763</v>
          </cell>
          <cell r="F154">
            <v>0</v>
          </cell>
          <cell r="G154" t="str">
            <v>06.2151</v>
          </cell>
        </row>
        <row r="155">
          <cell r="A155" t="str">
            <v>06.2152</v>
          </cell>
          <cell r="B155" t="str">
            <v>Laép ñaët khoùa ñôõ daây choáng seùt tieát dieän £ 240 (Coät coù chieàu cao £ 30m)</v>
          </cell>
          <cell r="C155" t="str">
            <v>boä</v>
          </cell>
          <cell r="D155">
            <v>0</v>
          </cell>
          <cell r="E155">
            <v>2925</v>
          </cell>
          <cell r="F155">
            <v>0</v>
          </cell>
          <cell r="G155" t="str">
            <v>06.2152</v>
          </cell>
        </row>
        <row r="156">
          <cell r="A156" t="str">
            <v>06.2161</v>
          </cell>
          <cell r="B156" t="str">
            <v>Laép ñaët khoùa ñôõ daây choáng seùt tieát dieän &gt; 240 (Coät coù chieàu cao £ 20m)</v>
          </cell>
          <cell r="C156" t="str">
            <v>boä</v>
          </cell>
          <cell r="D156">
            <v>0</v>
          </cell>
          <cell r="E156">
            <v>5688</v>
          </cell>
          <cell r="F156">
            <v>0</v>
          </cell>
          <cell r="G156" t="str">
            <v>06.2161</v>
          </cell>
        </row>
        <row r="157">
          <cell r="A157" t="str">
            <v>06.2162</v>
          </cell>
          <cell r="B157" t="str">
            <v>Laép ñaët khoùa ñôõ daây choáng seùt tieát dieän &gt; 240 (Coät coù chieàu cao £ 30m)</v>
          </cell>
          <cell r="C157" t="str">
            <v>boä</v>
          </cell>
          <cell r="D157">
            <v>0</v>
          </cell>
          <cell r="E157">
            <v>5850</v>
          </cell>
          <cell r="F157">
            <v>0</v>
          </cell>
          <cell r="G157" t="str">
            <v>06.2162</v>
          </cell>
        </row>
        <row r="158">
          <cell r="A158" t="str">
            <v>06.5011</v>
          </cell>
          <cell r="B158" t="str">
            <v>Vöôït ñöôøng daây thoâng tin tieát dieän daây £ 50</v>
          </cell>
          <cell r="C158" t="str">
            <v>V.trí</v>
          </cell>
          <cell r="D158">
            <v>75046</v>
          </cell>
          <cell r="E158">
            <v>78346</v>
          </cell>
          <cell r="F158">
            <v>0</v>
          </cell>
          <cell r="G158" t="str">
            <v>06.5011</v>
          </cell>
        </row>
        <row r="159">
          <cell r="A159" t="str">
            <v>06.5012</v>
          </cell>
          <cell r="B159" t="str">
            <v>Vöôït ñöôøng daây thoâng tin tieát dieän daây £ 95</v>
          </cell>
          <cell r="C159" t="str">
            <v>V.trí</v>
          </cell>
          <cell r="D159">
            <v>104623</v>
          </cell>
          <cell r="E159">
            <v>90887</v>
          </cell>
          <cell r="F159">
            <v>0</v>
          </cell>
          <cell r="G159" t="str">
            <v>06.5012</v>
          </cell>
        </row>
        <row r="160">
          <cell r="A160" t="str">
            <v>06.5013</v>
          </cell>
          <cell r="B160" t="str">
            <v>Vöôït ñöôøng daây thoâng tin tieát dieän daây £ 150</v>
          </cell>
          <cell r="C160" t="str">
            <v>V.trí</v>
          </cell>
          <cell r="D160">
            <v>134516</v>
          </cell>
          <cell r="E160">
            <v>127737</v>
          </cell>
          <cell r="F160">
            <v>0</v>
          </cell>
          <cell r="G160" t="str">
            <v>06.5013</v>
          </cell>
        </row>
        <row r="161">
          <cell r="A161" t="str">
            <v>06.5014</v>
          </cell>
          <cell r="B161" t="str">
            <v>Vöôït ñöôøng daây thoâng tin tieát dieän daây £ 240</v>
          </cell>
          <cell r="C161" t="str">
            <v>V.trí</v>
          </cell>
          <cell r="D161">
            <v>163462</v>
          </cell>
          <cell r="E161">
            <v>143530</v>
          </cell>
          <cell r="F161">
            <v>0</v>
          </cell>
          <cell r="G161" t="str">
            <v>06.5014</v>
          </cell>
        </row>
        <row r="162">
          <cell r="A162" t="str">
            <v>06.5015</v>
          </cell>
          <cell r="B162" t="str">
            <v>Vöôït ñöôøng daây thoâng tin tieát dieän daây &gt; 240</v>
          </cell>
          <cell r="C162" t="str">
            <v>V.trí</v>
          </cell>
          <cell r="D162">
            <v>223247</v>
          </cell>
          <cell r="E162">
            <v>226521</v>
          </cell>
          <cell r="F162">
            <v>0</v>
          </cell>
          <cell r="G162" t="str">
            <v>06.5015</v>
          </cell>
        </row>
        <row r="163">
          <cell r="A163" t="str">
            <v>06.5011</v>
          </cell>
          <cell r="B163" t="str">
            <v>Vöôït ñöôøng daây haï theá tieát dieän daây £ 50</v>
          </cell>
          <cell r="C163" t="str">
            <v>V.trí</v>
          </cell>
          <cell r="D163">
            <v>75046</v>
          </cell>
          <cell r="E163">
            <v>78346</v>
          </cell>
          <cell r="F163">
            <v>0</v>
          </cell>
          <cell r="G163" t="str">
            <v>06.5011</v>
          </cell>
        </row>
        <row r="164">
          <cell r="A164" t="str">
            <v>06.5012</v>
          </cell>
          <cell r="B164" t="str">
            <v>Vöôït ñöôøng daây haï theá tieát dieän daây £ 95</v>
          </cell>
          <cell r="C164" t="str">
            <v>V.trí</v>
          </cell>
          <cell r="D164">
            <v>104623</v>
          </cell>
          <cell r="E164">
            <v>90887</v>
          </cell>
          <cell r="F164">
            <v>0</v>
          </cell>
          <cell r="G164" t="str">
            <v>06.5012</v>
          </cell>
        </row>
        <row r="165">
          <cell r="A165" t="str">
            <v>06.5013</v>
          </cell>
          <cell r="B165" t="str">
            <v>Vöôït ñöôøng daây haï theá tieát dieän daây £ 150</v>
          </cell>
          <cell r="C165" t="str">
            <v>V.trí</v>
          </cell>
          <cell r="D165">
            <v>134516</v>
          </cell>
          <cell r="E165">
            <v>127737</v>
          </cell>
          <cell r="F165">
            <v>0</v>
          </cell>
          <cell r="G165" t="str">
            <v>06.5013</v>
          </cell>
        </row>
        <row r="166">
          <cell r="A166" t="str">
            <v>06.5014</v>
          </cell>
          <cell r="B166" t="str">
            <v>Vöôït ñöôøng daây haï theá tieát dieän daây £ 240</v>
          </cell>
          <cell r="C166" t="str">
            <v>V.trí</v>
          </cell>
          <cell r="D166">
            <v>163462</v>
          </cell>
          <cell r="E166">
            <v>143530</v>
          </cell>
          <cell r="F166">
            <v>0</v>
          </cell>
          <cell r="G166" t="str">
            <v>06.5014</v>
          </cell>
        </row>
        <row r="167">
          <cell r="A167" t="str">
            <v>06.5015</v>
          </cell>
          <cell r="B167" t="str">
            <v>Vöôït ñöôøng daây haï theá tieát dieän daây &gt; 240</v>
          </cell>
          <cell r="C167" t="str">
            <v>V.trí</v>
          </cell>
          <cell r="D167">
            <v>223247</v>
          </cell>
          <cell r="E167">
            <v>226521</v>
          </cell>
          <cell r="F167">
            <v>0</v>
          </cell>
          <cell r="G167" t="str">
            <v>06.5015</v>
          </cell>
        </row>
        <row r="168">
          <cell r="A168" t="str">
            <v>06.5021</v>
          </cell>
          <cell r="B168" t="str">
            <v>Vöôït ñöôøng daây 35 kV tieát dieän daây £ 50</v>
          </cell>
          <cell r="C168" t="str">
            <v>V.trí</v>
          </cell>
          <cell r="D168">
            <v>119570</v>
          </cell>
          <cell r="E168">
            <v>105596</v>
          </cell>
          <cell r="F168">
            <v>0</v>
          </cell>
          <cell r="G168" t="str">
            <v>06.5021</v>
          </cell>
        </row>
        <row r="169">
          <cell r="A169" t="str">
            <v>06.5022</v>
          </cell>
          <cell r="B169" t="str">
            <v>Vöôït ñöôøng daây 35 kV tieát dieän daây £ 95</v>
          </cell>
          <cell r="C169" t="str">
            <v>V.trí</v>
          </cell>
          <cell r="D169">
            <v>149462</v>
          </cell>
          <cell r="E169">
            <v>121544</v>
          </cell>
          <cell r="F169">
            <v>0</v>
          </cell>
          <cell r="G169" t="str">
            <v>06.5022</v>
          </cell>
        </row>
        <row r="170">
          <cell r="A170" t="str">
            <v>06.5023</v>
          </cell>
          <cell r="B170" t="str">
            <v>Vöôït ñöôøng daây 35 kV tieát dieän daây £ 150</v>
          </cell>
          <cell r="C170" t="str">
            <v>V.trí</v>
          </cell>
          <cell r="D170">
            <v>178093</v>
          </cell>
          <cell r="E170">
            <v>148495</v>
          </cell>
          <cell r="F170">
            <v>0</v>
          </cell>
          <cell r="G170" t="str">
            <v>06.5023</v>
          </cell>
        </row>
        <row r="171">
          <cell r="A171" t="str">
            <v>06.5024</v>
          </cell>
          <cell r="B171" t="str">
            <v>Vöôït ñöôøng daây 35 kV tieát dieän daây £ 240</v>
          </cell>
          <cell r="C171" t="str">
            <v>V.trí</v>
          </cell>
          <cell r="D171">
            <v>224193</v>
          </cell>
          <cell r="E171">
            <v>166446</v>
          </cell>
          <cell r="F171">
            <v>0</v>
          </cell>
          <cell r="G171" t="str">
            <v>06.5024</v>
          </cell>
        </row>
        <row r="172">
          <cell r="A172" t="str">
            <v>06.5025</v>
          </cell>
          <cell r="B172" t="str">
            <v>Vöôït ñöôøng daây 35 kV tieát dieän daây &gt; 240</v>
          </cell>
          <cell r="C172" t="str">
            <v>V.trí</v>
          </cell>
          <cell r="D172">
            <v>313870</v>
          </cell>
          <cell r="E172">
            <v>290467</v>
          </cell>
          <cell r="F172">
            <v>0</v>
          </cell>
          <cell r="G172" t="str">
            <v>06.5025</v>
          </cell>
        </row>
        <row r="173">
          <cell r="A173" t="str">
            <v>06.5061</v>
          </cell>
          <cell r="B173" t="str">
            <v>Vöôït ñöôøng giao thoâng &gt;10m tieát dieän daây £ 50</v>
          </cell>
          <cell r="C173" t="str">
            <v>V.trí</v>
          </cell>
          <cell r="D173">
            <v>177462</v>
          </cell>
          <cell r="E173">
            <v>143995</v>
          </cell>
          <cell r="F173">
            <v>0</v>
          </cell>
          <cell r="G173" t="str">
            <v>06.5061</v>
          </cell>
        </row>
        <row r="174">
          <cell r="A174" t="str">
            <v>06.5062</v>
          </cell>
          <cell r="B174" t="str">
            <v>Vöôït ñöôøng giao thoâng &gt;10m tieát dieän daây £ 95</v>
          </cell>
          <cell r="C174" t="str">
            <v>V.trí</v>
          </cell>
          <cell r="D174">
            <v>252130</v>
          </cell>
          <cell r="E174">
            <v>190445</v>
          </cell>
          <cell r="F174">
            <v>0</v>
          </cell>
          <cell r="G174" t="str">
            <v>06.5062</v>
          </cell>
        </row>
        <row r="175">
          <cell r="A175" t="str">
            <v>06.5063</v>
          </cell>
          <cell r="B175" t="str">
            <v>Vöôït ñöôøng giao thoâng &gt;10m tieát dieän daây £ 150</v>
          </cell>
          <cell r="C175" t="str">
            <v>V.trí</v>
          </cell>
          <cell r="D175">
            <v>328186</v>
          </cell>
          <cell r="E175">
            <v>233024</v>
          </cell>
          <cell r="F175">
            <v>0</v>
          </cell>
          <cell r="G175" t="str">
            <v>06.5063</v>
          </cell>
        </row>
        <row r="176">
          <cell r="A176" t="str">
            <v>06.5064</v>
          </cell>
          <cell r="B176" t="str">
            <v>Vöôït ñöôøng giao thoâng &gt;10m tieát dieän daây £ 240</v>
          </cell>
          <cell r="C176" t="str">
            <v>V.trí</v>
          </cell>
          <cell r="D176">
            <v>285447</v>
          </cell>
          <cell r="E176">
            <v>261823</v>
          </cell>
          <cell r="F176">
            <v>0</v>
          </cell>
          <cell r="G176" t="str">
            <v>06.5064</v>
          </cell>
        </row>
        <row r="177">
          <cell r="A177" t="str">
            <v>06.5065</v>
          </cell>
          <cell r="B177" t="str">
            <v>Vöôït ñöôøng giao thoâng &gt;10m tieát dieän daây &gt; 240</v>
          </cell>
          <cell r="C177" t="str">
            <v>V.trí</v>
          </cell>
          <cell r="D177">
            <v>532260</v>
          </cell>
          <cell r="E177">
            <v>410618</v>
          </cell>
          <cell r="F177">
            <v>0</v>
          </cell>
          <cell r="G177" t="str">
            <v>06.5065</v>
          </cell>
        </row>
        <row r="178">
          <cell r="A178" t="str">
            <v>06.5071</v>
          </cell>
          <cell r="B178" t="str">
            <v>Vò trí beû goùc tieát dieän daây £ 50</v>
          </cell>
          <cell r="C178" t="str">
            <v>V.trí</v>
          </cell>
          <cell r="D178">
            <v>0</v>
          </cell>
          <cell r="E178">
            <v>30697</v>
          </cell>
          <cell r="F178">
            <v>0</v>
          </cell>
          <cell r="G178" t="str">
            <v>06.5071</v>
          </cell>
        </row>
        <row r="179">
          <cell r="A179" t="str">
            <v>06.5072</v>
          </cell>
          <cell r="B179" t="str">
            <v>Vò trí beû goùc tieát dieän daây £ 95</v>
          </cell>
          <cell r="C179" t="str">
            <v>V.trí</v>
          </cell>
          <cell r="D179">
            <v>0</v>
          </cell>
          <cell r="E179">
            <v>61933</v>
          </cell>
          <cell r="F179">
            <v>0</v>
          </cell>
          <cell r="G179" t="str">
            <v>06.5072</v>
          </cell>
        </row>
        <row r="180">
          <cell r="A180" t="str">
            <v>06.5073</v>
          </cell>
          <cell r="B180" t="str">
            <v>Vò trí beû goùc tieát dieän daây £ 150</v>
          </cell>
          <cell r="C180" t="str">
            <v>V.trí</v>
          </cell>
          <cell r="D180">
            <v>0</v>
          </cell>
          <cell r="E180">
            <v>78346</v>
          </cell>
          <cell r="F180">
            <v>0</v>
          </cell>
          <cell r="G180" t="str">
            <v>06.5073</v>
          </cell>
        </row>
        <row r="181">
          <cell r="A181" t="str">
            <v>06.5074</v>
          </cell>
          <cell r="B181" t="str">
            <v>Vò trí beû goùc tieát dieän daây £ 240</v>
          </cell>
          <cell r="C181" t="str">
            <v>V.trí</v>
          </cell>
          <cell r="D181">
            <v>0</v>
          </cell>
          <cell r="E181">
            <v>80978</v>
          </cell>
          <cell r="F181">
            <v>0</v>
          </cell>
          <cell r="G181" t="str">
            <v>06.5074</v>
          </cell>
        </row>
        <row r="182">
          <cell r="A182" t="str">
            <v>06.5075</v>
          </cell>
          <cell r="B182" t="str">
            <v>Vò trí beû goùc tieát dieän daây &gt; 240</v>
          </cell>
          <cell r="C182" t="str">
            <v>V.trí</v>
          </cell>
          <cell r="D182">
            <v>0</v>
          </cell>
          <cell r="E182">
            <v>150188</v>
          </cell>
          <cell r="F182">
            <v>0</v>
          </cell>
          <cell r="G182" t="str">
            <v>06.5075</v>
          </cell>
        </row>
        <row r="183">
          <cell r="A183" t="str">
            <v>06.6104</v>
          </cell>
          <cell r="B183" t="str">
            <v>Raûi caêng daây laáy ñoä voõng daây AC-50mm 2</v>
          </cell>
          <cell r="C183" t="str">
            <v>km</v>
          </cell>
          <cell r="D183">
            <v>212189</v>
          </cell>
          <cell r="E183">
            <v>261153</v>
          </cell>
          <cell r="F183">
            <v>0</v>
          </cell>
          <cell r="G183" t="str">
            <v>06.6104</v>
          </cell>
        </row>
        <row r="184">
          <cell r="A184" t="str">
            <v>06.6105</v>
          </cell>
          <cell r="B184" t="str">
            <v>Raûi caêng daây laáy ñoä voõng daây AC-70mm 2</v>
          </cell>
          <cell r="C184" t="str">
            <v>km</v>
          </cell>
          <cell r="D184">
            <v>212789</v>
          </cell>
          <cell r="E184">
            <v>348908</v>
          </cell>
          <cell r="F184">
            <v>0</v>
          </cell>
          <cell r="G184" t="str">
            <v>06.6105</v>
          </cell>
        </row>
        <row r="185">
          <cell r="A185" t="str">
            <v>06.6106</v>
          </cell>
          <cell r="B185" t="str">
            <v>Raûi caêng daây laáy ñoä voõng daây AC-95mm 2</v>
          </cell>
          <cell r="C185" t="str">
            <v>km</v>
          </cell>
          <cell r="D185">
            <v>212789</v>
          </cell>
          <cell r="E185">
            <v>475178</v>
          </cell>
          <cell r="F185">
            <v>0</v>
          </cell>
          <cell r="G185" t="str">
            <v>06.6106</v>
          </cell>
        </row>
        <row r="186">
          <cell r="A186" t="str">
            <v>06.6107</v>
          </cell>
          <cell r="B186" t="str">
            <v>Raûi caêng daây laáy ñoä voõng daây AC-120mm 2</v>
          </cell>
          <cell r="C186" t="str">
            <v>km</v>
          </cell>
          <cell r="D186">
            <v>298671</v>
          </cell>
          <cell r="E186">
            <v>588862</v>
          </cell>
          <cell r="F186">
            <v>0</v>
          </cell>
          <cell r="G186" t="str">
            <v>06.6107</v>
          </cell>
        </row>
        <row r="187">
          <cell r="A187" t="str">
            <v>06.6108</v>
          </cell>
          <cell r="B187" t="str">
            <v>Raûi caêng daây laáy ñoä voõng daây AC-150mm 2</v>
          </cell>
          <cell r="C187" t="str">
            <v>km</v>
          </cell>
          <cell r="D187">
            <v>298671</v>
          </cell>
          <cell r="E187">
            <v>712550</v>
          </cell>
          <cell r="F187">
            <v>0</v>
          </cell>
          <cell r="G187" t="str">
            <v>06.6108</v>
          </cell>
        </row>
        <row r="188">
          <cell r="A188" t="str">
            <v>06.6109</v>
          </cell>
          <cell r="B188" t="str">
            <v>Raûi caêng daây laáy ñoä voõng daây AC-185mm 2</v>
          </cell>
          <cell r="C188" t="str">
            <v>km</v>
          </cell>
          <cell r="D188">
            <v>298671</v>
          </cell>
          <cell r="E188">
            <v>840899</v>
          </cell>
          <cell r="F188">
            <v>0</v>
          </cell>
          <cell r="G188" t="str">
            <v>06.6109</v>
          </cell>
        </row>
        <row r="189">
          <cell r="A189" t="str">
            <v>06.6110</v>
          </cell>
          <cell r="B189" t="str">
            <v>Raûi caêng daây laáy ñoä voõng daây AC-240mm 2</v>
          </cell>
          <cell r="C189" t="str">
            <v>km</v>
          </cell>
          <cell r="D189">
            <v>298671</v>
          </cell>
          <cell r="E189">
            <v>924792</v>
          </cell>
          <cell r="F189">
            <v>0</v>
          </cell>
          <cell r="G189" t="str">
            <v>06.6110</v>
          </cell>
        </row>
        <row r="190">
          <cell r="A190" t="str">
            <v>06.6124</v>
          </cell>
          <cell r="B190" t="str">
            <v>Raûi caêng daây laáy ñoä voõng daây A-50mm 2</v>
          </cell>
          <cell r="C190" t="str">
            <v>km</v>
          </cell>
          <cell r="D190">
            <v>212189</v>
          </cell>
          <cell r="E190">
            <v>208012</v>
          </cell>
          <cell r="F190">
            <v>0</v>
          </cell>
          <cell r="G190" t="str">
            <v>06.6124</v>
          </cell>
        </row>
        <row r="191">
          <cell r="A191" t="str">
            <v>06.6125</v>
          </cell>
          <cell r="B191" t="str">
            <v>Raûi caêng daây laáy ñoä voõng daây A-70mm 2</v>
          </cell>
          <cell r="C191" t="str">
            <v>km</v>
          </cell>
          <cell r="D191">
            <v>212189</v>
          </cell>
          <cell r="E191">
            <v>279516</v>
          </cell>
          <cell r="F191">
            <v>0</v>
          </cell>
          <cell r="G191" t="str">
            <v>06.6125</v>
          </cell>
        </row>
        <row r="192">
          <cell r="A192" t="str">
            <v>06.6126</v>
          </cell>
          <cell r="B192" t="str">
            <v>Raûi caêng daây laáy ñoä voõng daây A-95mm 2</v>
          </cell>
          <cell r="C192" t="str">
            <v>km</v>
          </cell>
          <cell r="D192">
            <v>212189</v>
          </cell>
          <cell r="E192">
            <v>381897</v>
          </cell>
          <cell r="F192">
            <v>0</v>
          </cell>
          <cell r="G192" t="str">
            <v>06.6126</v>
          </cell>
        </row>
        <row r="193">
          <cell r="A193" t="str">
            <v>06.6133</v>
          </cell>
          <cell r="B193" t="str">
            <v>Raûi caêng daây choáng seùt tieát dieän 35mm 2</v>
          </cell>
          <cell r="C193" t="str">
            <v>km</v>
          </cell>
          <cell r="D193">
            <v>211789</v>
          </cell>
          <cell r="E193">
            <v>365484</v>
          </cell>
          <cell r="F193">
            <v>0</v>
          </cell>
          <cell r="G193" t="str">
            <v>06.6133</v>
          </cell>
        </row>
        <row r="194">
          <cell r="A194" t="str">
            <v>06.6134</v>
          </cell>
          <cell r="B194" t="str">
            <v>Raûi caêng daây choáng seùt tieát dieän 50mm 2</v>
          </cell>
          <cell r="C194" t="str">
            <v>km</v>
          </cell>
          <cell r="D194">
            <v>211789</v>
          </cell>
          <cell r="E194">
            <v>409524</v>
          </cell>
          <cell r="F194">
            <v>0</v>
          </cell>
          <cell r="G194" t="str">
            <v>06.6134</v>
          </cell>
        </row>
        <row r="195">
          <cell r="A195" t="str">
            <v>06.6135</v>
          </cell>
          <cell r="B195" t="str">
            <v>Raûi caêng daây choáng seùt tieát dieän 70mm 2</v>
          </cell>
          <cell r="C195" t="str">
            <v>km</v>
          </cell>
          <cell r="D195">
            <v>211789</v>
          </cell>
          <cell r="E195">
            <v>491429</v>
          </cell>
          <cell r="F195">
            <v>0</v>
          </cell>
          <cell r="G195" t="str">
            <v>06.6135</v>
          </cell>
        </row>
        <row r="197">
          <cell r="A197" t="str">
            <v>02.1211</v>
          </cell>
          <cell r="B197" t="str">
            <v>Vaän chuyeån xi maêng cöï ly 100m</v>
          </cell>
          <cell r="C197" t="str">
            <v>taán</v>
          </cell>
          <cell r="D197">
            <v>0</v>
          </cell>
          <cell r="E197">
            <v>71813</v>
          </cell>
        </row>
        <row r="198">
          <cell r="A198" t="str">
            <v>02.1212</v>
          </cell>
          <cell r="B198" t="str">
            <v>Vaän chuyeån xi maêng cöï ly 300m</v>
          </cell>
          <cell r="C198" t="str">
            <v>taán</v>
          </cell>
          <cell r="D198">
            <v>0</v>
          </cell>
          <cell r="E198">
            <v>67545</v>
          </cell>
        </row>
        <row r="199">
          <cell r="A199" t="str">
            <v>02.1213</v>
          </cell>
          <cell r="B199" t="str">
            <v>Vaän chuyeån xi maêng cöï ly 500m</v>
          </cell>
          <cell r="C199" t="str">
            <v>taán</v>
          </cell>
          <cell r="D199">
            <v>0</v>
          </cell>
          <cell r="E199">
            <v>66956</v>
          </cell>
        </row>
        <row r="200">
          <cell r="A200" t="str">
            <v>02.1214</v>
          </cell>
          <cell r="B200" t="str">
            <v>Vaän chuyeån xi maêng cöï ly &gt;500m</v>
          </cell>
          <cell r="C200" t="str">
            <v>taán</v>
          </cell>
          <cell r="D200">
            <v>0</v>
          </cell>
          <cell r="E200">
            <v>66515</v>
          </cell>
        </row>
        <row r="202">
          <cell r="A202" t="str">
            <v>02.1241</v>
          </cell>
          <cell r="B202" t="str">
            <v xml:space="preserve">Vaän chuyeån ñaù </v>
          </cell>
          <cell r="C202" t="str">
            <v>m3</v>
          </cell>
          <cell r="D202">
            <v>0</v>
          </cell>
          <cell r="E202">
            <v>70635</v>
          </cell>
        </row>
        <row r="203">
          <cell r="A203" t="str">
            <v>02.1242</v>
          </cell>
          <cell r="B203" t="str">
            <v xml:space="preserve">Vaän chuyeån ñaù </v>
          </cell>
          <cell r="C203" t="str">
            <v>m3</v>
          </cell>
          <cell r="D203">
            <v>0</v>
          </cell>
          <cell r="E203">
            <v>67692</v>
          </cell>
        </row>
        <row r="204">
          <cell r="A204" t="str">
            <v>02.1243</v>
          </cell>
          <cell r="B204" t="str">
            <v xml:space="preserve">Vaän chuyeån ñaù </v>
          </cell>
          <cell r="C204" t="str">
            <v>m3</v>
          </cell>
          <cell r="D204">
            <v>0</v>
          </cell>
          <cell r="E204">
            <v>67104</v>
          </cell>
        </row>
        <row r="205">
          <cell r="A205" t="str">
            <v>02.1244</v>
          </cell>
          <cell r="B205" t="str">
            <v xml:space="preserve">Vaän chuyeån ñaù </v>
          </cell>
          <cell r="C205" t="str">
            <v>m3</v>
          </cell>
          <cell r="D205">
            <v>0</v>
          </cell>
          <cell r="E205">
            <v>66662</v>
          </cell>
        </row>
        <row r="206">
          <cell r="A206" t="str">
            <v>02.1232</v>
          </cell>
          <cell r="B206" t="str">
            <v>Vaän chuyeån caÙt</v>
          </cell>
          <cell r="C206" t="str">
            <v>m3</v>
          </cell>
        </row>
        <row r="207">
          <cell r="A207" t="str">
            <v>02.1231</v>
          </cell>
          <cell r="B207" t="str">
            <v>Vaän chuyeån caùt</v>
          </cell>
          <cell r="C207" t="str">
            <v>m3</v>
          </cell>
          <cell r="D207">
            <v>0</v>
          </cell>
          <cell r="E207">
            <v>67251</v>
          </cell>
        </row>
        <row r="208">
          <cell r="A208" t="str">
            <v>02.1232</v>
          </cell>
          <cell r="B208" t="str">
            <v>Vaän chuyeån caùt</v>
          </cell>
          <cell r="C208" t="str">
            <v>m3</v>
          </cell>
          <cell r="D208">
            <v>0</v>
          </cell>
          <cell r="E208">
            <v>64308</v>
          </cell>
        </row>
        <row r="209">
          <cell r="A209" t="str">
            <v>02.1233</v>
          </cell>
          <cell r="B209" t="str">
            <v>Vaän chuyeån caùt</v>
          </cell>
          <cell r="C209" t="str">
            <v>m3</v>
          </cell>
          <cell r="D209">
            <v>0</v>
          </cell>
          <cell r="E209">
            <v>63719</v>
          </cell>
        </row>
        <row r="210">
          <cell r="A210" t="str">
            <v>02.1234</v>
          </cell>
          <cell r="B210" t="str">
            <v>Vaän chuyeån caùt</v>
          </cell>
          <cell r="C210" t="str">
            <v>m3</v>
          </cell>
          <cell r="D210">
            <v>0</v>
          </cell>
          <cell r="E210">
            <v>62983</v>
          </cell>
        </row>
        <row r="212">
          <cell r="A212" t="str">
            <v>02.1351</v>
          </cell>
          <cell r="B212" t="str">
            <v>Vaän chuyeån coát theùp + bulon</v>
          </cell>
          <cell r="C212" t="str">
            <v>Taán</v>
          </cell>
          <cell r="D212">
            <v>0</v>
          </cell>
          <cell r="E212">
            <v>110221</v>
          </cell>
        </row>
        <row r="213">
          <cell r="A213" t="str">
            <v>02.1352</v>
          </cell>
          <cell r="B213" t="str">
            <v>Vaän chuyeån coát theùp + bulon</v>
          </cell>
          <cell r="C213" t="str">
            <v>Taán</v>
          </cell>
          <cell r="D213">
            <v>0</v>
          </cell>
          <cell r="E213">
            <v>103451</v>
          </cell>
        </row>
        <row r="214">
          <cell r="A214" t="str">
            <v>02.1353</v>
          </cell>
          <cell r="B214" t="str">
            <v>Vaän chuyeån coát theùp + bulon</v>
          </cell>
          <cell r="C214" t="str">
            <v>Taán</v>
          </cell>
          <cell r="D214">
            <v>0</v>
          </cell>
          <cell r="E214">
            <v>102127</v>
          </cell>
        </row>
        <row r="215">
          <cell r="A215" t="str">
            <v>02.1354</v>
          </cell>
          <cell r="B215" t="str">
            <v>Vaän chuyeån coát theùp + bulon</v>
          </cell>
          <cell r="C215" t="str">
            <v>Taán</v>
          </cell>
          <cell r="D215">
            <v>0</v>
          </cell>
          <cell r="E215">
            <v>93739</v>
          </cell>
        </row>
        <row r="217">
          <cell r="A217" t="str">
            <v>02.1331</v>
          </cell>
          <cell r="B217" t="str">
            <v>Vaän chuyeån vaùn khuoân</v>
          </cell>
          <cell r="C217" t="str">
            <v>m3</v>
          </cell>
          <cell r="D217">
            <v>0</v>
          </cell>
          <cell r="E217">
            <v>57391</v>
          </cell>
        </row>
        <row r="218">
          <cell r="A218" t="str">
            <v>02.1332</v>
          </cell>
          <cell r="B218" t="str">
            <v>Vaän chuyeån vaùn khuoân</v>
          </cell>
          <cell r="C218" t="str">
            <v>m3</v>
          </cell>
          <cell r="D218">
            <v>0</v>
          </cell>
          <cell r="E218">
            <v>55037</v>
          </cell>
        </row>
        <row r="219">
          <cell r="A219" t="str">
            <v>02.1333</v>
          </cell>
          <cell r="B219" t="str">
            <v>Vaän chuyeån vaùn khuoân</v>
          </cell>
          <cell r="C219" t="str">
            <v>m3</v>
          </cell>
          <cell r="D219">
            <v>0</v>
          </cell>
          <cell r="E219">
            <v>54301</v>
          </cell>
        </row>
        <row r="220">
          <cell r="A220" t="str">
            <v>02.1334</v>
          </cell>
          <cell r="B220" t="str">
            <v>Vaän chuyeån vaùn khuoân</v>
          </cell>
          <cell r="C220" t="str">
            <v>m3</v>
          </cell>
          <cell r="D220">
            <v>0</v>
          </cell>
          <cell r="E220">
            <v>53859</v>
          </cell>
        </row>
        <row r="222">
          <cell r="A222" t="str">
            <v>02.1321</v>
          </cell>
          <cell r="B222" t="str">
            <v>Vaän chuyeån nöôùc</v>
          </cell>
          <cell r="C222" t="str">
            <v>m3</v>
          </cell>
          <cell r="D222">
            <v>134516</v>
          </cell>
          <cell r="E222">
            <v>57833</v>
          </cell>
        </row>
        <row r="223">
          <cell r="A223" t="str">
            <v>02.1322</v>
          </cell>
          <cell r="B223" t="str">
            <v>Vaän chuyeån nöôùc</v>
          </cell>
          <cell r="C223" t="str">
            <v>m3</v>
          </cell>
          <cell r="D223">
            <v>0</v>
          </cell>
          <cell r="E223">
            <v>56950</v>
          </cell>
        </row>
        <row r="224">
          <cell r="A224" t="str">
            <v>02.1323</v>
          </cell>
          <cell r="B224" t="str">
            <v>Vaän chuyeån nöôùc</v>
          </cell>
          <cell r="C224" t="str">
            <v>m3</v>
          </cell>
          <cell r="D224">
            <v>0</v>
          </cell>
          <cell r="E224">
            <v>49592</v>
          </cell>
        </row>
        <row r="225">
          <cell r="A225" t="str">
            <v>02.1324</v>
          </cell>
          <cell r="B225" t="str">
            <v>Vaän chuyeån nöôùc</v>
          </cell>
          <cell r="C225" t="str">
            <v>m3</v>
          </cell>
          <cell r="D225">
            <v>0</v>
          </cell>
          <cell r="E225">
            <v>48415</v>
          </cell>
        </row>
        <row r="227">
          <cell r="A227" t="str">
            <v>02.1391</v>
          </cell>
          <cell r="B227" t="str">
            <v>Vaän chuyeån coïc tre</v>
          </cell>
          <cell r="C227" t="str">
            <v>coïc</v>
          </cell>
          <cell r="D227">
            <v>0</v>
          </cell>
          <cell r="E227">
            <v>17953</v>
          </cell>
        </row>
        <row r="228">
          <cell r="A228" t="str">
            <v>02.1392</v>
          </cell>
          <cell r="B228" t="str">
            <v>Vaän chuyeån coïc tre</v>
          </cell>
          <cell r="C228" t="str">
            <v>coïc</v>
          </cell>
          <cell r="D228">
            <v>0</v>
          </cell>
          <cell r="E228">
            <v>16923</v>
          </cell>
        </row>
        <row r="229">
          <cell r="A229" t="str">
            <v>02.1393</v>
          </cell>
          <cell r="B229" t="str">
            <v>Vaän chuyeån coïc tre</v>
          </cell>
          <cell r="C229" t="str">
            <v>coïc</v>
          </cell>
          <cell r="D229">
            <v>0</v>
          </cell>
          <cell r="E229">
            <v>16776</v>
          </cell>
        </row>
        <row r="230">
          <cell r="A230" t="str">
            <v>02.1394</v>
          </cell>
          <cell r="B230" t="str">
            <v>Vaän chuyeån coïc tre</v>
          </cell>
          <cell r="C230" t="str">
            <v>coïc</v>
          </cell>
          <cell r="D230">
            <v>0</v>
          </cell>
          <cell r="E230">
            <v>16629</v>
          </cell>
        </row>
        <row r="232">
          <cell r="A232" t="str">
            <v>02.1391</v>
          </cell>
          <cell r="B232" t="str">
            <v>Vaän chuyeån coùt eùp</v>
          </cell>
          <cell r="C232" t="str">
            <v>taám</v>
          </cell>
          <cell r="D232">
            <v>0</v>
          </cell>
          <cell r="E232">
            <v>17953</v>
          </cell>
        </row>
        <row r="233">
          <cell r="A233" t="str">
            <v>02.1392</v>
          </cell>
          <cell r="B233" t="str">
            <v>Vaän chuyeån coùt eùp</v>
          </cell>
          <cell r="C233" t="str">
            <v>taám</v>
          </cell>
          <cell r="D233">
            <v>0</v>
          </cell>
          <cell r="E233">
            <v>16923</v>
          </cell>
        </row>
        <row r="234">
          <cell r="A234" t="str">
            <v>02.1393</v>
          </cell>
          <cell r="B234" t="str">
            <v>Vaän chuyeån coùt eùp</v>
          </cell>
          <cell r="C234" t="str">
            <v>taám</v>
          </cell>
          <cell r="D234">
            <v>0</v>
          </cell>
          <cell r="E234">
            <v>16776</v>
          </cell>
        </row>
        <row r="235">
          <cell r="A235" t="str">
            <v>02.1394</v>
          </cell>
          <cell r="B235" t="str">
            <v>Vaän chuyeån coùt eùp</v>
          </cell>
          <cell r="C235" t="str">
            <v>taám</v>
          </cell>
          <cell r="D235">
            <v>0</v>
          </cell>
          <cell r="E235">
            <v>16629</v>
          </cell>
        </row>
        <row r="237">
          <cell r="A237" t="str">
            <v>02.1481</v>
          </cell>
          <cell r="B237" t="str">
            <v>Vaän chuyeån DCTC</v>
          </cell>
          <cell r="C237" t="str">
            <v>Taán</v>
          </cell>
          <cell r="D237">
            <v>0</v>
          </cell>
          <cell r="E237">
            <v>91090</v>
          </cell>
        </row>
        <row r="238">
          <cell r="A238" t="str">
            <v>02.1482</v>
          </cell>
          <cell r="B238" t="str">
            <v>Vaän chuyeån DCTC</v>
          </cell>
          <cell r="C238" t="str">
            <v>Taán</v>
          </cell>
          <cell r="D238">
            <v>0</v>
          </cell>
          <cell r="E238">
            <v>84615</v>
          </cell>
        </row>
        <row r="239">
          <cell r="A239" t="str">
            <v>02.1483</v>
          </cell>
          <cell r="B239" t="str">
            <v>Vaän chuyeån DCTC</v>
          </cell>
          <cell r="C239" t="str">
            <v>Taán</v>
          </cell>
          <cell r="D239">
            <v>0</v>
          </cell>
          <cell r="E239">
            <v>83585</v>
          </cell>
        </row>
        <row r="240">
          <cell r="A240" t="str">
            <v>02.1484</v>
          </cell>
          <cell r="B240" t="str">
            <v>Vaän chuyeån DCTC</v>
          </cell>
          <cell r="C240" t="str">
            <v>Taán</v>
          </cell>
          <cell r="D240">
            <v>0</v>
          </cell>
          <cell r="E240">
            <v>82849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 refreshError="1"/>
      <sheetData sheetId="344" refreshError="1"/>
      <sheetData sheetId="345" refreshError="1"/>
      <sheetData sheetId="346" refreshError="1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KH 2003 (moi max)"/>
      <sheetName val="PIPE-03E"/>
      <sheetName val="Chart2"/>
      <sheetName val="Chart1"/>
      <sheetName val="Sheet5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XXXXXXXX"/>
      <sheetName val="Dong Dau"/>
      <sheetName val="Dong Dau (2)"/>
      <sheetName val="Sau dong"/>
      <sheetName val="Ma xa"/>
      <sheetName val="My dinh"/>
      <sheetName val="Tong cong"/>
      <sheetName val="1"/>
      <sheetName val="Congty"/>
      <sheetName val="VPPN"/>
      <sheetName val="XN74"/>
      <sheetName val="XN54"/>
      <sheetName val="XN33"/>
      <sheetName val="NK96"/>
      <sheetName val="XL4Tes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THCT"/>
      <sheetName val="cap cho cac DT"/>
      <sheetName val="Ung - hoan"/>
      <sheetName val="CP may"/>
      <sheetName val="SS"/>
      <sheetName val="NVL"/>
      <sheetName val="10000000"/>
      <sheetName val="XN79"/>
      <sheetName val="CTMT"/>
      <sheetName val="KH12"/>
      <sheetName val="CN12"/>
      <sheetName val="HD12"/>
      <sheetName val="KH1"/>
      <sheetName val="MD"/>
      <sheetName val="ND"/>
      <sheetName val="CONG"/>
      <sheetName val="DGCT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Gia VL"/>
      <sheetName val="Bang gia ca may"/>
      <sheetName val="Bang luong CB"/>
      <sheetName val="Bang P.tich CT"/>
      <sheetName val="D.toan chi tiet"/>
      <sheetName val="Bang TH Dtoan"/>
      <sheetName val="116(300)"/>
      <sheetName val="116(200)"/>
      <sheetName val="116(150)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d viaK0-T6"/>
      <sheetName val="cdvia T6-Tc24"/>
      <sheetName val="cdvia Tc24-T46"/>
      <sheetName val="cdbtnL2ko-k0+361"/>
      <sheetName val="cd btnL2k0+361-T19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huyet minh"/>
      <sheetName val="CQ-HQ"/>
      <sheetName val="VL"/>
      <sheetName val="CTXD"/>
      <sheetName val=".."/>
      <sheetName val="CTDN"/>
      <sheetName val="san vuon"/>
      <sheetName val="khu phu tro"/>
      <sheetName val="TH"/>
      <sheetName val="KM"/>
      <sheetName val="KHOANMUC"/>
      <sheetName val="CPQL"/>
      <sheetName val="SANLUONG"/>
      <sheetName val="SSCP-SL"/>
      <sheetName val="CPSX"/>
      <sheetName val="KQKD"/>
      <sheetName val="CDSL (2)"/>
      <sheetName val="tscd"/>
      <sheetName val="00000001"/>
      <sheetName val="00000002"/>
      <sheetName val="00000003"/>
      <sheetName val="00000004"/>
      <sheetName val="Phu luc"/>
      <sheetName val="Gia trÞ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HIT"/>
      <sheetName val="THXH"/>
      <sheetName val="BHXH"/>
      <sheetName val="9"/>
      <sheetName val="10"/>
      <sheetName val="phan tich DG"/>
      <sheetName val="gia vat lieu"/>
      <sheetName val="gia xe may"/>
      <sheetName val="gia nhan cong"/>
      <sheetName val="cong Q2"/>
      <sheetName val="T.U luong Q1"/>
      <sheetName val="T.U luong Q2"/>
      <sheetName val="T.U luong Q3"/>
      <sheetName val="dutoan1"/>
      <sheetName val="Anhtoan"/>
      <sheetName val="dutoan2"/>
      <sheetName val="vat tu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Thang 12"/>
      <sheetName val="Thang 1"/>
      <sheetName val="moi"/>
      <sheetName val="Thang 12 (2)"/>
      <sheetName val="Thang 01"/>
      <sheetName val="Caodo"/>
      <sheetName val="Dat"/>
      <sheetName val="KL-CTTK"/>
      <sheetName val="BTH"/>
      <sheetName val="sent to"/>
      <sheetName val="XE DAU"/>
      <sheetName val="XE XANG"/>
      <sheetName val="Q1-02"/>
      <sheetName val="Q2-02"/>
      <sheetName val="Q3-02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CT xa"/>
      <sheetName val="TLGC"/>
      <sheetName val="BL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RC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9">
          <cell r="N9">
            <v>118182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NEW_PANE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</sheetNames>
    <sheetDataSet>
      <sheetData sheetId="0" refreshError="1"/>
      <sheetData sheetId="1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Bang ve"/>
      <sheetName val="Bang tong ke"/>
      <sheetName val="Liet ke vat tu"/>
      <sheetName val="Sheet2"/>
      <sheetName val="Sheet3"/>
      <sheetName val="Sheet4"/>
      <sheetName val="Sheet5"/>
      <sheetName val="XL4Test5"/>
      <sheetName val="TONG HOP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Solieu"/>
      <sheetName val="TMC"/>
      <sheetName val="TMDT"/>
      <sheetName val="GiaQuyen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KL_dak_Lap_dat"/>
      <sheetName val="KL_cot[thep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Thang02"/>
      <sheetName val="Thang03"/>
      <sheetName val="thang04"/>
      <sheetName val="TN NEW"/>
      <sheetName val="285"/>
      <sheetName val="phangoithau"/>
      <sheetName val="TDT"/>
      <sheetName val="THCPXD"/>
      <sheetName val="cpkhac"/>
      <sheetName val="CP CBSX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TH CTO"/>
      <sheetName val="VL-NC CTo"/>
      <sheetName val="CT cong to"/>
      <sheetName val="KL CONG TO"/>
      <sheetName val="VL DAU THAU"/>
      <sheetName val="TH DZ0,4"/>
      <sheetName val="TT"/>
      <sheetName val="VL-NC DZ0,4"/>
      <sheetName val="TH THAO DO"/>
      <sheetName val="VL-NC-MTC thao do"/>
      <sheetName val="CT THAO DO"/>
      <sheetName val="KL Thao Do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1"/>
      <sheetName val="Phuc Hung "/>
      <sheetName val="Quang An I (3)"/>
      <sheetName val="Quang An I (2)"/>
      <sheetName val="Quang An I"/>
      <sheetName val="Long An (3)"/>
      <sheetName val="Long An (2)"/>
      <sheetName val="Long An"/>
      <sheetName val="Thanh Hung"/>
      <sheetName val="Giai Duc"/>
      <sheetName val="Tan Hoa"/>
      <sheetName val="XMXD Thong Nhat (2)"/>
      <sheetName val="XMXD Thong Nhat"/>
      <sheetName val="Viet Thai (2)"/>
      <sheetName val="Viet Thai"/>
      <sheetName val="The Quang  (3)"/>
      <sheetName val="The Quang  (2)"/>
      <sheetName val="The Quang "/>
      <sheetName val="Mong Phong"/>
      <sheetName val="Manh quang"/>
      <sheetName val="Minh chinh"/>
      <sheetName val="Ynghua"/>
      <sheetName val="Kien Dat (2)"/>
      <sheetName val="Kien Dat"/>
      <sheetName val="Khoa Dien"/>
      <sheetName val="Vi Tan"/>
      <sheetName val="INOUE "/>
      <sheetName val="EAGLE (2)"/>
      <sheetName val="EAGLE"/>
      <sheetName val="Lifan-Zhuoli"/>
      <sheetName val="Dong Thap (2)"/>
      <sheetName val="Dong Thap"/>
      <sheetName val="CKCX TLong"/>
      <sheetName val="Tong hop TT"/>
      <sheetName val="CK120"/>
      <sheetName val="CKCX1 (3)"/>
      <sheetName val="CKCX1 (2)"/>
      <sheetName val="CKCX1"/>
      <sheetName val="SON NAM"/>
      <sheetName val="LFTS"/>
      <sheetName val="Le long"/>
      <sheetName val="TRA"/>
      <sheetName val="Amoro"/>
      <sheetName val="Thien phuc"/>
      <sheetName val="DCCKXK"/>
      <sheetName val="TOAN LUC (Moi)"/>
      <sheetName val="TOAN LUC"/>
      <sheetName val="XL Dong Anh"/>
      <sheetName val="BORAMTEK"/>
      <sheetName val="A LONG"/>
      <sheetName val="DAI MO"/>
      <sheetName val="Thien Ngoc An"/>
      <sheetName val="Sheang nil"/>
      <sheetName val="XCD (2)"/>
      <sheetName val="Meinfa (2)"/>
      <sheetName val="Meinfa"/>
      <sheetName val="PTDG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H-Q1,Q2,01"/>
      <sheetName val="VL_NC_溼_XL_khac"/>
      <sheetName val="TSDL"/>
      <sheetName val="toketoanCND MSTS"/>
      <sheetName val="TSKH"/>
      <sheetName val="vtôiuhoi"/>
      <sheetName val="Chart1"/>
      <sheetName val="TDTH"/>
      <sheetName val=""/>
      <sheetName val="BIA HUD_x0001_ LON"/>
      <sheetName val="_x0004_T3714"/>
      <sheetName val="THXM-tr"/>
      <sheetName val="pp3x!"/>
      <sheetName val="K,DTt5-6"/>
      <sheetName val="K,DTt7-11"/>
      <sheetName val="K,DTt5-6 (2)"/>
      <sheetName val="K,DTt7-11 (2)"/>
      <sheetName val="Rheet30"/>
      <sheetName val="Khoi luong"/>
      <sheetName val="Tong_GT_khac_Pbo_v!n_GT"/>
      <sheetName val="Tinh_CT_dao_dat_Lue"/>
      <sheetName val="MTO REV.2(ARMOR)"/>
      <sheetName val="ctdg"/>
      <sheetName val="BAOGIATHANG"/>
      <sheetName val="DAODAT"/>
      <sheetName val="vanchuyen TC"/>
      <sheetName val="၃hi_tiet_cot_pha"/>
      <sheetName val="1-1"/>
      <sheetName val="桃彩楴瑥损瑯灟慨_x0012_䌀楨瑥瑟湩彨潤"/>
      <sheetName val="jannkc"/>
      <sheetName val="JAN-05"/>
      <sheetName val="FEB-05 -NKC"/>
      <sheetName val="FEB-05"/>
      <sheetName val="NKCMAR05"/>
      <sheetName val="MAR 05"/>
      <sheetName val="APRIL NKC"/>
      <sheetName val="LOTHEPPHULAM"/>
      <sheetName val="loamiang16"/>
      <sheetName val="APRIL"/>
      <sheetName val="may"/>
      <sheetName val="maynkc"/>
      <sheetName val="chi Ngoc"/>
      <sheetName val="NKCJUNE"/>
      <sheetName val="JUNE"/>
      <sheetName val="nkcjuly"/>
      <sheetName val="JULY"/>
      <sheetName val="CL17_x0000_7"/>
      <sheetName val="Tinh_CT__x0003__x0000_o_dat"/>
      <sheetName val="VL_NC_?_XL_khac"/>
      <sheetName val="Vat tu"/>
      <sheetName val="NEW-PANEL"/>
      <sheetName val="giathanh1"/>
      <sheetName val="Sheed27"/>
      <sheetName val="Tinh_CT_da䁯_dat_Luu"/>
      <sheetName val="bia"/>
      <sheetName val="TH "/>
      <sheetName val="van chuyen"/>
      <sheetName val="KL"/>
      <sheetName val="Phan-Tich"/>
      <sheetName val="20000000"/>
      <sheetName val="30000000"/>
      <sheetName val="DONGIA"/>
      <sheetName val="TTVanChuyen"/>
      <sheetName val="Cty"/>
      <sheetName val="Trả nợ"/>
      <sheetName val="Nhập"/>
      <sheetName val="K.Toan"/>
      <sheetName val="KTNXT"/>
      <sheetName val="Soî"/>
      <sheetName val="DS-nop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DATA"/>
      <sheetName val="Summary"/>
      <sheetName val="nhot1"/>
      <sheetName val="nhot0.8"/>
      <sheetName val="nhot0,7"/>
      <sheetName val="F020"/>
      <sheetName val="R020-4"/>
      <sheetName val="R020-6"/>
      <sheetName val="F100"/>
      <sheetName val="R100-4"/>
      <sheetName val="R100-6"/>
      <sheetName val="F200"/>
      <sheetName val="R200-4"/>
      <sheetName val="R200-6"/>
      <sheetName val="F300"/>
      <sheetName val="R300-4"/>
      <sheetName val="R300-6"/>
      <sheetName val="F300VN"/>
      <sheetName val="R300-4VN"/>
      <sheetName val="R300-6VN"/>
      <sheetName val="F400"/>
      <sheetName val="R400-4"/>
      <sheetName val="R400-6"/>
      <sheetName val="90-100-SPACY"/>
      <sheetName val="SAM25-50"/>
      <sheetName val="SAM75"/>
      <sheetName val="nhot1-ES"/>
      <sheetName val="nhot 0,8-ES"/>
      <sheetName val="sen AP 428"/>
      <sheetName val="sen AP420"/>
      <sheetName val="sen YBN 428"/>
      <sheetName val="ron mayC50+70"/>
      <sheetName val="ron mayC100"/>
      <sheetName val="ron mayW110"/>
      <sheetName val="ronmayYAMAHA"/>
      <sheetName val="ronmaySUZUKI"/>
      <sheetName val="ronmayBEST"/>
      <sheetName val="ronmaySwan,TQ110,TQ100"/>
      <sheetName val="ronmayC50,70FG"/>
      <sheetName val="ronmayC100FG"/>
      <sheetName val="rondauC50,70"/>
      <sheetName val="rondau C50,70FG"/>
      <sheetName val="rondau C100"/>
      <sheetName val="rondau C100FG"/>
      <sheetName val="rondau W110"/>
      <sheetName val="rondau Yamaha"/>
      <sheetName val="rondau Suxuki"/>
      <sheetName val="rondau Best"/>
      <sheetName val="rondau Swan,TQ110,TQ100"/>
      <sheetName val="Sheet7"/>
      <sheetName val="Sheet6"/>
      <sheetName val="cong DST2"/>
      <sheetName val="cong DS T1"/>
      <sheetName val="MT"/>
      <sheetName val="th"/>
      <sheetName val="HDCT"/>
      <sheetName val="HDBT"/>
      <sheetName val="2003"/>
      <sheetName val="LK"/>
      <sheetName val="CHO"/>
      <sheetName val="NDU"/>
      <sheetName val="MAU"/>
      <sheetName val="LMC"/>
      <sheetName val="LG CT"/>
      <sheetName val="UBDS"/>
      <sheetName val="TH-TL"/>
      <sheetName val="UB-TL"/>
      <sheetName val="GDTX"/>
      <sheetName val="AN"/>
      <sheetName val="HH"/>
      <sheetName val="H-TR"/>
      <sheetName val="C.CA"/>
      <sheetName val="C.XANG"/>
      <sheetName val="XS"/>
      <sheetName val="BH"/>
      <sheetName val="DGXDCB_DD"/>
      <sheetName val="DG CANTHO"/>
      <sheetName val="Dutoan KL"/>
      <sheetName val="PT VATTU"/>
      <sheetName val="THANG 4"/>
      <sheetName val="Sheet1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h"/>
      <sheetName val="dtxl"/>
      <sheetName val="DANHPHAP"/>
      <sheetName val="thau.xls]SAM OTO 1100-20 DN"/>
      <sheetName val="thang 1"/>
      <sheetName val="THANG 3"/>
      <sheetName val="Don_giaíCTC"/>
      <sheetName val="DGchitiet "/>
      <sheetName val="Chi_tiet_gm"/>
      <sheetName val="CL28&quot;8"/>
      <sheetName val="tbam3x25"/>
      <sheetName val="`p1p"/>
      <sheetName val="????????_x0012_???????"/>
      <sheetName val="PTCT"/>
      <sheetName val="Define finishing"/>
      <sheetName val="CT35"/>
      <sheetName val="TH헾】_x0005__x0000_"/>
      <sheetName val="Shemt34"/>
      <sheetName val="La._trai_ta-"/>
      <sheetName val="Chuyej_quan"/>
      <sheetName val="VLONC_M_XL_khac"/>
      <sheetName val="@ap_Dat"/>
      <sheetName val="Tinh[CT_dak_dat"/>
      <sheetName val="DonOgia_VCTC"/>
      <sheetName val="XL$Test5"/>
      <sheetName val="Bang 6e"/>
      <sheetName val="GiaQu9en"/>
      <sheetName val="TDTKP"/>
      <sheetName val="DK-KH"/>
      <sheetName val="KL_daoWLap_dat"/>
      <sheetName val="Tinh_CT__x0003_?o_dat"/>
      <sheetName val="CL17?7"/>
      <sheetName val="T T CL VC DZ 22"/>
      <sheetName val="ManhԀ_x0000__x0000__x0000_Ȁ"/>
      <sheetName val="DãtDao"/>
      <sheetName val="TH C_x0017_O"/>
      <sheetName val="KLãCONG TO"/>
      <sheetName val="TH DZ0,t"/>
      <sheetName val="CT THAO EO"/>
      <sheetName val="ÈL_dak_Lap_dat"/>
      <sheetName val="PTDG_x0006__x0000__x0000_DGTHDC_x0002__x0000__x0000_GM_x0003__x0000__x0000_GVL_x0003__x0000__x0000_GN@_x0004_"/>
      <sheetName val="toketoanCLD MSTS"/>
      <sheetName val="Manh︀ᇕ԰_x0000_缀"/>
      <sheetName val="ManhԀ_x0000__x0000__x0000_"/>
      <sheetName val="PTDG_x0006__x0000_DGTHDC_x0002__x0000_GM_x0003__x0000_GVL_x0003__x0000_GN@_x0004__x0000_DKT"/>
      <sheetName val="Bang doc"/>
      <sheetName val="Bang ngang"/>
      <sheetName val="TK 111"/>
      <sheetName val="PB CCDC"/>
      <sheetName val="TK 154"/>
      <sheetName val="BHXH"/>
      <sheetName val="CDPS"/>
      <sheetName val="CDTK"/>
      <sheetName val="TK 331,311"/>
      <sheetName val="TK 1413"/>
      <sheetName val="TK 152,153"/>
      <sheetName val="Thuong tet"/>
      <sheetName val="Btt luong"/>
      <sheetName val="Bang cc"/>
      <sheetName val="Du toan"/>
      <sheetName val="[Gia_$hau.xls_x0005_CL6463"/>
      <sheetName val="T10"/>
      <sheetName val="T11"/>
      <sheetName val="T12"/>
      <sheetName val="SQ12"/>
      <sheetName val="12(2)"/>
      <sheetName val="khung ten TD"/>
      <sheetName val="YEM O_x0014_O 1100-20"/>
      <sheetName val="T1"/>
      <sheetName val="PTT1"/>
      <sheetName val="pT12"/>
      <sheetName val="Sua"/>
      <sheetName val="TT661"/>
      <sheetName val="T661-2"/>
      <sheetName val="T661"/>
      <sheetName val="Manh԰"/>
      <sheetName val="S-SKTM"/>
      <sheetName val="S-BDMTK"/>
      <sheetName val="SQTM"/>
      <sheetName val="SNKTT"/>
      <sheetName val="BCDTKKT"/>
      <sheetName val="BCKQHDKD"/>
      <sheetName val="TGTGTDKT"/>
      <sheetName val="SOCAI"/>
      <sheetName val="Manh?_x0000__x0000__x0000_?"/>
      <sheetName val="TH헾】_x0005_?"/>
      <sheetName val="ManhԀ_x0000__x0000__x0000_Ȁ_x0000_"/>
      <sheetName val="ManhԀ???Ȁ"/>
      <sheetName val="PTDG_x0006_??DGTHDC_x0002_??GM_x0003_??GVL_x0003_??GN@_x0004_"/>
      <sheetName val="Manh︀ᇕ԰?缀"/>
      <sheetName val="ManhԀ???"/>
      <sheetName val="Manh?????"/>
      <sheetName val="Don_giI&lt;_x0000__x0000_J&lt;"/>
      <sheetName val="k,dd1"/>
    </sheetNames>
    <sheetDataSet>
      <sheetData sheetId="0"/>
      <sheetData sheetId="1" refreshError="1">
        <row r="6">
          <cell r="C6">
            <v>1.5644349070100143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/>
      <sheetData sheetId="442"/>
      <sheetData sheetId="443"/>
      <sheetData sheetId="444" refreshError="1"/>
      <sheetData sheetId="445" refreshError="1"/>
      <sheetData sheetId="446"/>
      <sheetData sheetId="447" refreshError="1"/>
      <sheetData sheetId="448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 refreshError="1"/>
      <sheetData sheetId="592" refreshError="1"/>
      <sheetData sheetId="593" refreshError="1"/>
      <sheetData sheetId="594" refreshError="1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 refreshError="1"/>
      <sheetData sheetId="634" refreshError="1"/>
      <sheetData sheetId="635" refreshError="1"/>
      <sheetData sheetId="636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/>
      <sheetData sheetId="649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/>
      <sheetData sheetId="668"/>
      <sheetData sheetId="669"/>
      <sheetData sheetId="670"/>
      <sheetData sheetId="67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  <sheetData sheetId="692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ung ten TD"/>
      <sheetName val="khung ten LM7"/>
      <sheetName val="khung ten HC Q3"/>
      <sheetName val="khung ten HC HOAI NHON"/>
      <sheetName val="khung ten HC Hoa Khanh"/>
      <sheetName val="Khung ten TK"/>
      <sheetName val="thong ke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opchung"/>
      <sheetName val="Thopne"/>
      <sheetName val="CLVLne"/>
      <sheetName val="NeXDCB"/>
      <sheetName val="dien"/>
      <sheetName val="Moi"/>
      <sheetName val="BaoChe"/>
      <sheetName val="Phan tich vt"/>
      <sheetName val="TH-XL"/>
      <sheetName val="VL-NC-tubo"/>
      <sheetName val="Go-ne"/>
      <sheetName val="VChuyen"/>
      <sheetName val="PT-Moi"/>
      <sheetName val="SThep"/>
      <sheetName val="VL-NC-SThep"/>
      <sheetName val="TH-Moi"/>
      <sheetName val="TH-Baoche"/>
      <sheetName val="TH-Dien"/>
      <sheetName val="CStinh"/>
      <sheetName val="CL-VL"/>
      <sheetName val="XL4Test5"/>
      <sheetName val="tcds"/>
      <sheetName val="dienthoai"/>
      <sheetName val="tiendien"/>
      <sheetName val="unchi"/>
      <sheetName val="Sheet1"/>
      <sheetName val="csbchi"/>
      <sheetName val="dsnl2005"/>
      <sheetName val="Sheet3"/>
      <sheetName val="tb3"/>
      <sheetName val="tlinh"/>
      <sheetName val="phicd"/>
      <sheetName val="Thang5"/>
      <sheetName val="thang4"/>
      <sheetName val="thang3"/>
      <sheetName val="Sheet2"/>
      <sheetName val="bangke"/>
      <sheetName val="tangio"/>
      <sheetName val="grtien"/>
      <sheetName val="t1"/>
      <sheetName val="tbhp"/>
      <sheetName val="bkhp"/>
      <sheetName val="giathanh1"/>
      <sheetName val="2006"/>
      <sheetName val="so sanh SL,CP"/>
      <sheetName val="luy ke thu von"/>
      <sheetName val="So SL"/>
      <sheetName val="So TVon"/>
      <sheetName val="bao cao GD hang quÝ"/>
      <sheetName val="tinhDT"/>
      <sheetName val="XL4Poppy"/>
      <sheetName val="TONGHOP"/>
      <sheetName val="ChiTietDZ"/>
      <sheetName val="VuaBT"/>
      <sheetName val="BQ"/>
      <sheetName val="K LUONG duong dby"/>
      <sheetName val="VL-NC TZ0,4"/>
      <sheetName val="Du_lieu"/>
      <sheetName val="sat"/>
      <sheetName val="ptvt"/>
      <sheetName val="Thang 01"/>
      <sheetName val="Thang 02"/>
      <sheetName val="Thang 03"/>
      <sheetName val="Thang 04"/>
      <sheetName val="Thang 05"/>
      <sheetName val="Thang 06"/>
      <sheetName val="ctdg"/>
      <sheetName val="TienLuong"/>
      <sheetName val="coctuatrenda"/>
      <sheetName val="ptvt-dg"/>
      <sheetName val="Gia VL"/>
      <sheetName val="DM 56"/>
      <sheetName val="DG-Don vi"/>
      <sheetName val="Kind of Service"/>
      <sheetName val="2004 Labor"/>
      <sheetName val="Service Coming"/>
      <sheetName val="Thuc thanh"/>
      <sheetName val="ThongSo"/>
      <sheetName val="CT THAO D၏"/>
      <sheetName val="0000000ူ"/>
      <sheetName val="Khung t"/>
      <sheetName val="[KHUTEN.XLSၝdienthoai"/>
      <sheetName val="t聩endien"/>
      <sheetName val=""/>
      <sheetName val="Ban"/>
      <sheetName val="GS"/>
      <sheetName val="CD"/>
      <sheetName val="331"/>
      <sheetName val="CP"/>
      <sheetName val="Mua"/>
      <sheetName val="TK"/>
      <sheetName val="XNT"/>
      <sheetName val="BH"/>
      <sheetName val="BK MB"/>
      <sheetName val="So Cai"/>
      <sheetName val="Quy"/>
      <sheetName val="Luong"/>
      <sheetName val="NEW-PANEL"/>
      <sheetName val="dtxl"/>
      <sheetName val="_KHUTEN.XLSၝdienthoai"/>
      <sheetName val="QHDH-PAII"/>
      <sheetName val="Trung the 1 pha "/>
      <sheetName val="Trung the 3 pha"/>
      <sheetName val="Ha the"/>
      <sheetName val="LKVL-CK-HT-GD1"/>
      <sheetName val="TONGKE-HT"/>
      <sheetName val="gia vt,nc,may"/>
      <sheetName val="vankhuon"/>
      <sheetName val="Dongia"/>
      <sheetName val="CBKC-110"/>
      <sheetName val="KHUTEN"/>
      <sheetName val="dg-VTu"/>
      <sheetName val="BETON"/>
      <sheetName val="chitimc"/>
      <sheetName val="Sheet_x0016_"/>
      <sheetName val="Sheet1&quot;"/>
      <sheetName val="Sheet1_x0014_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PhaDoMong"/>
      <sheetName val="KH-Q1,Q2,01"/>
      <sheetName val="LKVL_CK_HT_GD1"/>
      <sheetName val="TONGKE_HT"/>
      <sheetName val="KH moi"/>
      <sheetName val="DGKS"/>
      <sheetName val="CTdongia"/>
      <sheetName val="t_ke_22"/>
      <sheetName val="Sheet_x005f_x0016_"/>
      <sheetName val="Sheet1_x005f_x0014_"/>
      <sheetName val="Don gia"/>
      <sheetName val="gvl"/>
      <sheetName val="CHITIET"/>
      <sheetName val="input"/>
      <sheetName val="thop"/>
      <sheetName val="Inpanel"/>
      <sheetName val="Interior Trim"/>
      <sheetName val="KKKKKKKK"/>
      <sheetName val="VL"/>
      <sheetName val="Bang tra"/>
      <sheetName val="lam-moi"/>
      <sheetName val="thao-go"/>
      <sheetName val="MHSCT"/>
      <sheetName val="khung ten HC Hoa_x0000_Khanh"/>
      <sheetName val="Su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 refreshError="1"/>
      <sheetData sheetId="131" refreshError="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Sheet4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XXXXXXXX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5"/>
      <sheetName val="DB"/>
      <sheetName val="Thep be"/>
      <sheetName val="Thep than"/>
      <sheetName val="Thep xa mu"/>
      <sheetName val="Congty"/>
      <sheetName val="VPPN"/>
      <sheetName val="XN74"/>
      <sheetName val="XN54"/>
      <sheetName val="XN33"/>
      <sheetName val="NK96"/>
      <sheetName val="XL4Test5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HTSCD1"/>
      <sheetName val="KHTSCD2"/>
      <sheetName val="SoCaiTM"/>
      <sheetName val="NK"/>
      <sheetName val="PhieuKT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km248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H"/>
      <sheetName val="Sheet10"/>
      <sheetName val="Sheet7"/>
      <sheetName val="HHVt "/>
      <sheetName val="Tonghop"/>
      <sheetName val="XXXXXX_xda24_X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Thau"/>
      <sheetName val="CT-BT"/>
      <sheetName val="Xa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TH du toan "/>
      <sheetName val="Du toan "/>
      <sheetName val="C.Tinh"/>
      <sheetName val="TK_ca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 KQTH quy hoach 135"/>
      <sheetName val="Bao cao KQTH quy hoach 135"/>
      <sheetName val="CamPha"/>
      <sheetName val="MongCai"/>
      <sheetName val="30000000"/>
      <sheetName val="40000000"/>
      <sheetName val="50000000"/>
      <sheetName val="60000000"/>
      <sheetName val="70000000"/>
      <sheetName val="T.K H.T.T5"/>
      <sheetName val="T.K T7"/>
      <sheetName val="TK T6"/>
      <sheetName val="T.K T5"/>
      <sheetName val="Bang thong ke hang ton"/>
      <sheetName val="thong ke "/>
      <sheetName val="T.KT04"/>
      <sheetName val="BangTH"/>
      <sheetName val="Xaylap "/>
      <sheetName val="Nhan cong"/>
      <sheetName val="Thietbi"/>
      <sheetName val="Diengiai"/>
      <sheetName val="Vanchuyen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[IBASE2.XLSѝTNHNoi"/>
      <sheetName val="CT 03"/>
      <sheetName val="TH 03"/>
      <sheetName val="Co~g hop 1,5x1,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HD1"/>
      <sheetName val="HD4"/>
      <sheetName val="HD3"/>
      <sheetName val="HD5"/>
      <sheetName val="HD7"/>
      <sheetName val="HD6"/>
      <sheetName val="HD2"/>
      <sheetName val="T8-9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CV di trong  dong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et12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8">
          <cell r="AH58" t="str">
            <v>EPCP</v>
          </cell>
          <cell r="AI58" t="str">
            <v>EPOXY-PHENOLIC CURED PRIMER .</v>
          </cell>
          <cell r="AJ58" t="str">
            <v>4691(Ar-910)</v>
          </cell>
          <cell r="AK58" t="str">
            <v>1060</v>
          </cell>
          <cell r="AL58" t="str">
            <v>76</v>
          </cell>
          <cell r="AM58">
            <v>1</v>
          </cell>
          <cell r="AN58">
            <v>17.3</v>
          </cell>
          <cell r="AO58">
            <v>19.2</v>
          </cell>
          <cell r="AP58">
            <v>30.9</v>
          </cell>
          <cell r="AQ58">
            <v>43.35</v>
          </cell>
          <cell r="AR58">
            <v>31.25</v>
          </cell>
          <cell r="AS58">
            <v>25.89</v>
          </cell>
          <cell r="AT58">
            <v>750</v>
          </cell>
          <cell r="AU58">
            <v>600</v>
          </cell>
          <cell r="AV58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69">
          <cell r="AH69" t="str">
            <v>VZCP</v>
          </cell>
          <cell r="AI69" t="str">
            <v>CHLORINATED RUBBER BASE M.I.O.COATING</v>
          </cell>
          <cell r="AJ69" t="str">
            <v>4693(Ar-930)</v>
          </cell>
          <cell r="AK69" t="str">
            <v>1452(RF-68)</v>
          </cell>
          <cell r="AL69" t="str">
            <v>600</v>
          </cell>
          <cell r="AM69">
            <v>1</v>
          </cell>
          <cell r="AN69">
            <v>16.399999999999999</v>
          </cell>
          <cell r="AO69">
            <v>13.2</v>
          </cell>
          <cell r="AP69">
            <v>14.8</v>
          </cell>
          <cell r="AQ69">
            <v>37.799999999999997</v>
          </cell>
          <cell r="AR69">
            <v>37.880000000000003</v>
          </cell>
          <cell r="AS69">
            <v>33.72</v>
          </cell>
          <cell r="AT69">
            <v>620</v>
          </cell>
          <cell r="AU69">
            <v>500</v>
          </cell>
          <cell r="AV69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8">
          <cell r="AT88">
            <v>640</v>
          </cell>
          <cell r="AU88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99">
          <cell r="AT99">
            <v>500</v>
          </cell>
          <cell r="AU99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/>
      <sheetData sheetId="383" refreshError="1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/>
      <sheetData sheetId="487"/>
      <sheetData sheetId="488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  <sheetData sheetId="71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 refreshError="1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Loai-4-5"/>
      <sheetName val="om"/>
      <sheetName val="OM6"/>
      <sheetName val="om05"/>
      <sheetName val="NSU"/>
      <sheetName val="XL4Test5"/>
      <sheetName val="ESTI."/>
      <sheetName val="DI-ESTI"/>
      <sheetName val="Input"/>
      <sheetName val="SPL4-TOTAL"/>
      <sheetName val="ptdg "/>
      <sheetName val="ptke"/>
      <sheetName val="ptdg"/>
      <sheetName val="IBASE"/>
      <sheetName val="(24)-Truc 9"/>
      <sheetName val="ctdg"/>
      <sheetName val="clecÿÿt"/>
      <sheetName val="ÿÿngia"/>
      <sheetName val="khluong"/>
      <sheetName val="DCV"/>
      <sheetName val="DATA"/>
      <sheetName val="khung ten TD"/>
      <sheetName val="Du toan"/>
      <sheetName val="Phan tich vat tu"/>
      <sheetName val="Tong hop vat tu"/>
      <sheetName val="Gia tri vat tu"/>
      <sheetName val="chenh lech"/>
      <sheetName val="Chenh lech vat tu"/>
      <sheetName val="Chi phi van chuyen"/>
      <sheetName val="Don gia chi tiet"/>
      <sheetName val="TKLUONG1-2"/>
      <sheetName val="CTKLT1-2"/>
      <sheetName val="Tong hop kinh phi"/>
      <sheetName val="Bia du toan"/>
      <sheetName val="Tro giup"/>
      <sheetName val="Config"/>
      <sheetName val="DON GIA"/>
      <sheetName val="CHITIET VL-NC-TT1p"/>
      <sheetName val="TONGKE3p"/>
      <sheetName val="TN_NEW"/>
      <sheetName val="CP_CBSX"/>
      <sheetName val="TN_CT"/>
      <sheetName val="VLNCMTC_TN"/>
      <sheetName val="CT_day_dan_su_phu_kien"/>
      <sheetName val="CT_xa_-_tiep_dia"/>
      <sheetName val="THEP_HINH"/>
      <sheetName val="CT_cot"/>
      <sheetName val="Ct_BT_mong"/>
      <sheetName val="K_LUONG_duong_day"/>
      <sheetName val="TH_CTO"/>
      <sheetName val="VL-NC_CTo"/>
      <sheetName val="CT_cong_to"/>
      <sheetName val="KL_CONG_TO"/>
      <sheetName val="VL_DAU_THAU"/>
      <sheetName val="TH_DZ0,4"/>
      <sheetName val="VL-NC_DZ0,4"/>
      <sheetName val="TH_THAO_DO"/>
      <sheetName val="VL-NC-MTC_thao_do"/>
      <sheetName val="CT_THAO_DO"/>
      <sheetName val="KL_Thao_Do"/>
      <sheetName val="ESTI_"/>
      <sheetName val="ptdg_"/>
      <sheetName val="(24)-Truc_9"/>
      <sheetName val="CHITIET_VL-NC-TT1p"/>
      <sheetName val="khung_ten_TD"/>
      <sheetName val="ptv_x0000_"/>
      <sheetName val="ptv?"/>
      <sheetName val="QTCNVHHK"/>
      <sheetName val="CHITIET VL-NC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CHITIET VL-NCHT1 (2)"/>
      <sheetName val="Da ta"/>
      <sheetName val="1"/>
      <sheetName val="2"/>
      <sheetName val="3"/>
      <sheetName val="4"/>
      <sheetName val="5"/>
      <sheetName val="6"/>
      <sheetName val="7"/>
      <sheetName val="8"/>
      <sheetName val="SO LIEU"/>
      <sheetName val="ptv_"/>
      <sheetName val="gvl"/>
      <sheetName val="Giai trinh"/>
      <sheetName val=" XE 43K"/>
      <sheetName val="ptdgD"/>
      <sheetName val="TN_NEW1"/>
      <sheetName val="CP_CBSX1"/>
      <sheetName val="TN_CT1"/>
      <sheetName val="VLNCMTC_TN1"/>
      <sheetName val="CT_day_dan_su_phu_kien1"/>
      <sheetName val="CT_xa_-_tiep_dia1"/>
      <sheetName val="THEP_HINH1"/>
      <sheetName val="CT_cot1"/>
      <sheetName val="Ct_BT_mong1"/>
      <sheetName val="K_LUONG_duong_day1"/>
      <sheetName val="TH_CTO1"/>
      <sheetName val="VL-NC_CTo1"/>
      <sheetName val="CT_cong_to1"/>
      <sheetName val="KL_CONG_TO1"/>
      <sheetName val="VL_DAU_THAU1"/>
      <sheetName val="TH_DZ0,41"/>
      <sheetName val="VL-NC_DZ0,41"/>
      <sheetName val="TH_THAO_DO1"/>
      <sheetName val="VL-NC-MTC_thao_do1"/>
      <sheetName val="CT_THAO_DO1"/>
      <sheetName val="KL_Thao_Do1"/>
      <sheetName val="ESTI_1"/>
      <sheetName val="ptdg_1"/>
      <sheetName val="(24)-Truc_91"/>
      <sheetName val="khung_ten_TD1"/>
      <sheetName val="DON_GIA"/>
      <sheetName val="CHITIET_VL-NC-TT1p1"/>
      <sheetName val="SO_LIEU"/>
      <sheetName val="Du_toan"/>
      <sheetName val="Phan_tich_vat_tu"/>
      <sheetName val="Tong_hop_vat_tu"/>
      <sheetName val="Gia_tri_vat_tu"/>
      <sheetName val="chenh_lech"/>
      <sheetName val="Chenh_lech_vat_tu"/>
      <sheetName val="Chi_phi_van_chuyen"/>
      <sheetName val="Don_gia_chi_tiet"/>
      <sheetName val="Tong_hop_kinh_phi"/>
      <sheetName val="Bia_du_toan"/>
      <sheetName val="Tro_giup"/>
      <sheetName val="CHITIET_VL-NC"/>
      <sheetName val="CHITIET_VL-NCHT1_(2)"/>
      <sheetName val="_XE_43K"/>
      <sheetName val="KKKKKKKK"/>
      <sheetName val="PTCT-1"/>
      <sheetName val="TKHT"/>
      <sheetName val="Bang 4.5_Bang TH vl-nc-m Ct"/>
      <sheetName val="Bang 4.2_Vl-Nc-M phan TT1pha"/>
      <sheetName val="Bang 4.1_Vl-Nc-M phan TT3pha"/>
      <sheetName val="Bang 4.1_Vl-Nc-M phan N.cap"/>
      <sheetName val="Bang 4.3_Bang TH vl-nc-m HTDL"/>
      <sheetName val="Bang 4.4_Bang TH vl-nc-m HTHH"/>
      <sheetName val="Bang 5_Chi tiet phan Dz"/>
      <sheetName val="Tke"/>
      <sheetName val="PP1PXDM"/>
      <sheetName val="PP3PXDM"/>
      <sheetName val="Sheet1"/>
      <sheetName val="Sheet2"/>
      <sheetName val="Sheet3"/>
      <sheetName val="XL4Poppy"/>
      <sheetName val="Xlc5nguyhiem"/>
      <sheetName val="CosoXL"/>
      <sheetName val="KhuTG"/>
      <sheetName val="10000000"/>
      <sheetName val="Thuc thanh"/>
      <sheetName val="thang12"/>
      <sheetName val="thang11"/>
      <sheetName val="thang10"/>
      <sheetName val="thang9"/>
      <sheetName val="thang8"/>
      <sheetName val="thang7"/>
      <sheetName val="thang6"/>
      <sheetName val="thang5"/>
      <sheetName val="thang4"/>
      <sheetName val="thang3"/>
      <sheetName val="thang2"/>
      <sheetName val="thang1"/>
      <sheetName val="THDT"/>
      <sheetName val="THDG"/>
      <sheetName val="CTBT"/>
      <sheetName val="CPBT"/>
      <sheetName val="TB"/>
      <sheetName val="VC"/>
      <sheetName val="BANG KE"/>
      <sheetName val="giathanh1"/>
      <sheetName val="DS-nop"/>
      <sheetName val="BC-ThuChi"/>
      <sheetName val="DS-nop T10.03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CT cong?to"/>
      <sheetName val="CT cong_x0000_to"/>
      <sheetName val="DL2"/>
      <sheetName val="CT cong_to"/>
      <sheetName val="CT cong"/>
      <sheetName val="KH-Q1,Q2,01"/>
      <sheetName val="TDTKP"/>
      <sheetName val="DG3285"/>
      <sheetName val="phi"/>
      <sheetName val="Sheet4"/>
      <sheetName val="#pkhac"/>
      <sheetName val="dtxl"/>
      <sheetName val="BK-C T"/>
      <sheetName val="Tổng kê"/>
      <sheetName val="DI_ESTI"/>
      <sheetName val="Du_lieu"/>
      <sheetName val="CT-35"/>
      <sheetName val="CT-0.4KV"/>
      <sheetName val="Du_toan1"/>
      <sheetName val="Phan_tich_vat_tu1"/>
      <sheetName val="Tong_hop_vat_tu1"/>
      <sheetName val="Gia_tri_vat_tu1"/>
      <sheetName val="chenh_lech1"/>
      <sheetName val="Chenh_lech_vat_tu1"/>
      <sheetName val="Chi_phi_van_chuyen1"/>
      <sheetName val="Don_gia_chi_tiet1"/>
      <sheetName val="Tong_hop_kinh_phi1"/>
      <sheetName val="Bia_du_toan1"/>
      <sheetName val="Tro_giup1"/>
      <sheetName val="ESTI_2"/>
      <sheetName val="TN_NEW2"/>
      <sheetName val="CP_CBSX2"/>
      <sheetName val="TN_CT2"/>
      <sheetName val="VLNCMTC_TN2"/>
      <sheetName val="CT_day_dan_su_phu_kien2"/>
      <sheetName val="CT_xa_-_tiep_dia2"/>
      <sheetName val="THEP_HINH2"/>
      <sheetName val="CT_cot2"/>
      <sheetName val="Ct_BT_mong2"/>
      <sheetName val="K_LUONG_duong_day2"/>
      <sheetName val="TH_CTO2"/>
      <sheetName val="VL-NC_CTo2"/>
      <sheetName val="CT_cong_to2"/>
      <sheetName val="KL_CONG_TO2"/>
      <sheetName val="VL_DAU_THAU2"/>
      <sheetName val="TH_DZ0,42"/>
      <sheetName val="VL-NC_DZ0,42"/>
      <sheetName val="TH_THAO_DO2"/>
      <sheetName val="VL-NC-MTC_thao_do2"/>
      <sheetName val="CT_THAO_DO2"/>
      <sheetName val="KL_Thao_Do2"/>
      <sheetName val="ptdg_2"/>
      <sheetName val="(24)-Truc_92"/>
      <sheetName val="Du_toan2"/>
      <sheetName val="Phan_tich_vat_tu2"/>
      <sheetName val="Tong_hop_vat_tu2"/>
      <sheetName val="Gia_tri_vat_tu2"/>
      <sheetName val="chenh_lech2"/>
      <sheetName val="Chenh_lech_vat_tu2"/>
      <sheetName val="Chi_phi_van_chuyen2"/>
      <sheetName val="Don_gia_chi_tiet2"/>
      <sheetName val="Tong_hop_kinh_phi2"/>
      <sheetName val="Bia_du_toan2"/>
      <sheetName val="Tro_giup2"/>
      <sheetName val="khung_ten_TD2"/>
      <sheetName val="ESTI_3"/>
      <sheetName val="TN_NEW3"/>
      <sheetName val="CP_CBSX3"/>
      <sheetName val="TN_CT3"/>
      <sheetName val="VLNCMTC_TN3"/>
      <sheetName val="CT_day_dan_su_phu_kien3"/>
      <sheetName val="CT_xa_-_tiep_dia3"/>
      <sheetName val="THEP_HINH3"/>
      <sheetName val="CT_cot3"/>
      <sheetName val="Ct_BT_mong3"/>
      <sheetName val="K_LUONG_duong_day3"/>
      <sheetName val="TH_CTO3"/>
      <sheetName val="VL-NC_CTo3"/>
      <sheetName val="CT_cong_to3"/>
      <sheetName val="KL_CONG_TO3"/>
      <sheetName val="VL_DAU_THAU3"/>
      <sheetName val="TH_DZ0,43"/>
      <sheetName val="VL-NC_DZ0,43"/>
      <sheetName val="TH_THAO_DO3"/>
      <sheetName val="VL-NC-MTC_thao_do3"/>
      <sheetName val="CT_THAO_DO3"/>
      <sheetName val="KL_Thao_Do3"/>
      <sheetName val="ptdg_3"/>
      <sheetName val="(24)-Truc_93"/>
      <sheetName val="Du_toan3"/>
      <sheetName val="Phan_tich_vat_tu3"/>
      <sheetName val="Tong_hop_vat_tu3"/>
      <sheetName val="Gia_tri_vat_tu3"/>
      <sheetName val="chenh_lech3"/>
      <sheetName val="Chenh_lech_vat_tu3"/>
      <sheetName val="Chi_phi_van_chuyen3"/>
      <sheetName val="Don_gia_chi_tiet3"/>
      <sheetName val="Tong_hop_kinh_phi3"/>
      <sheetName val="Bia_du_toan3"/>
      <sheetName val="Tro_giup3"/>
      <sheetName val="khung_ten_TD3"/>
      <sheetName val="PL1"/>
      <sheetName val="PL2"/>
      <sheetName val="PL3"/>
      <sheetName val="PL4"/>
      <sheetName val="NEW-PANEL"/>
      <sheetName val="ptdgC"/>
      <sheetName val="ptv_x005f_x0000_"/>
      <sheetName val="chitiet"/>
      <sheetName val="Da_ta"/>
      <sheetName val="DON_GIA1"/>
      <sheetName val="CHITIET_VL-NC1"/>
      <sheetName val="CHITIET_VL-NC-TT1p2"/>
      <sheetName val="Da_ta1"/>
      <sheetName val="DON_GIA2"/>
      <sheetName val="CHITIET_VL-NC2"/>
      <sheetName val="CHITIET_VL-NC-TT1p3"/>
      <sheetName val="Da_ta2"/>
      <sheetName val="TN_NEW4"/>
      <sheetName val="CP_CBSX4"/>
      <sheetName val="TN_CT4"/>
      <sheetName val="VLNCMTC_TN4"/>
      <sheetName val="CT_day_dan_su_phu_kien4"/>
      <sheetName val="CT_xa_-_tiep_dia4"/>
      <sheetName val="THEP_HINH4"/>
      <sheetName val="CT_cot4"/>
      <sheetName val="Ct_BT_mong4"/>
      <sheetName val="K_LUONG_duong_day4"/>
      <sheetName val="TH_CTO4"/>
      <sheetName val="VL-NC_CTo4"/>
      <sheetName val="CT_cong_to4"/>
      <sheetName val="KL_CONG_TO4"/>
      <sheetName val="VL_DAU_THAU4"/>
      <sheetName val="TH_DZ0,44"/>
      <sheetName val="VL-NC_DZ0,44"/>
      <sheetName val="TH_THAO_DO4"/>
      <sheetName val="VL-NC-MTC_thao_do4"/>
      <sheetName val="CT_THAO_DO4"/>
      <sheetName val="KL_Thao_Do4"/>
      <sheetName val="ESTI_4"/>
      <sheetName val="DON_GIA3"/>
      <sheetName val="CHITIET_VL-NC3"/>
      <sheetName val="ptdg_4"/>
      <sheetName val="(24)-Truc_94"/>
      <sheetName val="khung_ten_TD4"/>
      <sheetName val="CHITIET_VL-NC-TT1p4"/>
      <sheetName val="Da_ta3"/>
      <sheetName val="Tong du toan"/>
      <sheetName val="PTDG ks"/>
      <sheetName val="Thuc_thanh"/>
      <sheetName val="BANG_KE"/>
      <sheetName val="DS-nop_T10_03"/>
      <sheetName val="DS-nop_T12_03"/>
      <sheetName val="DS_nop_quý_IV"/>
      <sheetName val="DS_nop_quý_IV_04"/>
      <sheetName val="DSnop_quý_III_04"/>
      <sheetName val="DSnop_quý_II_04"/>
      <sheetName val="DSnop_quý_I_04"/>
      <sheetName val="DS-nop_T11_03"/>
      <sheetName val="CT_cong?to"/>
      <sheetName val="CT_congto"/>
      <sheetName val="CT_cong"/>
      <sheetName val="TT_0,4KV"/>
      <sheetName val="Tieu chuan thep"/>
      <sheetName val="Database"/>
      <sheetName val="TONGKE1P"/>
      <sheetName val="BY CATEGORY"/>
      <sheetName val="001N99"/>
      <sheetName val="Thuc_thanh1"/>
      <sheetName val="DS-nop_T10_031"/>
      <sheetName val="DS-nop_T12_031"/>
      <sheetName val="DS_nop_quý_IV1"/>
      <sheetName val="DS_nop_quý_IV_041"/>
      <sheetName val="DSnop_quý_III_041"/>
      <sheetName val="DSnop_quý_II_041"/>
      <sheetName val="DSnop_quý_I_041"/>
      <sheetName val="DS-nop_T11_031"/>
      <sheetName val="BANG_KE1"/>
      <sheetName val="CT_cong?to1"/>
      <sheetName val="CT_cong1"/>
      <sheetName val="BY_CATEGORY"/>
      <sheetName val="Tieu_chuan_thep"/>
      <sheetName val="Ban"/>
      <sheetName val="GS"/>
      <sheetName val="CD"/>
      <sheetName val="331"/>
      <sheetName val="CP"/>
      <sheetName val="Mua"/>
      <sheetName val="TK"/>
      <sheetName val="XNT"/>
      <sheetName val="BH"/>
      <sheetName val="BK MB"/>
      <sheetName val="So Cai"/>
      <sheetName val="Quy"/>
      <sheetName val="Luong"/>
      <sheetName val="KH_Q1_Q2_01"/>
      <sheetName val="TH dz 22"/>
      <sheetName val="VCDD_22"/>
      <sheetName val="vt 22"/>
      <sheetName val="name"/>
      <sheetName val="CT35"/>
      <sheetName val="KK bo sung"/>
      <sheetName val="PTKLuong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G18">
            <v>0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0.53</v>
          </cell>
          <cell r="S19">
            <v>8.02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G27">
            <v>0.86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G51">
            <v>2.73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G96">
            <v>0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H122">
            <v>0.66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E7">
            <v>190.81</v>
          </cell>
          <cell r="F7">
            <v>0</v>
          </cell>
          <cell r="G7">
            <v>0</v>
          </cell>
          <cell r="H7">
            <v>136.96</v>
          </cell>
          <cell r="I7">
            <v>1218.76</v>
          </cell>
          <cell r="J7">
            <v>0</v>
          </cell>
          <cell r="K7">
            <v>23.45</v>
          </cell>
        </row>
        <row r="8">
          <cell r="A8">
            <v>1</v>
          </cell>
          <cell r="B8" t="str">
            <v xml:space="preserve">Gia cäng sàõt theïp f &lt;= 10 moïng cäüt </v>
          </cell>
          <cell r="C8" t="str">
            <v>kg</v>
          </cell>
          <cell r="D8">
            <v>12.43</v>
          </cell>
          <cell r="E8">
            <v>12.43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0.27</v>
          </cell>
        </row>
        <row r="9">
          <cell r="A9">
            <v>2</v>
          </cell>
          <cell r="B9" t="str">
            <v xml:space="preserve">Gia cäng sàõt theïp f &lt;= 18 moïng cäüt </v>
          </cell>
          <cell r="C9" t="str">
            <v>kg</v>
          </cell>
          <cell r="D9">
            <v>229.89000000000001</v>
          </cell>
          <cell r="E9">
            <v>0</v>
          </cell>
          <cell r="F9">
            <v>0</v>
          </cell>
          <cell r="G9">
            <v>0</v>
          </cell>
          <cell r="H9">
            <v>136.96</v>
          </cell>
          <cell r="I9">
            <v>92.93</v>
          </cell>
          <cell r="J9">
            <v>0</v>
          </cell>
          <cell r="K9">
            <v>3.28</v>
          </cell>
        </row>
        <row r="10">
          <cell r="A10">
            <v>3</v>
          </cell>
          <cell r="B10" t="str">
            <v xml:space="preserve">Gia cäng sàõt theïp giàòng moïng f &lt;= 18 </v>
          </cell>
          <cell r="C10" t="str">
            <v>kg</v>
          </cell>
          <cell r="D10">
            <v>1125.83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1125.83</v>
          </cell>
          <cell r="J10">
            <v>0</v>
          </cell>
          <cell r="K10">
            <v>16.079999999999998</v>
          </cell>
        </row>
        <row r="11">
          <cell r="A11">
            <v>4</v>
          </cell>
          <cell r="B11" t="str">
            <v>Gia cäng sàõt theïp giàòng moïng f &lt;= 10</v>
          </cell>
          <cell r="C11" t="str">
            <v>kg</v>
          </cell>
          <cell r="D11">
            <v>178.38</v>
          </cell>
          <cell r="E11">
            <v>178.38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3.82</v>
          </cell>
        </row>
        <row r="12">
          <cell r="B12" t="str">
            <v>II. THÁN NHAÌ :</v>
          </cell>
          <cell r="C12">
            <v>0</v>
          </cell>
          <cell r="D12">
            <v>0</v>
          </cell>
          <cell r="E12">
            <v>228.7</v>
          </cell>
          <cell r="F12">
            <v>0</v>
          </cell>
          <cell r="G12">
            <v>0</v>
          </cell>
          <cell r="H12">
            <v>548.23</v>
          </cell>
          <cell r="I12">
            <v>558.33999999999992</v>
          </cell>
          <cell r="J12">
            <v>176.46</v>
          </cell>
          <cell r="K12">
            <v>23.22</v>
          </cell>
        </row>
        <row r="13">
          <cell r="A13">
            <v>1</v>
          </cell>
          <cell r="B13" t="str">
            <v>Gia cäng sàõt theïp truû f &lt;= 10</v>
          </cell>
          <cell r="C13" t="str">
            <v>kg</v>
          </cell>
          <cell r="D13">
            <v>23.02</v>
          </cell>
          <cell r="E13">
            <v>23.02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0.49</v>
          </cell>
        </row>
        <row r="14">
          <cell r="A14">
            <v>2</v>
          </cell>
          <cell r="B14" t="str">
            <v>Gia cäng sàõt theïp truû f &lt;= 18</v>
          </cell>
          <cell r="C14" t="str">
            <v>kg</v>
          </cell>
          <cell r="D14">
            <v>143.26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143.26</v>
          </cell>
          <cell r="J14">
            <v>0</v>
          </cell>
          <cell r="K14">
            <v>2.0499999999999998</v>
          </cell>
        </row>
        <row r="15">
          <cell r="A15">
            <v>3</v>
          </cell>
          <cell r="B15" t="str">
            <v>Gia cäng sàõt theïp lanh tä f &lt;= 10</v>
          </cell>
          <cell r="C15" t="str">
            <v>kg</v>
          </cell>
          <cell r="D15">
            <v>49.419999999999995</v>
          </cell>
          <cell r="E15">
            <v>49.419999999999995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1.06</v>
          </cell>
        </row>
        <row r="16">
          <cell r="A16">
            <v>4</v>
          </cell>
          <cell r="B16" t="str">
            <v>Gia cäng sàõt theïp lanh tä f &lt;= 18</v>
          </cell>
          <cell r="C16" t="str">
            <v>kg</v>
          </cell>
          <cell r="D16">
            <v>210.44000000000003</v>
          </cell>
          <cell r="E16">
            <v>0</v>
          </cell>
          <cell r="F16">
            <v>0</v>
          </cell>
          <cell r="G16">
            <v>0</v>
          </cell>
          <cell r="H16">
            <v>210.44000000000003</v>
          </cell>
          <cell r="I16">
            <v>0</v>
          </cell>
          <cell r="J16">
            <v>0</v>
          </cell>
          <cell r="K16">
            <v>3.01</v>
          </cell>
        </row>
        <row r="17">
          <cell r="A17">
            <v>5</v>
          </cell>
          <cell r="B17" t="str">
            <v>Gia cäng sàõt theïp ä vàng f &lt;= 10</v>
          </cell>
          <cell r="C17" t="str">
            <v>kg</v>
          </cell>
          <cell r="D17">
            <v>17.02</v>
          </cell>
          <cell r="E17">
            <v>17.02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0.36</v>
          </cell>
        </row>
        <row r="18">
          <cell r="A18">
            <v>6</v>
          </cell>
          <cell r="B18" t="str">
            <v>Gia cäng sàõt theïp dáöm f &lt;= 18</v>
          </cell>
          <cell r="C18" t="str">
            <v>kg</v>
          </cell>
          <cell r="D18">
            <v>929.33</v>
          </cell>
          <cell r="E18">
            <v>0</v>
          </cell>
          <cell r="F18">
            <v>0</v>
          </cell>
          <cell r="G18">
            <v>0</v>
          </cell>
          <cell r="H18">
            <v>337.78999999999996</v>
          </cell>
          <cell r="I18">
            <v>415.08</v>
          </cell>
          <cell r="J18">
            <v>176.46</v>
          </cell>
          <cell r="K18">
            <v>13.27</v>
          </cell>
        </row>
        <row r="19">
          <cell r="A19">
            <v>7</v>
          </cell>
          <cell r="B19" t="str">
            <v>Gia cäng sàõt theïp dáöm f &lt;= 10</v>
          </cell>
          <cell r="C19" t="str">
            <v>kg</v>
          </cell>
          <cell r="D19">
            <v>139.24</v>
          </cell>
          <cell r="E19">
            <v>139.24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2.98</v>
          </cell>
        </row>
        <row r="20">
          <cell r="B20" t="str">
            <v>III. TRÁÖN + MAÏI NHAÌ :</v>
          </cell>
          <cell r="C20">
            <v>0</v>
          </cell>
          <cell r="D20">
            <v>0</v>
          </cell>
          <cell r="E20">
            <v>199.06</v>
          </cell>
          <cell r="F20">
            <v>183.28</v>
          </cell>
          <cell r="G20">
            <v>0</v>
          </cell>
          <cell r="H20">
            <v>52.21</v>
          </cell>
          <cell r="I20">
            <v>0</v>
          </cell>
          <cell r="J20">
            <v>0</v>
          </cell>
          <cell r="K20">
            <v>10.02</v>
          </cell>
        </row>
        <row r="21">
          <cell r="A21">
            <v>1</v>
          </cell>
          <cell r="B21" t="str">
            <v xml:space="preserve">Gia cäng sàõt theïp saìn maïi , sã nä f &lt;= 10 </v>
          </cell>
          <cell r="C21" t="str">
            <v>kg</v>
          </cell>
          <cell r="D21">
            <v>416.59000000000003</v>
          </cell>
          <cell r="E21">
            <v>182.55</v>
          </cell>
          <cell r="F21">
            <v>183.28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8.92</v>
          </cell>
        </row>
        <row r="22">
          <cell r="A22">
            <v>2</v>
          </cell>
          <cell r="B22" t="str">
            <v>Gia cäng sàõt theïp lam ngang f &lt;= 18</v>
          </cell>
          <cell r="C22" t="str">
            <v>kg</v>
          </cell>
          <cell r="D22">
            <v>52.21</v>
          </cell>
          <cell r="E22">
            <v>0</v>
          </cell>
          <cell r="F22">
            <v>0</v>
          </cell>
          <cell r="G22">
            <v>0</v>
          </cell>
          <cell r="H22">
            <v>52.21</v>
          </cell>
          <cell r="I22">
            <v>0</v>
          </cell>
          <cell r="J22">
            <v>0</v>
          </cell>
          <cell r="K22">
            <v>0.75</v>
          </cell>
        </row>
        <row r="23">
          <cell r="A23">
            <v>3</v>
          </cell>
          <cell r="B23" t="str">
            <v>Gia cäng sàõt theïp lam ngang f &lt;= 10</v>
          </cell>
          <cell r="C23" t="str">
            <v>kg</v>
          </cell>
          <cell r="D23">
            <v>16.509999999999998</v>
          </cell>
          <cell r="E23">
            <v>16.509999999999998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0.35</v>
          </cell>
        </row>
        <row r="24">
          <cell r="B24" t="str">
            <v>IV. KHU VÃÛ SINH - BÃØ TÆÛ HOAÛI - BÃÚP - HÄÚ GA :</v>
          </cell>
          <cell r="C24">
            <v>0</v>
          </cell>
          <cell r="D24">
            <v>0</v>
          </cell>
          <cell r="E24">
            <v>99.4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2.12</v>
          </cell>
        </row>
        <row r="25">
          <cell r="A25">
            <v>1</v>
          </cell>
          <cell r="B25" t="str">
            <v>Gia cäng sàõt theïp táúm âan f &lt;= 10</v>
          </cell>
          <cell r="C25" t="str">
            <v>kg</v>
          </cell>
          <cell r="D25">
            <v>61.849999999999994</v>
          </cell>
          <cell r="E25">
            <v>61.849999999999994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1.32</v>
          </cell>
        </row>
        <row r="26">
          <cell r="B26" t="str">
            <v xml:space="preserve">c, Bãúp : </v>
          </cell>
          <cell r="C26">
            <v>0</v>
          </cell>
        </row>
        <row r="27">
          <cell r="A27">
            <v>1</v>
          </cell>
          <cell r="B27" t="str">
            <v>Gia cäng sàõt theïp bãû bãúp f &lt;= 10</v>
          </cell>
          <cell r="C27" t="str">
            <v>kg</v>
          </cell>
          <cell r="D27">
            <v>18.899999999999999</v>
          </cell>
          <cell r="E27">
            <v>18.899999999999999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0.4</v>
          </cell>
        </row>
        <row r="28">
          <cell r="B28" t="str">
            <v>d, Häú ga :</v>
          </cell>
          <cell r="C28">
            <v>0</v>
          </cell>
        </row>
        <row r="29">
          <cell r="A29">
            <v>1</v>
          </cell>
          <cell r="B29" t="str">
            <v>Gia cäng sàõt theïp táúm âan f &lt;= 10</v>
          </cell>
          <cell r="C29" t="str">
            <v>kg</v>
          </cell>
          <cell r="D29">
            <v>18.649999999999999</v>
          </cell>
          <cell r="E29">
            <v>18.649999999999999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0.4</v>
          </cell>
        </row>
        <row r="30">
          <cell r="B30" t="str">
            <v xml:space="preserve">V. THAÏP NÆÅÏC </v>
          </cell>
          <cell r="C30">
            <v>0</v>
          </cell>
          <cell r="D30">
            <v>0</v>
          </cell>
          <cell r="E30">
            <v>194.42</v>
          </cell>
          <cell r="F30">
            <v>0</v>
          </cell>
          <cell r="G30">
            <v>0</v>
          </cell>
          <cell r="H30">
            <v>218.31</v>
          </cell>
          <cell r="I30">
            <v>31.46</v>
          </cell>
          <cell r="J30">
            <v>286.93</v>
          </cell>
          <cell r="K30">
            <v>11.830000000000002</v>
          </cell>
        </row>
        <row r="31">
          <cell r="A31">
            <v>1</v>
          </cell>
          <cell r="B31" t="str">
            <v>Gia cäng sàõt theïp moïng cäüt f &lt;= 10</v>
          </cell>
          <cell r="C31" t="str">
            <v>kg</v>
          </cell>
          <cell r="D31">
            <v>25.57</v>
          </cell>
          <cell r="E31">
            <v>25.57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0.55000000000000004</v>
          </cell>
        </row>
        <row r="32">
          <cell r="A32">
            <v>2</v>
          </cell>
          <cell r="B32" t="str">
            <v>Gia cäng sàõt theïp moïng cäüt f &lt;= 18</v>
          </cell>
          <cell r="C32" t="str">
            <v>kg</v>
          </cell>
          <cell r="D32">
            <v>213.12</v>
          </cell>
          <cell r="E32">
            <v>0</v>
          </cell>
          <cell r="F32">
            <v>0</v>
          </cell>
          <cell r="G32">
            <v>0</v>
          </cell>
          <cell r="H32">
            <v>139.81</v>
          </cell>
          <cell r="I32">
            <v>0</v>
          </cell>
          <cell r="J32">
            <v>73.31</v>
          </cell>
          <cell r="K32">
            <v>3.04</v>
          </cell>
        </row>
        <row r="33">
          <cell r="A33">
            <v>3</v>
          </cell>
          <cell r="B33" t="str">
            <v>Gia cäng sàõt theïp thaïp næåïc f &lt;= 18</v>
          </cell>
          <cell r="C33" t="str">
            <v>kg</v>
          </cell>
          <cell r="D33">
            <v>323.57999999999993</v>
          </cell>
          <cell r="E33">
            <v>0</v>
          </cell>
          <cell r="F33">
            <v>0</v>
          </cell>
          <cell r="G33">
            <v>0</v>
          </cell>
          <cell r="H33">
            <v>78.5</v>
          </cell>
          <cell r="I33">
            <v>31.46</v>
          </cell>
          <cell r="J33">
            <v>213.62</v>
          </cell>
          <cell r="K33">
            <v>4.62</v>
          </cell>
        </row>
        <row r="34">
          <cell r="A34">
            <v>4</v>
          </cell>
          <cell r="B34" t="str">
            <v>Gia cäng sàõt theïp thaïp næåïc f &lt;= 10</v>
          </cell>
          <cell r="C34" t="str">
            <v>kg</v>
          </cell>
          <cell r="D34">
            <v>168.85</v>
          </cell>
          <cell r="E34">
            <v>168.85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3.62</v>
          </cell>
        </row>
        <row r="35">
          <cell r="B35" t="str">
            <v xml:space="preserve">VIII. HAÌNG RAÌO - CÄØNG NGOÎ </v>
          </cell>
          <cell r="C35">
            <v>0</v>
          </cell>
          <cell r="D35">
            <v>0</v>
          </cell>
          <cell r="E35">
            <v>45.02</v>
          </cell>
          <cell r="F35">
            <v>0</v>
          </cell>
          <cell r="G35">
            <v>192.5</v>
          </cell>
          <cell r="H35">
            <v>0</v>
          </cell>
          <cell r="I35">
            <v>0</v>
          </cell>
          <cell r="J35">
            <v>0</v>
          </cell>
          <cell r="K35">
            <v>5.09</v>
          </cell>
        </row>
        <row r="36">
          <cell r="B36" t="str">
            <v>2, tæåìng raìo :</v>
          </cell>
          <cell r="C36">
            <v>0</v>
          </cell>
        </row>
        <row r="37">
          <cell r="A37">
            <v>1</v>
          </cell>
          <cell r="B37" t="str">
            <v>Gia cäng sàõt theïp cäüt f &lt;= 10</v>
          </cell>
          <cell r="C37" t="str">
            <v>kg</v>
          </cell>
          <cell r="D37">
            <v>237.52</v>
          </cell>
          <cell r="E37">
            <v>45.02</v>
          </cell>
          <cell r="F37">
            <v>0</v>
          </cell>
          <cell r="G37">
            <v>192.5</v>
          </cell>
          <cell r="H37">
            <v>0</v>
          </cell>
          <cell r="I37">
            <v>0</v>
          </cell>
          <cell r="J37">
            <v>0</v>
          </cell>
          <cell r="K37">
            <v>5.09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CTdong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uc thanh"/>
      <sheetName val="dtxl"/>
      <sheetName val="CTNTTH"/>
      <sheetName val="sat"/>
      <sheetName val="ptvt"/>
      <sheetName val="Giai trinh"/>
      <sheetName val="XL4Poppy"/>
      <sheetName val="rebar"/>
      <sheetName val="ptdgD"/>
      <sheetName val="LAM NHA"/>
      <sheetName val="1111"/>
      <sheetName val="DG "/>
      <sheetName val="Tongke"/>
      <sheetName val="Bang chiet tinh TBA"/>
      <sheetName val="LoaiDay"/>
      <sheetName val="tra-vat-lieu"/>
      <sheetName val="Don gia"/>
      <sheetName val="gvl"/>
      <sheetName val="chitiet"/>
      <sheetName val="MTO REV.2(ARMOR)"/>
      <sheetName val="CT35"/>
      <sheetName val="IBASE"/>
      <sheetName val="OFFGRID"/>
      <sheetName val="KH-Q1,Q2,01"/>
      <sheetName val="ESTI."/>
      <sheetName val="DI-ESTI"/>
      <sheetName val="DATA"/>
      <sheetName val="Tien Luong"/>
      <sheetName val="CBKC-110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Tra_bang"/>
      <sheetName val="䁔HEP HINH"/>
      <sheetName val="CHITIET VL-NC-TT1p"/>
      <sheetName val="TONGKE3p"/>
      <sheetName val="Sbq18"/>
      <sheetName val="giathanh1"/>
      <sheetName val="DGchitiet "/>
      <sheetName val="khung ten TD"/>
      <sheetName val="Chi tiet"/>
      <sheetName val="_x0000__x0000__x0000__x0000__x0000__x0000__x0000__x0000_"/>
      <sheetName val="KKKKKKKK"/>
      <sheetName val="Gia vat tu"/>
      <sheetName val="KL thanh toan-Xuan Dao"/>
      <sheetName val="Q4"/>
      <sheetName val="4.TOMTAT_CHITIEU"/>
      <sheetName val="7.THC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  <sheetName val="TIEN VAY "/>
      <sheetName val="TIEN GOI"/>
      <sheetName val="UOC THUC HIEN TNDN"/>
      <sheetName val="SO CAI TM"/>
      <sheetName val="QUY TM"/>
      <sheetName val="NHAT KY CHI TIEN"/>
      <sheetName val="NVS DLDN"/>
      <sheetName val="HOA KHANH -HUE"/>
      <sheetName val="TO 48 C"/>
      <sheetName val="TTDIEN2"/>
      <sheetName val="HOA XUAN"/>
      <sheetName val="XT AN DON"/>
      <sheetName val="MR 110KV"/>
      <sheetName val="TBA 220 DS"/>
      <sheetName val="MONG TRU"/>
      <sheetName val="110 EAKAR"/>
      <sheetName val="VPXN"/>
      <sheetName val="HR TBA 500"/>
      <sheetName val="QUAN 3"/>
      <sheetName val="TRAM LAP HUE"/>
      <sheetName val="CQuang Q11"/>
      <sheetName val="TBA 110 Lao Bao"/>
      <sheetName val="DZ DH LBao"/>
      <sheetName val="Vi tri 268"/>
      <sheetName val="Da nhim NT"/>
      <sheetName val="TBA 220 HKhanh"/>
      <sheetName val="Vi tri 53,60"/>
      <sheetName val="XUAN HA"/>
      <sheetName val="NX CO KHI"/>
      <sheetName val="TBA 110 HKhanh"/>
      <sheetName val="KH_Q1_Q2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Sheet1"/>
      <sheetName val="To trinh"/>
      <sheetName val="Sheet2"/>
      <sheetName val="bang2"/>
      <sheetName val="Sheet3"/>
      <sheetName val="coHoan"/>
      <sheetName val="Congty"/>
      <sheetName val="VPPN"/>
      <sheetName val="XN74"/>
      <sheetName val="XN54"/>
      <sheetName val="XN33"/>
      <sheetName val="NK96"/>
      <sheetName val="XL4Test5"/>
      <sheetName val="XN79"/>
      <sheetName val="CTMT"/>
      <sheetName val="KluongKm2,4"/>
      <sheetName val="B.cao"/>
      <sheetName val="T.tiet"/>
      <sheetName val="T.N"/>
      <sheetName val="00000000"/>
      <sheetName val="VL"/>
      <sheetName val="NHAN CONG"/>
      <sheetName val="MAY"/>
      <sheetName val="VUA"/>
      <sheetName val="DG CAU"/>
      <sheetName val="THOP CAU"/>
      <sheetName val="TLP CAU"/>
      <sheetName val="DAKT1"/>
      <sheetName val="XL4Poppy (2)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1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boHoan"/>
      <sheetName val="C.     Lang"/>
      <sheetName val="SL)NC-MB"/>
      <sheetName val="QL1A-QL1Q moi"/>
      <sheetName val="DG CAࡕ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KluongKm2_x000c_4"/>
      <sheetName val="TK331D"/>
      <sheetName val="334 d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HK1"/>
      <sheetName val="HK2"/>
      <sheetName val="CANAM"/>
      <sheetName val="Tojg KLBS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ɂIEN DONG"/>
      <sheetName val="P_x000c_V"/>
      <sheetName val="Tai khoan"/>
      <sheetName val="C.   ( Lang"/>
      <sheetName val="DG "/>
      <sheetName val="MTO REV.0"/>
      <sheetName val="Maumo)"/>
      <sheetName val="DG CA?"/>
      <sheetName val="giathanh1"/>
      <sheetName val="XL@Test5"/>
      <sheetName val="bia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TDZ22"/>
      <sheetName val="NCong-Day-Su"/>
      <sheetName val="¶"/>
      <sheetName val="Tonchop"/>
      <sheetName val="KK bo sung"/>
      <sheetName val="KH-Q1,Q2,01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thao-go"/>
      <sheetName val="DON GIA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O AM DT"/>
      <sheetName val="dmuc"/>
      <sheetName val="?IEN DONG"/>
      <sheetName val="XL4Te3t5"/>
      <sheetName val="S29_x0007__x0000__x0000_S"/>
      <sheetName val="PTVL"/>
      <sheetName val="IBASE"/>
      <sheetName val="˜Ünh m÷c"/>
      <sheetName val="Quy_x0000_2-2002"/>
      <sheetName val="Ünh m÷c"/>
      <sheetName val="DI-ESTI"/>
      <sheetName val="NC"/>
      <sheetName val="Quy"/>
      <sheetName val="BGThau_x0008__x0000__x0000_0000000_x0001__x0006__x0000__x0000_Sheet1_x0008__x0000__x0000_To"/>
      <sheetName val="S`eet12"/>
      <sheetName val="XHXPXXX1"/>
      <sheetName val="0000000!"/>
      <sheetName val="To tri.h"/>
      <sheetName val="cnHoan"/>
      <sheetName val="V_x0010_PN"/>
      <sheetName val="Thuc_thanh"/>
      <sheetName val="QL1A-QL1A_moi"/>
      <sheetName val="C_Bong_Lang"/>
      <sheetName val="Vanh_dai_III_(TKKT)"/>
      <sheetName val="NHAN_CONG"/>
      <sheetName val="DG_CAU"/>
      <sheetName val="THOP_CAU"/>
      <sheetName val="TLP_CAU"/>
      <sheetName val="XL4Poppy_(2)"/>
      <sheetName val="B_cao"/>
      <sheetName val="T_tiet"/>
      <sheetName val="T_N"/>
      <sheetName val="Tong_KLBS"/>
      <sheetName val="To_trinh"/>
      <sheetName val="Bang_du_toan"/>
      <sheetName val="Bu_gia"/>
      <sheetName val="PT_vat_tu"/>
      <sheetName val="Nam_2001"/>
      <sheetName val="Tang_TSCD_98-02"/>
      <sheetName val="BIEN_DONG"/>
      <sheetName val="TSCD_2001"/>
      <sheetName val="Quy_1-2002"/>
      <sheetName val="Quy_2-2002"/>
      <sheetName val="Quy_3-2002"/>
      <sheetName val="Quy_4-02"/>
      <sheetName val="THKL_nghiemthu"/>
      <sheetName val="DTCTtaluy_(2)"/>
      <sheetName val="KLDGTT&lt;120%_(2)"/>
      <sheetName val="TH_(2)"/>
      <sheetName val="C______Lang"/>
      <sheetName val="QL1A-QL1Q_moi"/>
      <sheetName val="KluongKm24"/>
      <sheetName val="DG_CAࡕ"/>
      <sheetName val="chi_tieu_HV"/>
      <sheetName val="tsach_&amp;_thu_hoi"/>
      <sheetName val="KK_than_ton___(2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02)"/>
      <sheetName val="Gia_ban_NK_bq"/>
      <sheetName val="334_d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DG_"/>
      <sheetName val="PV"/>
      <sheetName val="C____(_Lang"/>
      <sheetName val="Tojg_KLBS"/>
      <sheetName val="MTO_REV_0"/>
      <sheetName val="KK_bo_sung"/>
      <sheetName val="tuong"/>
      <sheetName val="TDT"/>
      <sheetName val="Bu gi`"/>
      <sheetName val="NHAN_x0000_CONG"/>
      <sheetName val="S29_x0007_"/>
      <sheetName val="Q3-01-duyet"/>
      <sheetName val="PPVT"/>
      <sheetName val="Girder"/>
      <sheetName val="Tendon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Sheetr"/>
      <sheetName val="Km225_838-228_100"/>
      <sheetName val="data"/>
      <sheetName val="phi"/>
      <sheetName val="XL4@oppy"/>
      <sheetName val="Km&quot;33s,"/>
      <sheetName val="Km227O838-228_100"/>
      <sheetName val="Dang TSCD 98-02"/>
      <sheetName val="dtkhovd"/>
      <sheetName val="CDMT"/>
      <sheetName val="DT1????????"/>
      <sheetName val="Quy?2-2002"/>
      <sheetName val="DT1?"/>
      <sheetName val="S29_x0007_??S"/>
      <sheetName val="S29_x0007_?S"/>
      <sheetName val="Sêeet9"/>
      <sheetName val="CT_x0000_doanh thu 2005"/>
      <sheetName val="INV"/>
      <sheetName val="XXXXXXX2"/>
      <sheetName val="XXXXXXX3"/>
      <sheetName val="XXXXXXX4"/>
      <sheetName val="Tang TRCD 98-02"/>
      <sheetName val="TSCD 2000"/>
      <sheetName val="Bang TK goc"/>
      <sheetName val="DGchitiet "/>
      <sheetName val="CHIET TINH TBA"/>
      <sheetName val="XLÿÿest5"/>
      <sheetName val="NEW-PANEL"/>
      <sheetName val="XNGBQII-_x0010_4 (3)"/>
      <sheetName val="çha tri SX"/>
      <sheetName val="So Conç!îfhiep"/>
      <sheetName val="ctTBA"/>
      <sheetName val="DG CA_"/>
      <sheetName val="_IEN DONG"/>
      <sheetName val="CĮ     Lang"/>
      <sheetName val="ptdg"/>
      <sheetName val="tra-vat-lieu"/>
      <sheetName val="DT1________"/>
      <sheetName val="DT1_"/>
      <sheetName val="S29_x0007___S"/>
      <sheetName val="S29_x0007__S"/>
      <sheetName val="Na2_x0000__x0000_01"/>
      <sheetName val="_x0000__x0000_쫀䃝Z"/>
      <sheetName val="_x0000__x0000__x0000__x0000_¢é@Z_x0000__x000d__x0000__x0004_"/>
      <sheetName val="4_x0004__x0000__x0000_XN54_x0004__x0000__x0000_XN33_x0004__x0000__x0000_NK96_x0006__x0000__x0000_Sheet4"/>
      <sheetName val="XNGBQI-01 (02)"/>
      <sheetName val="BGThau_x0008_"/>
      <sheetName val="BGThau_x0008__x0000_0000000_x0001__x0006__x0000_Sheet1_x0008__x0000_To dr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MTO REV.2(ARMOR)"/>
      <sheetName val="NHAN"/>
      <sheetName val="Hạng mục 2"/>
      <sheetName val="Km227Э227_838s,"/>
      <sheetName val=""/>
      <sheetName val="CT"/>
      <sheetName val="NHAN CWNG"/>
      <sheetName val="CI     Lang"/>
      <sheetName val="Quy $-02"/>
      <sheetName val="DO_AM_DT"/>
      <sheetName val="ɂIEN_DONG"/>
      <sheetName val="DG_CA?"/>
      <sheetName val="M+MC"/>
      <sheetName val="_x0000__x0000__x0000__x0000_¢é@Z_x0000__x000a__x0000__x0004_"/>
      <sheetName val="DTCTtallu"/>
      <sheetName val="GVL-NC-M"/>
      <sheetName val="Vong KLBS"/>
      <sheetName val="4_x0004_"/>
      <sheetName val="Na2"/>
      <sheetName val="Na2_x0000__x0000_€01"/>
      <sheetName val="name"/>
      <sheetName val="KTQT-AF_x0003_"/>
      <sheetName val="KLDGT_x0014_&lt;120%"/>
      <sheetName val="Congt9"/>
      <sheetName val="Km227?227_838s,"/>
      <sheetName val="_x0000__x0000_??Z"/>
      <sheetName val="tienluong"/>
      <sheetName val="coctuatrenda"/>
      <sheetName val="HGCHINGS"/>
      <sheetName val="T11-01"/>
      <sheetName val="T12-01"/>
      <sheetName val="01-02"/>
      <sheetName val="02-02"/>
      <sheetName val="03-02"/>
      <sheetName val="T04-02"/>
      <sheetName val="T05-02"/>
      <sheetName val="T06-T02"/>
      <sheetName val="T07-03"/>
      <sheetName val="T08-03"/>
      <sheetName val="T09-03"/>
      <sheetName val="T10-03"/>
      <sheetName val="T11-03"/>
      <sheetName val="T12-03"/>
      <sheetName val="NPLT01-04"/>
      <sheetName val="NPLT02-04"/>
      <sheetName val="NPLT03-04"/>
      <sheetName val="NPLT04-04"/>
      <sheetName val="NPLT05-04"/>
      <sheetName val="NPLT06-04"/>
      <sheetName val="NPLT07-04"/>
      <sheetName val="NPLT08-04"/>
      <sheetName val="NPLT09-04"/>
      <sheetName val="NPLT10-04"/>
      <sheetName val="NPLT11-04"/>
      <sheetName val="NPLT12-04"/>
      <sheetName val="NXT -T12 B"/>
      <sheetName val="NXT -T01-05"/>
      <sheetName val="NXT-T01-05 B"/>
      <sheetName val="NXT-T02-05"/>
      <sheetName val="NXT-T02-05B"/>
      <sheetName val="NXT-T03-05"/>
      <sheetName val="NXT-T03-05 B"/>
      <sheetName val="NXT -T04-05"/>
      <sheetName val="NXT-T05-05"/>
      <sheetName val="NXT -T06-05"/>
      <sheetName val="NXT -T07-05"/>
      <sheetName val="HGHW3"/>
      <sheetName val="HGHW4"/>
      <sheetName val="HGHW5"/>
      <sheetName val="HGCW6"/>
      <sheetName val="CH1"/>
      <sheetName val="EXP2"/>
      <sheetName val="Exterior Walls Finishes"/>
      <sheetName val="CPQL"/>
      <sheetName val="THCPQL"/>
      <sheetName val="Du kien DT 9 thang de fop"/>
      <sheetName val="Pier"/>
      <sheetName val="Pile"/>
      <sheetName val="Khoi luong"/>
      <sheetName val="DSMo (2)"/>
      <sheetName val="DSMo"/>
      <sheetName val="TH Mo"/>
      <sheetName val="21B"/>
      <sheetName val="143"/>
      <sheetName val="141"/>
      <sheetName val="172"/>
      <sheetName val="171"/>
      <sheetName val="170"/>
      <sheetName val="169"/>
      <sheetName val="168"/>
      <sheetName val="167"/>
      <sheetName val="166"/>
      <sheetName val="165"/>
      <sheetName val="164"/>
      <sheetName val="163"/>
      <sheetName val="162"/>
      <sheetName val="161"/>
      <sheetName val="160"/>
      <sheetName val="159"/>
      <sheetName val="158"/>
      <sheetName val="157"/>
      <sheetName val="156"/>
      <sheetName val="155"/>
      <sheetName val="154"/>
      <sheetName val="173"/>
      <sheetName val="152"/>
      <sheetName val="151"/>
      <sheetName val="150"/>
      <sheetName val="149"/>
      <sheetName val="148"/>
      <sheetName val="147"/>
      <sheetName val="146"/>
      <sheetName val="145"/>
      <sheetName val="144"/>
      <sheetName val="142"/>
      <sheetName val="140"/>
      <sheetName val="TH ho"/>
      <sheetName val="TH138-173"/>
      <sheetName val="DG _x0000__x0000__x0000__x0000__x0000__x0000__x0000__x0000__x0000__x0009__x0000_᲌Ա_x0000__x0004__x0000__x0000__x0000__x0000__x0000__x0000_窰԰_x0000__x0000__x0000__x0000__x0000_"/>
      <sheetName val="_x0000__x0001__x0000__x0000__x0000__x0000__x0000__x0000__x0000__x0000__x0000__x0000__x0000__x0002__x0000__x0000__x0000__x0000__x0000__x0000__x0000_Ƥ_x0000_Ő_x0000__x0000__x0000_㋎˴_x0000_"/>
      <sheetName val="NHAN?CONG"/>
      <sheetName val="BGThau_x0008_??0000000_x0001__x0006_??Sheet1_x0008_??To"/>
      <sheetName val="TTTram"/>
      <sheetName val="Km23"/>
      <sheetName val="XNGBQIV-02_x0000__x0000_)"/>
      <sheetName val="H?ng m?c 2"/>
      <sheetName val="Tgng hop CP T10"/>
      <sheetName val="TT_10KV"/>
      <sheetName val="00000003"/>
      <sheetName val="C?     Lang"/>
      <sheetName val="_x0000__x0000__x0017_[Q3-01-duyet.xls]Maumo)_x0000_?_x0000__x0000__x0000_"/>
      <sheetName val="?IEN_DONG"/>
      <sheetName val="DG_CA_"/>
      <sheetName val="Quy_2-20021"/>
      <sheetName val="To_tri_h"/>
      <sheetName val="VPN"/>
      <sheetName val="Bu_gi`"/>
      <sheetName val="˜Ünh_m÷c"/>
      <sheetName val="roto_truc"/>
      <sheetName val="Day_dt"/>
      <sheetName val="stato_tam_say"/>
      <sheetName val="Stato_ep"/>
      <sheetName val="Canh_gio"/>
      <sheetName val="Ss_Z-_GB"/>
      <sheetName val="Ünh_m÷c"/>
      <sheetName val="S29S"/>
      <sheetName val="CTdoanh_thu_2005"/>
      <sheetName val="BGThau0000000Sheet1To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çha_tri_SX"/>
      <sheetName val="DT1_x0000__x0000__x0000__x0000__x0000__x0000__x0000__x0000_"/>
      <sheetName val="DT1_x0000_"/>
      <sheetName val="S29_x0007__x0000_S"/>
      <sheetName val="BGThau_x0008__x0000_0000000_x0001__x0006__x0000_Sheet1_x0008__x0000_To"/>
      <sheetName val="4_x0004__x0000_XN54_x0004__x0000_XN33_x0004__x0000_NK96_x0006__x0000_Sheet4"/>
      <sheetName val="BGThau_x0008_?0000000_x0001__x0006_?Sheet1_x0008_?To dr"/>
      <sheetName val="4_x0004_??XN54_x0004_??XN33_x0004_??NK96_x0006_??Sheet4"/>
      <sheetName val="BGThau_x0008_?0000000_x0001__x0006_?Sheet1_x0008_?To"/>
      <sheetName val="Na2??01"/>
      <sheetName val="4_x0004_?XN54_x0004_?XN33_x0004_?NK96_x0006_?Sheet4"/>
      <sheetName val="CT?doanh thu 2005"/>
      <sheetName val="Du Toan"/>
      <sheetName val="GIAVLIEU"/>
      <sheetName val="_x0000__x0000__x0000__x0000_€¢é@Z_x0000__x000d__x0000__x0004_"/>
      <sheetName val="Hedging"/>
      <sheetName val="mtk_b"/>
      <sheetName val="[Q3-01-duyet.xlsUboHoan"/>
      <sheetName val="Tonghmp"/>
      <sheetName val="c`i tiet KHM"/>
      <sheetName val="_x0000__x0000__x0000__x0000__x0000__x0000__x0000__x0000_ (2)"/>
      <sheetName val="Thuc_thanh1"/>
      <sheetName val="QL1A-QL1A_moi1"/>
      <sheetName val="C_Bong_Lang1"/>
      <sheetName val="Vanh_dai_III_(TKKT)1"/>
      <sheetName val="NHAN_CONG1"/>
      <sheetName val="DG_CAU1"/>
      <sheetName val="_x0000__x0000__x0000__x0000_¢é@Z_x0000_ _x0000__x0004_"/>
      <sheetName val="DG _x0000__x0000__x0000__x0000__x0000__x0000__x0000__x0000__x0000_ _x0000_᲌Ա_x0000__x0004__x0000__x0000__x0000__x0000__x0000__x0000_窰԰_x0000__x0000__x0000__x0000__x0000_"/>
      <sheetName val="_x0000__x0000__x0000__x0000_€¢é@Z_x0000_ _x0000__x0004_"/>
      <sheetName val="Km033s,"/>
      <sheetName val="ThongSo"/>
      <sheetName val="_x0000__x0000__x0000__x0000_€¢é@Z_x0000__x000a__x0000__x0004_"/>
      <sheetName val="??쫀䃝Z"/>
      <sheetName val="????¢é@Z?_x000d_?_x0004_"/>
      <sheetName val="THOP_CAU1"/>
      <sheetName val="TLP_CAU1"/>
      <sheetName val="XL4Poppy_(2)1"/>
      <sheetName val="Tong_KLBS1"/>
      <sheetName val="To_trinh1"/>
      <sheetName val="B_cao1"/>
      <sheetName val="T_tiet1"/>
      <sheetName val="T_N1"/>
      <sheetName val="Bang_du_toan1"/>
      <sheetName val="Bu_gia1"/>
      <sheetName val="PT_vat_tu1"/>
      <sheetName val="Nam_20011"/>
      <sheetName val="Tang_TSCD_98-021"/>
      <sheetName val="BIEN_DONG1"/>
      <sheetName val="TSCD_20011"/>
      <sheetName val="Quy_1-20021"/>
      <sheetName val="Quy_3-20021"/>
      <sheetName val="Quy_4-02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/>
      <sheetData sheetId="205" refreshError="1"/>
      <sheetData sheetId="206" refreshError="1"/>
      <sheetData sheetId="207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 refreshError="1"/>
      <sheetData sheetId="266" refreshError="1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 refreshError="1"/>
      <sheetData sheetId="366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/>
      <sheetData sheetId="401"/>
      <sheetData sheetId="402"/>
      <sheetData sheetId="403" refreshError="1"/>
      <sheetData sheetId="404"/>
      <sheetData sheetId="405"/>
      <sheetData sheetId="406"/>
      <sheetData sheetId="407"/>
      <sheetData sheetId="408"/>
      <sheetData sheetId="409" refreshError="1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 refreshError="1"/>
      <sheetData sheetId="420"/>
      <sheetData sheetId="421" refreshError="1"/>
      <sheetData sheetId="422"/>
      <sheetData sheetId="423"/>
      <sheetData sheetId="424"/>
      <sheetData sheetId="425" refreshError="1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/>
      <sheetData sheetId="466" refreshError="1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 refreshError="1"/>
      <sheetData sheetId="532"/>
      <sheetData sheetId="533"/>
      <sheetData sheetId="534"/>
      <sheetData sheetId="535" refreshError="1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 refreshError="1"/>
      <sheetData sheetId="578" refreshError="1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 refreshError="1"/>
      <sheetData sheetId="624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/>
      <sheetData sheetId="640" refreshError="1"/>
      <sheetData sheetId="641"/>
      <sheetData sheetId="642"/>
      <sheetData sheetId="643"/>
      <sheetData sheetId="644"/>
      <sheetData sheetId="645"/>
      <sheetData sheetId="646"/>
      <sheetData sheetId="647" refreshError="1"/>
      <sheetData sheetId="648" refreshError="1"/>
      <sheetData sheetId="649" refreshError="1"/>
      <sheetData sheetId="650"/>
      <sheetData sheetId="651" refreshError="1"/>
      <sheetData sheetId="652" refreshError="1"/>
      <sheetData sheetId="653" refreshError="1"/>
      <sheetData sheetId="654" refreshError="1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Xlc5nguyhiem"/>
      <sheetName val="CosoXL"/>
      <sheetName val="KhuTG"/>
      <sheetName val="10000000"/>
      <sheetName val="XL4Poppy"/>
      <sheetName val="XL4Test5"/>
      <sheetName val="Thuc thanh"/>
      <sheetName val="Sheet1"/>
      <sheetName val="Sheet2"/>
      <sheetName val="Sheet3"/>
      <sheetName val="DL2"/>
      <sheetName val="THDT"/>
      <sheetName val="THDG"/>
      <sheetName val="CTDG"/>
      <sheetName val="CTBT"/>
      <sheetName val="CPBT"/>
      <sheetName val="TB"/>
      <sheetName val="VC"/>
      <sheetName val="BANG KE"/>
      <sheetName val="DS-nop"/>
      <sheetName val="BC-ThuChi"/>
      <sheetName val="DS-nop T10.03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ESTI."/>
      <sheetName val="DI-ESTI"/>
      <sheetName val="CT cong?to"/>
      <sheetName val="CT cong_x0000_to"/>
      <sheetName val="thang12"/>
      <sheetName val="thang11"/>
      <sheetName val="thang10"/>
      <sheetName val="thang9"/>
      <sheetName val="thang8"/>
      <sheetName val="thang7"/>
      <sheetName val="thang6"/>
      <sheetName val="thang5"/>
      <sheetName val="thang4"/>
      <sheetName val="thang3"/>
      <sheetName val="thang2"/>
      <sheetName val="thang1"/>
      <sheetName val="CT cong_to"/>
      <sheetName val="CT cong"/>
      <sheetName val="KK bo sung"/>
      <sheetName val="giathanh1"/>
      <sheetName val="KH-Q1,Q2,01"/>
      <sheetName val="data"/>
      <sheetName val="phi"/>
      <sheetName val="Ban"/>
      <sheetName val="GS"/>
      <sheetName val="CD"/>
      <sheetName val="331"/>
      <sheetName val="CP"/>
      <sheetName val="Mua"/>
      <sheetName val="TK"/>
      <sheetName val="XNT"/>
      <sheetName val="BH"/>
      <sheetName val="BK MB"/>
      <sheetName val="So Cai"/>
      <sheetName val="Quy"/>
      <sheetName val="Luong"/>
      <sheetName val="Database"/>
      <sheetName val="TT_0,4KV"/>
      <sheetName val="#pkhac"/>
      <sheetName val="TN_NEW"/>
      <sheetName val="CP_CBSX"/>
      <sheetName val="TN_CT"/>
      <sheetName val="VLNCMTC_TN"/>
      <sheetName val="CT_day_dan_su_phu_kien"/>
      <sheetName val="CT_xa_-_tiep_dia"/>
      <sheetName val="THEP_HINH"/>
      <sheetName val="CT_cot"/>
      <sheetName val="Ct_BT_mong"/>
      <sheetName val="K_LUONG_duong_day"/>
      <sheetName val="TH_CTO"/>
      <sheetName val="VL-NC_CTo"/>
      <sheetName val="CT_cong_to"/>
      <sheetName val="KL_CONG_TO"/>
      <sheetName val="VL_DAU_THAU"/>
      <sheetName val="TH_DZ0,4"/>
      <sheetName val="VL-NC_DZ0,4"/>
      <sheetName val="TH_THAO_DO"/>
      <sheetName val="VL-NC-MTC_thao_do"/>
      <sheetName val="CT_THAO_DO"/>
      <sheetName val="KL_Thao_Do"/>
      <sheetName val="Thuc_thanh"/>
      <sheetName val="BANG_KE"/>
      <sheetName val="DS-nop_T10_03"/>
      <sheetName val="DS-nop_T12_03"/>
      <sheetName val="DS_nop_quý_IV"/>
      <sheetName val="DS_nop_quý_IV_04"/>
      <sheetName val="DSnop_quý_III_04"/>
      <sheetName val="DSnop_quý_II_04"/>
      <sheetName val="DSnop_quý_I_04"/>
      <sheetName val="DS-nop_T11_03"/>
      <sheetName val="CT_cong?to"/>
      <sheetName val="CT_congto"/>
      <sheetName val="ESTI_"/>
      <sheetName val="CT_cong_to1"/>
      <sheetName val="CT_cong"/>
      <sheetName val="TDTKP"/>
      <sheetName val="DG3285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Sheet4"/>
      <sheetName val="BY CATEGORY"/>
      <sheetName val="001N99"/>
      <sheetName val="TONGKE1P"/>
      <sheetName val="Tieu chuan thep"/>
      <sheetName val="KH_Q1_Q2_01"/>
      <sheetName val="TH dz 22"/>
      <sheetName val="VCDD_22"/>
      <sheetName val="vt 22"/>
      <sheetName val="4"/>
      <sheetName val="name"/>
      <sheetName val="khluong"/>
      <sheetName val="TN_NEW1"/>
      <sheetName val="CP_CBSX1"/>
      <sheetName val="TN_CT1"/>
      <sheetName val="VLNCMTC_TN1"/>
      <sheetName val="CT_day_dan_su_phu_kien1"/>
      <sheetName val="CT_xa_-_tiep_dia1"/>
      <sheetName val="THEP_HINH1"/>
      <sheetName val="CT_cot1"/>
      <sheetName val="Ct_BT_mong1"/>
      <sheetName val="K_LUONG_duong_day1"/>
      <sheetName val="TH_CTO1"/>
      <sheetName val="VL-NC_CTo1"/>
      <sheetName val="CT_cong_to2"/>
      <sheetName val="KL_CONG_TO1"/>
      <sheetName val="VL_DAU_THAU1"/>
      <sheetName val="TH_DZ0,41"/>
      <sheetName val="VL-NC_DZ0,41"/>
      <sheetName val="TH_THAO_DO1"/>
      <sheetName val="VL-NC-MTC_thao_do1"/>
      <sheetName val="CT_THAO_DO1"/>
      <sheetName val="KL_Thao_Do1"/>
      <sheetName val="Thuc_thanh1"/>
      <sheetName val="DS-nop_T10_031"/>
      <sheetName val="DS-nop_T12_031"/>
      <sheetName val="DS_nop_quý_IV1"/>
      <sheetName val="DS_nop_quý_IV_041"/>
      <sheetName val="DSnop_quý_III_041"/>
      <sheetName val="DSnop_quý_II_041"/>
      <sheetName val="DSnop_quý_I_041"/>
      <sheetName val="DS-nop_T11_031"/>
      <sheetName val="BANG_KE1"/>
      <sheetName val="CT_cong?to1"/>
      <sheetName val="ESTI_1"/>
      <sheetName val="CT_cong_to3"/>
      <sheetName val="CT_cong1"/>
      <sheetName val="BY_CATEGORY"/>
      <sheetName val="Tieu_chuan_thep"/>
      <sheetName val="DONVI"/>
      <sheetName val="dtxl"/>
      <sheetName val="khung ten TD"/>
      <sheetName val="QTCNVHHK"/>
      <sheetName val="VL10KV"/>
      <sheetName val="TBA 250"/>
      <sheetName val="VL 0,4KV"/>
      <sheetName val="VLCong to"/>
      <sheetName val="Loai-4-5"/>
      <sheetName val="om"/>
      <sheetName val="OM6"/>
      <sheetName val="om05"/>
      <sheetName val="NSU"/>
      <sheetName val="SPL4-TOTAL"/>
      <sheetName val="Input"/>
      <sheetName val="ptdg "/>
      <sheetName val="ptke"/>
      <sheetName val="ptdg"/>
      <sheetName val="IBASE"/>
      <sheetName val="(24)-Truc 9"/>
      <sheetName val="clecÿÿt"/>
      <sheetName val="ÿÿngia"/>
      <sheetName val="CHITIET VL-NC-TT1p"/>
      <sheetName val="TONGKE3p"/>
      <sheetName val="DON GIA"/>
      <sheetName val="CHITIET VL-NC"/>
      <sheetName val=" XE 43K"/>
      <sheetName val="SO LIEU"/>
      <sheetName val="DCV"/>
      <sheetName val="pp1p"/>
      <sheetName val="pp3p_NC"/>
      <sheetName val="pp3p "/>
      <sheetName val="1_x0000_ƛ_x0000__x0000__x0000__x0000__x0000__x0000__x0000__x0000__x0001__x0000_娈ƛ_x0000__x0004__x0000__x0000__x0000__x0000__x0000__x0000_Ⲽƛ_x0000__x0000__x0000__x0000__x0000__x0000_"/>
      <sheetName val="TTDZ22"/>
      <sheetName val="cuoc vc"/>
      <sheetName val="BK_MB"/>
      <sheetName val="So_Cai"/>
      <sheetName val="Thuc_thanh2"/>
      <sheetName val="TN_NEW2"/>
      <sheetName val="CP_CBSX2"/>
      <sheetName val="TN_CT2"/>
      <sheetName val="VLNCMTC_TN2"/>
      <sheetName val="CT_day_dan_su_phu_kien2"/>
      <sheetName val="CT_xa_-_tiep_dia2"/>
      <sheetName val="THEP_HINH2"/>
      <sheetName val="CT_cot2"/>
      <sheetName val="Ct_BT_mong2"/>
      <sheetName val="K_LUONG_duong_day2"/>
      <sheetName val="TH_CTO2"/>
      <sheetName val="VL-NC_CTo2"/>
      <sheetName val="CT_cong_to4"/>
      <sheetName val="KL_CONG_TO2"/>
      <sheetName val="VL_DAU_THAU2"/>
      <sheetName val="TH_DZ0,42"/>
      <sheetName val="VL-NC_DZ0,42"/>
      <sheetName val="TH_THAO_DO2"/>
      <sheetName val="VL-NC-MTC_thao_do2"/>
      <sheetName val="CT_THAO_DO2"/>
      <sheetName val="KL_Thao_Do2"/>
      <sheetName val="BANG_KE2"/>
      <sheetName val="CT_cong?to2"/>
      <sheetName val="DS-nop_T10_032"/>
      <sheetName val="DS-nop_T12_032"/>
      <sheetName val="DS_nop_quý_IV2"/>
      <sheetName val="DS_nop_quý_IV_042"/>
      <sheetName val="DSnop_quý_III_042"/>
      <sheetName val="DSnop_quý_II_042"/>
      <sheetName val="DSnop_quý_I_042"/>
      <sheetName val="DS-nop_T11_032"/>
      <sheetName val="ESTI_2"/>
      <sheetName val="BK_MB1"/>
      <sheetName val="So_Cai1"/>
      <sheetName val="CT_cong_to5"/>
      <sheetName val="CT_cong2"/>
      <sheetName val="Thuc_thanh3"/>
      <sheetName val="TN_NEW3"/>
      <sheetName val="CP_CBSX3"/>
      <sheetName val="TN_CT3"/>
      <sheetName val="VLNCMTC_TN3"/>
      <sheetName val="CT_day_dan_su_phu_kien3"/>
      <sheetName val="CT_xa_-_tiep_dia3"/>
      <sheetName val="THEP_HINH3"/>
      <sheetName val="CT_cot3"/>
      <sheetName val="Ct_BT_mong3"/>
      <sheetName val="K_LUONG_duong_day3"/>
      <sheetName val="TH_CTO3"/>
      <sheetName val="VL-NC_CTo3"/>
      <sheetName val="CT_cong_to6"/>
      <sheetName val="KL_CONG_TO3"/>
      <sheetName val="VL_DAU_THAU3"/>
      <sheetName val="TH_DZ0,43"/>
      <sheetName val="VL-NC_DZ0,43"/>
      <sheetName val="TH_THAO_DO3"/>
      <sheetName val="VL-NC-MTC_thao_do3"/>
      <sheetName val="CT_THAO_DO3"/>
      <sheetName val="KL_Thao_Do3"/>
      <sheetName val="BANG_KE3"/>
      <sheetName val="CT_cong?to3"/>
      <sheetName val="DS-nop_T10_033"/>
      <sheetName val="DS-nop_T12_033"/>
      <sheetName val="DS_nop_quý_IV3"/>
      <sheetName val="DS_nop_quý_IV_043"/>
      <sheetName val="DSnop_quý_III_043"/>
      <sheetName val="DSnop_quý_II_043"/>
      <sheetName val="DSnop_quý_I_043"/>
      <sheetName val="DS-nop_T11_033"/>
      <sheetName val="ESTI_3"/>
      <sheetName val="BK_MB2"/>
      <sheetName val="So_Cai2"/>
      <sheetName val="CT_cong_to7"/>
      <sheetName val="CT_cong3"/>
      <sheetName val="Thuc_thanh4"/>
      <sheetName val="TN_NEW4"/>
      <sheetName val="CP_CBSX4"/>
      <sheetName val="TN_CT4"/>
      <sheetName val="VLNCMTC_TN4"/>
      <sheetName val="CT_day_dan_su_phu_kien4"/>
      <sheetName val="CT_xa_-_tiep_dia4"/>
      <sheetName val="THEP_HINH4"/>
      <sheetName val="CT_cot4"/>
      <sheetName val="Ct_BT_mong4"/>
      <sheetName val="K_LUONG_duong_day4"/>
      <sheetName val="TH_CTO4"/>
      <sheetName val="VL-NC_CTo4"/>
      <sheetName val="CT_cong_to8"/>
      <sheetName val="KL_CONG_TO4"/>
      <sheetName val="VL_DAU_THAU4"/>
      <sheetName val="TH_DZ0,44"/>
      <sheetName val="VL-NC_DZ0,44"/>
      <sheetName val="TH_THAO_DO4"/>
      <sheetName val="VL-NC-MTC_thao_do4"/>
      <sheetName val="CT_THAO_DO4"/>
      <sheetName val="KL_Thao_Do4"/>
      <sheetName val="BANG_KE4"/>
      <sheetName val="CT_cong?to4"/>
      <sheetName val="DS-nop_T10_034"/>
      <sheetName val="DS-nop_T12_034"/>
      <sheetName val="DS_nop_quý_IV4"/>
      <sheetName val="DS_nop_quý_IV_044"/>
      <sheetName val="DSnop_quý_III_044"/>
      <sheetName val="DSnop_quý_II_044"/>
      <sheetName val="DSnop_quý_I_044"/>
      <sheetName val="DS-nop_T11_034"/>
      <sheetName val="ESTI_4"/>
      <sheetName val="BK_MB3"/>
      <sheetName val="So_Cai3"/>
      <sheetName val="CT_cong_to9"/>
      <sheetName val="CT_cong4"/>
      <sheetName val="[_x0000_TCNVHHK_x0000_XLS_x0000_Cos_x0000_XL"/>
      <sheetName val="1"/>
      <sheetName val="_"/>
      <sheetName val="["/>
      <sheetName val="HESO"/>
      <sheetName val="CT cong_x005f_x0000_to"/>
      <sheetName val="CT cong_x005f_x005f_x005f_x0000_to"/>
      <sheetName val="1?ƛ????????_x0001_?娈ƛ?_x0004_??????Ⲽƛ??????"/>
      <sheetName val="TH_dz_22"/>
      <sheetName val="vt_22"/>
      <sheetName val="TH_dz_221"/>
      <sheetName val="vt_221"/>
      <sheetName val="TH_dz_222"/>
      <sheetName val="vt_222"/>
      <sheetName val="1ƛ娈ƛⲼƛ"/>
      <sheetName val="TH_dz_223"/>
      <sheetName val="vt_223"/>
      <sheetName val="1_ƛ_________x0001__娈ƛ__x0004_______Ⲽƛ______"/>
      <sheetName val="MAKH"/>
      <sheetName val="KL Thao D/"/>
      <sheetName val="Khoi luong"/>
      <sheetName val="CT35"/>
      <sheetName val="KL Thao Lo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E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H8">
            <v>0</v>
          </cell>
          <cell r="I8">
            <v>0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G9">
            <v>0</v>
          </cell>
          <cell r="H9">
            <v>43.36</v>
          </cell>
          <cell r="I9">
            <v>0</v>
          </cell>
          <cell r="J9">
            <v>0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G10">
            <v>0</v>
          </cell>
          <cell r="H10">
            <v>3.33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H11">
            <v>0</v>
          </cell>
          <cell r="I11">
            <v>7.34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H12">
            <v>0</v>
          </cell>
          <cell r="I12">
            <v>2.83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G13">
            <v>0</v>
          </cell>
          <cell r="H13">
            <v>0.69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G14">
            <v>0</v>
          </cell>
          <cell r="H14">
            <v>0.77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G15">
            <v>0</v>
          </cell>
          <cell r="H15">
            <v>0.16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H17">
            <v>0</v>
          </cell>
          <cell r="I17">
            <v>0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G18">
            <v>0</v>
          </cell>
          <cell r="H18">
            <v>5.69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E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G21">
            <v>0</v>
          </cell>
          <cell r="H21">
            <v>9.4</v>
          </cell>
          <cell r="I21">
            <v>0</v>
          </cell>
          <cell r="J21">
            <v>0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G22">
            <v>0</v>
          </cell>
          <cell r="H22">
            <v>0.24</v>
          </cell>
          <cell r="I22">
            <v>0</v>
          </cell>
          <cell r="J22">
            <v>0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G23">
            <v>0</v>
          </cell>
          <cell r="H23">
            <v>7.35</v>
          </cell>
          <cell r="I23">
            <v>0</v>
          </cell>
          <cell r="J23">
            <v>0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G24">
            <v>0</v>
          </cell>
          <cell r="H24">
            <v>0.85</v>
          </cell>
          <cell r="I24">
            <v>0</v>
          </cell>
          <cell r="J24">
            <v>0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G25">
            <v>0</v>
          </cell>
          <cell r="H25">
            <v>24.71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G26">
            <v>0</v>
          </cell>
          <cell r="H26">
            <v>1.99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G27">
            <v>0.86</v>
          </cell>
          <cell r="H27">
            <v>0.3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G28">
            <v>0</v>
          </cell>
          <cell r="H28">
            <v>0.16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G29">
            <v>0</v>
          </cell>
          <cell r="H29">
            <v>1.1000000000000001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H30">
            <v>0</v>
          </cell>
          <cell r="I30">
            <v>0.97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H31">
            <v>0</v>
          </cell>
          <cell r="I31">
            <v>1.75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H32">
            <v>0</v>
          </cell>
          <cell r="I32">
            <v>0.24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G33">
            <v>0</v>
          </cell>
          <cell r="H33">
            <v>0.09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G34">
            <v>0</v>
          </cell>
          <cell r="H34">
            <v>7.0000000000000007E-2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G35">
            <v>0</v>
          </cell>
          <cell r="H35">
            <v>0.08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E36">
            <v>0</v>
          </cell>
          <cell r="F36">
            <v>10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G37">
            <v>0</v>
          </cell>
          <cell r="H37">
            <v>0.51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H38">
            <v>0</v>
          </cell>
          <cell r="I38">
            <v>5.3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G39">
            <v>0</v>
          </cell>
          <cell r="H39">
            <v>1.86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E40">
            <v>0</v>
          </cell>
          <cell r="F40">
            <v>99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E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H46">
            <v>0</v>
          </cell>
          <cell r="I46">
            <v>3.2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H47">
            <v>0</v>
          </cell>
          <cell r="I47">
            <v>0.66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G48">
            <v>0</v>
          </cell>
          <cell r="H48">
            <v>1.1299999999999999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G49">
            <v>0</v>
          </cell>
          <cell r="H49">
            <v>1.96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E50">
            <v>0</v>
          </cell>
          <cell r="F50">
            <v>57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G51">
            <v>2.73</v>
          </cell>
          <cell r="H51">
            <v>0.36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H52">
            <v>0</v>
          </cell>
          <cell r="I52">
            <v>0.4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G53">
            <v>0</v>
          </cell>
          <cell r="H53">
            <v>0.36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G60">
            <v>0</v>
          </cell>
          <cell r="H60">
            <v>0.28999999999999998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G61">
            <v>0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G63">
            <v>0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E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0.3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G66">
            <v>0</v>
          </cell>
          <cell r="H66">
            <v>0.22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G67">
            <v>0</v>
          </cell>
          <cell r="H67">
            <v>0.1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G68">
            <v>0</v>
          </cell>
          <cell r="H68">
            <v>0.2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E69">
            <v>0</v>
          </cell>
          <cell r="F69">
            <v>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G70">
            <v>0</v>
          </cell>
          <cell r="H70">
            <v>1.69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G71">
            <v>0</v>
          </cell>
          <cell r="H71">
            <v>0.25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H73">
            <v>0</v>
          </cell>
          <cell r="I73">
            <v>0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G74">
            <v>0</v>
          </cell>
          <cell r="H74">
            <v>3.45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G75">
            <v>0</v>
          </cell>
          <cell r="H75">
            <v>1.68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E76">
            <v>0</v>
          </cell>
          <cell r="F76">
            <v>74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G77">
            <v>0</v>
          </cell>
          <cell r="H77">
            <v>0.25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G78">
            <v>0</v>
          </cell>
          <cell r="H78">
            <v>0.31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H79">
            <v>0</v>
          </cell>
          <cell r="I79">
            <v>1.18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G81">
            <v>0</v>
          </cell>
          <cell r="H81">
            <v>0.27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G82">
            <v>0</v>
          </cell>
          <cell r="H82">
            <v>0.26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H84">
            <v>0</v>
          </cell>
          <cell r="I84">
            <v>0.28999999999999998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G85">
            <v>0</v>
          </cell>
          <cell r="H85">
            <v>0.2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H88">
            <v>0</v>
          </cell>
          <cell r="I88">
            <v>0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G89">
            <v>0</v>
          </cell>
          <cell r="H89">
            <v>0.36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G90">
            <v>0</v>
          </cell>
          <cell r="H90">
            <v>0.39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H91">
            <v>0</v>
          </cell>
          <cell r="I91">
            <v>0.2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E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H93">
            <v>0</v>
          </cell>
          <cell r="I93">
            <v>0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H94">
            <v>0</v>
          </cell>
          <cell r="I94">
            <v>3.7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H95">
            <v>0</v>
          </cell>
          <cell r="I95">
            <v>2.35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G96">
            <v>0</v>
          </cell>
          <cell r="H96">
            <v>0.56999999999999995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H97">
            <v>0</v>
          </cell>
          <cell r="I97">
            <v>0.3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G98">
            <v>0</v>
          </cell>
          <cell r="H98">
            <v>0.41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E99">
            <v>0</v>
          </cell>
          <cell r="F99">
            <v>25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G100">
            <v>0</v>
          </cell>
          <cell r="H100">
            <v>0.15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G101">
            <v>0</v>
          </cell>
          <cell r="H101">
            <v>0.26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G102">
            <v>0</v>
          </cell>
          <cell r="H102">
            <v>0.19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G103">
            <v>0</v>
          </cell>
          <cell r="H103">
            <v>0.13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G104">
            <v>0</v>
          </cell>
          <cell r="H104">
            <v>0.23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G105">
            <v>0</v>
          </cell>
          <cell r="H105">
            <v>0.17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E106">
            <v>0</v>
          </cell>
          <cell r="F106">
            <v>53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E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H110">
            <v>0</v>
          </cell>
          <cell r="I110">
            <v>0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G111">
            <v>0</v>
          </cell>
          <cell r="H111">
            <v>0.32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G112">
            <v>0</v>
          </cell>
          <cell r="H112">
            <v>0.13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H116">
            <v>0</v>
          </cell>
          <cell r="I116">
            <v>0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G117">
            <v>0</v>
          </cell>
          <cell r="H117">
            <v>2.19</v>
          </cell>
          <cell r="I117">
            <v>0</v>
          </cell>
          <cell r="J117">
            <v>0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G118">
            <v>0</v>
          </cell>
          <cell r="H118">
            <v>0.23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G119">
            <v>0</v>
          </cell>
          <cell r="H119">
            <v>0.26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G120">
            <v>0</v>
          </cell>
          <cell r="H120">
            <v>0.5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G121">
            <v>0</v>
          </cell>
          <cell r="H121">
            <v>0.34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H125">
            <v>0</v>
          </cell>
          <cell r="I125">
            <v>1.51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G126">
            <v>0</v>
          </cell>
          <cell r="H126">
            <v>0.66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 refreshError="1"/>
      <sheetData sheetId="387" refreshError="1"/>
      <sheetData sheetId="388"/>
      <sheetData sheetId="389" refreshError="1"/>
      <sheetData sheetId="390" refreshError="1"/>
      <sheetData sheetId="39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16">
          <cell r="N16">
            <v>759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1"/>
  <sheetViews>
    <sheetView tabSelected="1" view="pageBreakPreview" topLeftCell="A433" zoomScale="60" zoomScaleNormal="85" workbookViewId="0">
      <selection activeCell="B414" sqref="A414:XFD423"/>
    </sheetView>
  </sheetViews>
  <sheetFormatPr defaultColWidth="11.140625" defaultRowHeight="15" x14ac:dyDescent="0.25"/>
  <cols>
    <col min="1" max="1" width="6" style="9" customWidth="1"/>
    <col min="2" max="2" width="29.28515625" style="9" customWidth="1"/>
    <col min="3" max="3" width="8.85546875" style="8" customWidth="1"/>
    <col min="4" max="4" width="9.28515625" style="8" customWidth="1"/>
    <col min="5" max="5" width="9.28515625" style="17" customWidth="1"/>
    <col min="6" max="6" width="8.85546875" style="17" customWidth="1"/>
    <col min="7" max="22" width="8.85546875" style="18" customWidth="1"/>
    <col min="23" max="23" width="8.85546875" style="9" customWidth="1"/>
    <col min="24" max="16384" width="11.140625" style="9"/>
  </cols>
  <sheetData>
    <row r="1" spans="1:25" s="7" customFormat="1" ht="20.25" customHeight="1" x14ac:dyDescent="0.25">
      <c r="A1" s="70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Y1" s="1"/>
    </row>
    <row r="2" spans="1:25" s="7" customFormat="1" ht="44.25" customHeight="1" x14ac:dyDescent="0.25">
      <c r="A2" s="70" t="s">
        <v>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21"/>
      <c r="Y2" s="4"/>
    </row>
    <row r="3" spans="1:25" s="7" customFormat="1" ht="26.25" customHeight="1" x14ac:dyDescent="0.25">
      <c r="A3" s="71" t="s">
        <v>27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22"/>
      <c r="Y3" s="4"/>
    </row>
    <row r="4" spans="1:25" ht="6" customHeight="1" x14ac:dyDescent="0.25">
      <c r="A4" s="10"/>
      <c r="B4" s="11"/>
      <c r="C4" s="12"/>
      <c r="D4" s="12"/>
      <c r="E4" s="19"/>
      <c r="F4" s="19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11"/>
    </row>
    <row r="5" spans="1:25" ht="27.75" customHeight="1" x14ac:dyDescent="0.25">
      <c r="A5" s="81" t="s">
        <v>28</v>
      </c>
      <c r="B5" s="81" t="s">
        <v>9</v>
      </c>
      <c r="C5" s="81" t="s">
        <v>53</v>
      </c>
      <c r="D5" s="81"/>
      <c r="E5" s="82"/>
      <c r="F5" s="81"/>
      <c r="G5" s="73" t="s">
        <v>468</v>
      </c>
      <c r="H5" s="73" t="s">
        <v>29</v>
      </c>
      <c r="I5" s="73"/>
      <c r="J5" s="73"/>
      <c r="K5" s="73"/>
      <c r="L5" s="81" t="s">
        <v>30</v>
      </c>
      <c r="M5" s="81"/>
      <c r="N5" s="82"/>
      <c r="O5" s="81"/>
      <c r="P5" s="81"/>
      <c r="Q5" s="81"/>
      <c r="R5" s="82"/>
      <c r="S5" s="81"/>
      <c r="T5" s="81"/>
      <c r="U5" s="81"/>
      <c r="V5" s="82"/>
      <c r="W5" s="81"/>
    </row>
    <row r="6" spans="1:25" ht="32.25" customHeight="1" x14ac:dyDescent="0.25">
      <c r="A6" s="81"/>
      <c r="B6" s="81"/>
      <c r="C6" s="81" t="s">
        <v>3</v>
      </c>
      <c r="D6" s="81" t="s">
        <v>4</v>
      </c>
      <c r="E6" s="73" t="s">
        <v>5</v>
      </c>
      <c r="F6" s="73" t="s">
        <v>54</v>
      </c>
      <c r="G6" s="73"/>
      <c r="H6" s="73" t="s">
        <v>3</v>
      </c>
      <c r="I6" s="73" t="s">
        <v>4</v>
      </c>
      <c r="J6" s="73" t="s">
        <v>5</v>
      </c>
      <c r="K6" s="73" t="s">
        <v>54</v>
      </c>
      <c r="L6" s="73" t="s">
        <v>31</v>
      </c>
      <c r="M6" s="73"/>
      <c r="N6" s="73"/>
      <c r="O6" s="73"/>
      <c r="P6" s="73" t="s">
        <v>467</v>
      </c>
      <c r="Q6" s="73"/>
      <c r="R6" s="73"/>
      <c r="S6" s="73"/>
      <c r="T6" s="81" t="s">
        <v>32</v>
      </c>
      <c r="U6" s="81"/>
      <c r="V6" s="82"/>
      <c r="W6" s="81"/>
    </row>
    <row r="7" spans="1:25" ht="34.5" customHeight="1" x14ac:dyDescent="0.25">
      <c r="A7" s="81"/>
      <c r="B7" s="81"/>
      <c r="C7" s="81"/>
      <c r="D7" s="81"/>
      <c r="E7" s="73"/>
      <c r="F7" s="73"/>
      <c r="G7" s="73"/>
      <c r="H7" s="73"/>
      <c r="I7" s="73"/>
      <c r="J7" s="73"/>
      <c r="K7" s="73"/>
      <c r="L7" s="45" t="s">
        <v>3</v>
      </c>
      <c r="M7" s="45" t="s">
        <v>4</v>
      </c>
      <c r="N7" s="45" t="s">
        <v>5</v>
      </c>
      <c r="O7" s="45" t="s">
        <v>55</v>
      </c>
      <c r="P7" s="45" t="s">
        <v>3</v>
      </c>
      <c r="Q7" s="45" t="s">
        <v>4</v>
      </c>
      <c r="R7" s="45" t="s">
        <v>5</v>
      </c>
      <c r="S7" s="45" t="s">
        <v>55</v>
      </c>
      <c r="T7" s="45" t="s">
        <v>3</v>
      </c>
      <c r="U7" s="45" t="s">
        <v>4</v>
      </c>
      <c r="V7" s="45" t="s">
        <v>5</v>
      </c>
      <c r="W7" s="46" t="s">
        <v>55</v>
      </c>
    </row>
    <row r="8" spans="1:25" s="16" customFormat="1" ht="20.25" customHeight="1" x14ac:dyDescent="0.2">
      <c r="A8" s="23" t="s">
        <v>10</v>
      </c>
      <c r="B8" s="23" t="s">
        <v>6</v>
      </c>
      <c r="C8" s="48">
        <f>C9+C22+C55+C71+C91+C124+C135+C157+C175+C199+C220+C234+C260+C273+C295+C305+C335+C353+C386+C407</f>
        <v>4437</v>
      </c>
      <c r="D8" s="48">
        <f t="shared" ref="D8:W8" si="0">D9+D22+D55+D71+D91+D124+D135+D157+D175+D199+D220+D234+D260+D273+D295+D305+D335+D353+D386+D407</f>
        <v>4376</v>
      </c>
      <c r="E8" s="49"/>
      <c r="F8" s="49">
        <f t="shared" si="0"/>
        <v>4938</v>
      </c>
      <c r="G8" s="49">
        <f t="shared" si="0"/>
        <v>6248</v>
      </c>
      <c r="H8" s="49">
        <f t="shared" si="0"/>
        <v>1372</v>
      </c>
      <c r="I8" s="49">
        <f t="shared" si="0"/>
        <v>1193</v>
      </c>
      <c r="J8" s="49"/>
      <c r="K8" s="49">
        <f t="shared" si="0"/>
        <v>4723</v>
      </c>
      <c r="L8" s="49">
        <f t="shared" si="0"/>
        <v>308</v>
      </c>
      <c r="M8" s="49">
        <f t="shared" si="0"/>
        <v>193</v>
      </c>
      <c r="N8" s="49"/>
      <c r="O8" s="49">
        <f t="shared" si="0"/>
        <v>659</v>
      </c>
      <c r="P8" s="49">
        <f t="shared" si="0"/>
        <v>635</v>
      </c>
      <c r="Q8" s="49">
        <f t="shared" si="0"/>
        <v>460</v>
      </c>
      <c r="R8" s="49"/>
      <c r="S8" s="49">
        <f t="shared" si="0"/>
        <v>3732</v>
      </c>
      <c r="T8" s="49">
        <f t="shared" si="0"/>
        <v>426</v>
      </c>
      <c r="U8" s="49">
        <f t="shared" si="0"/>
        <v>543</v>
      </c>
      <c r="V8" s="49"/>
      <c r="W8" s="48">
        <f t="shared" si="0"/>
        <v>117</v>
      </c>
    </row>
    <row r="9" spans="1:25" ht="20.25" customHeight="1" x14ac:dyDescent="0.25">
      <c r="A9" s="23" t="s">
        <v>0</v>
      </c>
      <c r="B9" s="24" t="s">
        <v>33</v>
      </c>
      <c r="C9" s="48">
        <f>SUM(C10:C21)</f>
        <v>128</v>
      </c>
      <c r="D9" s="48">
        <f t="shared" ref="D9:F9" si="1">SUM(D10:D21)</f>
        <v>139</v>
      </c>
      <c r="E9" s="49"/>
      <c r="F9" s="49">
        <f t="shared" si="1"/>
        <v>117</v>
      </c>
      <c r="G9" s="49">
        <f>SUM(G10:G21)</f>
        <v>257</v>
      </c>
      <c r="H9" s="49">
        <f t="shared" ref="H9:W9" si="2">SUM(H10:H21)</f>
        <v>5</v>
      </c>
      <c r="I9" s="49">
        <f t="shared" si="2"/>
        <v>5</v>
      </c>
      <c r="J9" s="49"/>
      <c r="K9" s="49">
        <f t="shared" si="2"/>
        <v>117</v>
      </c>
      <c r="L9" s="49">
        <f t="shared" si="2"/>
        <v>0</v>
      </c>
      <c r="M9" s="49">
        <f t="shared" si="2"/>
        <v>0</v>
      </c>
      <c r="N9" s="49"/>
      <c r="O9" s="49">
        <f t="shared" si="2"/>
        <v>0</v>
      </c>
      <c r="P9" s="49">
        <f t="shared" si="2"/>
        <v>0</v>
      </c>
      <c r="Q9" s="49">
        <f t="shared" si="2"/>
        <v>0</v>
      </c>
      <c r="R9" s="49"/>
      <c r="S9" s="49">
        <f t="shared" si="2"/>
        <v>117</v>
      </c>
      <c r="T9" s="49">
        <f t="shared" si="2"/>
        <v>5</v>
      </c>
      <c r="U9" s="49">
        <f t="shared" si="2"/>
        <v>5</v>
      </c>
      <c r="V9" s="49"/>
      <c r="W9" s="48">
        <f t="shared" si="2"/>
        <v>0</v>
      </c>
    </row>
    <row r="10" spans="1:25" ht="20.25" customHeight="1" x14ac:dyDescent="0.25">
      <c r="A10" s="25">
        <v>1</v>
      </c>
      <c r="B10" s="26" t="s">
        <v>56</v>
      </c>
      <c r="C10" s="51">
        <v>10</v>
      </c>
      <c r="D10" s="51">
        <v>13</v>
      </c>
      <c r="E10" s="5"/>
      <c r="F10" s="51">
        <v>9</v>
      </c>
      <c r="G10" s="63">
        <v>60</v>
      </c>
      <c r="H10" s="63">
        <v>5</v>
      </c>
      <c r="I10" s="63">
        <v>5</v>
      </c>
      <c r="J10" s="63"/>
      <c r="K10" s="63">
        <v>30</v>
      </c>
      <c r="L10" s="63"/>
      <c r="M10" s="63"/>
      <c r="N10" s="63"/>
      <c r="O10" s="63"/>
      <c r="P10" s="63"/>
      <c r="Q10" s="63"/>
      <c r="R10" s="63"/>
      <c r="S10" s="63">
        <v>30</v>
      </c>
      <c r="T10" s="63">
        <v>5</v>
      </c>
      <c r="U10" s="63">
        <v>5</v>
      </c>
      <c r="V10" s="63"/>
      <c r="W10" s="63"/>
    </row>
    <row r="11" spans="1:25" ht="20.25" customHeight="1" x14ac:dyDescent="0.25">
      <c r="A11" s="25"/>
      <c r="B11" s="26" t="s">
        <v>57</v>
      </c>
      <c r="C11" s="51">
        <v>11</v>
      </c>
      <c r="D11" s="51">
        <v>14</v>
      </c>
      <c r="E11" s="5"/>
      <c r="F11" s="51">
        <v>11</v>
      </c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 spans="1:25" ht="20.25" customHeight="1" x14ac:dyDescent="0.25">
      <c r="A12" s="25"/>
      <c r="B12" s="26" t="s">
        <v>58</v>
      </c>
      <c r="C12" s="51">
        <v>10</v>
      </c>
      <c r="D12" s="51">
        <v>12</v>
      </c>
      <c r="E12" s="5"/>
      <c r="F12" s="51">
        <v>10</v>
      </c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</row>
    <row r="13" spans="1:25" ht="20.25" customHeight="1" x14ac:dyDescent="0.25">
      <c r="A13" s="79">
        <v>2</v>
      </c>
      <c r="B13" s="26" t="s">
        <v>59</v>
      </c>
      <c r="C13" s="51">
        <v>10</v>
      </c>
      <c r="D13" s="51">
        <v>13</v>
      </c>
      <c r="E13" s="5"/>
      <c r="F13" s="51">
        <v>11</v>
      </c>
      <c r="G13" s="66">
        <v>45</v>
      </c>
      <c r="H13" s="66"/>
      <c r="I13" s="66"/>
      <c r="J13" s="66"/>
      <c r="K13" s="66">
        <v>20</v>
      </c>
      <c r="L13" s="66"/>
      <c r="M13" s="66"/>
      <c r="N13" s="66"/>
      <c r="O13" s="66"/>
      <c r="P13" s="66"/>
      <c r="Q13" s="66"/>
      <c r="R13" s="66"/>
      <c r="S13" s="66">
        <v>20</v>
      </c>
      <c r="T13" s="66"/>
      <c r="U13" s="66"/>
      <c r="V13" s="66"/>
      <c r="W13" s="66"/>
    </row>
    <row r="14" spans="1:25" ht="20.25" customHeight="1" x14ac:dyDescent="0.25">
      <c r="A14" s="79"/>
      <c r="B14" s="26" t="s">
        <v>60</v>
      </c>
      <c r="C14" s="51">
        <v>11</v>
      </c>
      <c r="D14" s="51">
        <v>11</v>
      </c>
      <c r="E14" s="5"/>
      <c r="F14" s="51">
        <v>9</v>
      </c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</row>
    <row r="15" spans="1:25" ht="20.25" customHeight="1" x14ac:dyDescent="0.25">
      <c r="A15" s="79">
        <v>3</v>
      </c>
      <c r="B15" s="26" t="s">
        <v>61</v>
      </c>
      <c r="C15" s="51">
        <v>11</v>
      </c>
      <c r="D15" s="51">
        <v>11</v>
      </c>
      <c r="E15" s="5"/>
      <c r="F15" s="51">
        <v>9</v>
      </c>
      <c r="G15" s="66">
        <v>45</v>
      </c>
      <c r="H15" s="66"/>
      <c r="I15" s="66"/>
      <c r="J15" s="66"/>
      <c r="K15" s="66">
        <v>19</v>
      </c>
      <c r="L15" s="66"/>
      <c r="M15" s="66"/>
      <c r="N15" s="66"/>
      <c r="O15" s="66"/>
      <c r="P15" s="66"/>
      <c r="Q15" s="66"/>
      <c r="R15" s="66"/>
      <c r="S15" s="66">
        <v>19</v>
      </c>
      <c r="T15" s="66"/>
      <c r="U15" s="66"/>
      <c r="V15" s="66"/>
      <c r="W15" s="66"/>
    </row>
    <row r="16" spans="1:25" ht="20.25" customHeight="1" x14ac:dyDescent="0.25">
      <c r="A16" s="79"/>
      <c r="B16" s="26" t="s">
        <v>62</v>
      </c>
      <c r="C16" s="51">
        <v>11</v>
      </c>
      <c r="D16" s="51">
        <v>12</v>
      </c>
      <c r="E16" s="5"/>
      <c r="F16" s="51">
        <v>10</v>
      </c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</row>
    <row r="17" spans="1:23" ht="20.25" customHeight="1" x14ac:dyDescent="0.25">
      <c r="A17" s="79">
        <v>4</v>
      </c>
      <c r="B17" s="26" t="s">
        <v>63</v>
      </c>
      <c r="C17" s="51">
        <v>10</v>
      </c>
      <c r="D17" s="51">
        <v>10</v>
      </c>
      <c r="E17" s="5"/>
      <c r="F17" s="51">
        <v>11</v>
      </c>
      <c r="G17" s="66">
        <v>42</v>
      </c>
      <c r="H17" s="66"/>
      <c r="I17" s="66"/>
      <c r="J17" s="66"/>
      <c r="K17" s="66">
        <v>20</v>
      </c>
      <c r="L17" s="66"/>
      <c r="M17" s="66"/>
      <c r="N17" s="66"/>
      <c r="O17" s="66"/>
      <c r="P17" s="66"/>
      <c r="Q17" s="66"/>
      <c r="R17" s="66"/>
      <c r="S17" s="66">
        <v>20</v>
      </c>
      <c r="T17" s="66"/>
      <c r="U17" s="66"/>
      <c r="V17" s="66"/>
      <c r="W17" s="66"/>
    </row>
    <row r="18" spans="1:23" ht="20.25" customHeight="1" x14ac:dyDescent="0.25">
      <c r="A18" s="79"/>
      <c r="B18" s="26" t="s">
        <v>64</v>
      </c>
      <c r="C18" s="51">
        <v>11</v>
      </c>
      <c r="D18" s="51">
        <v>11</v>
      </c>
      <c r="E18" s="5"/>
      <c r="F18" s="51">
        <v>9</v>
      </c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</row>
    <row r="19" spans="1:23" ht="20.25" customHeight="1" x14ac:dyDescent="0.25">
      <c r="A19" s="79">
        <v>5</v>
      </c>
      <c r="B19" s="26" t="s">
        <v>65</v>
      </c>
      <c r="C19" s="51">
        <v>11</v>
      </c>
      <c r="D19" s="51">
        <v>12</v>
      </c>
      <c r="E19" s="5"/>
      <c r="F19" s="51">
        <v>11</v>
      </c>
      <c r="G19" s="66">
        <v>44</v>
      </c>
      <c r="H19" s="66"/>
      <c r="I19" s="66"/>
      <c r="J19" s="66"/>
      <c r="K19" s="66">
        <v>20</v>
      </c>
      <c r="L19" s="66"/>
      <c r="M19" s="66"/>
      <c r="N19" s="66"/>
      <c r="O19" s="66"/>
      <c r="P19" s="66"/>
      <c r="Q19" s="66"/>
      <c r="R19" s="66"/>
      <c r="S19" s="66">
        <v>20</v>
      </c>
      <c r="T19" s="66"/>
      <c r="U19" s="66"/>
      <c r="V19" s="66"/>
      <c r="W19" s="66"/>
    </row>
    <row r="20" spans="1:23" ht="20.25" customHeight="1" x14ac:dyDescent="0.25">
      <c r="A20" s="79"/>
      <c r="B20" s="26" t="s">
        <v>66</v>
      </c>
      <c r="C20" s="51">
        <v>11</v>
      </c>
      <c r="D20" s="51">
        <v>10</v>
      </c>
      <c r="E20" s="5"/>
      <c r="F20" s="51">
        <v>9</v>
      </c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</row>
    <row r="21" spans="1:23" ht="20.25" customHeight="1" x14ac:dyDescent="0.25">
      <c r="A21" s="25">
        <v>6</v>
      </c>
      <c r="B21" s="26" t="s">
        <v>67</v>
      </c>
      <c r="C21" s="51">
        <v>11</v>
      </c>
      <c r="D21" s="51">
        <v>10</v>
      </c>
      <c r="E21" s="5"/>
      <c r="F21" s="51">
        <v>8</v>
      </c>
      <c r="G21" s="51">
        <v>21</v>
      </c>
      <c r="H21" s="51"/>
      <c r="I21" s="51"/>
      <c r="J21" s="51"/>
      <c r="K21" s="51">
        <v>8</v>
      </c>
      <c r="L21" s="51"/>
      <c r="M21" s="51"/>
      <c r="N21" s="51"/>
      <c r="O21" s="51"/>
      <c r="P21" s="51"/>
      <c r="Q21" s="51"/>
      <c r="R21" s="51"/>
      <c r="S21" s="51">
        <v>8</v>
      </c>
      <c r="T21" s="51"/>
      <c r="U21" s="51"/>
      <c r="V21" s="51"/>
      <c r="W21" s="51"/>
    </row>
    <row r="22" spans="1:23" ht="20.25" customHeight="1" x14ac:dyDescent="0.25">
      <c r="A22" s="23" t="s">
        <v>1</v>
      </c>
      <c r="B22" s="24" t="s">
        <v>34</v>
      </c>
      <c r="C22" s="48">
        <f>SUM(C23:C54)</f>
        <v>354</v>
      </c>
      <c r="D22" s="48">
        <f t="shared" ref="D22:W22" si="3">SUM(D23:D54)</f>
        <v>356</v>
      </c>
      <c r="E22" s="49"/>
      <c r="F22" s="49">
        <f t="shared" si="3"/>
        <v>412</v>
      </c>
      <c r="G22" s="49">
        <f t="shared" si="3"/>
        <v>360</v>
      </c>
      <c r="H22" s="49">
        <f t="shared" si="3"/>
        <v>157</v>
      </c>
      <c r="I22" s="49">
        <f t="shared" si="3"/>
        <v>193</v>
      </c>
      <c r="J22" s="49"/>
      <c r="K22" s="49">
        <f t="shared" si="3"/>
        <v>412</v>
      </c>
      <c r="L22" s="49">
        <f t="shared" si="3"/>
        <v>0</v>
      </c>
      <c r="M22" s="49">
        <f t="shared" si="3"/>
        <v>0</v>
      </c>
      <c r="N22" s="49"/>
      <c r="O22" s="49">
        <f t="shared" si="3"/>
        <v>0</v>
      </c>
      <c r="P22" s="49">
        <f t="shared" si="3"/>
        <v>85</v>
      </c>
      <c r="Q22" s="49">
        <f t="shared" si="3"/>
        <v>105</v>
      </c>
      <c r="R22" s="49"/>
      <c r="S22" s="49">
        <f t="shared" si="3"/>
        <v>412</v>
      </c>
      <c r="T22" s="49">
        <f t="shared" si="3"/>
        <v>76</v>
      </c>
      <c r="U22" s="49">
        <f t="shared" si="3"/>
        <v>84</v>
      </c>
      <c r="V22" s="49"/>
      <c r="W22" s="48">
        <f t="shared" si="3"/>
        <v>0</v>
      </c>
    </row>
    <row r="23" spans="1:23" s="13" customFormat="1" ht="20.25" customHeight="1" x14ac:dyDescent="0.25">
      <c r="A23" s="75">
        <v>1</v>
      </c>
      <c r="B23" s="28" t="s">
        <v>68</v>
      </c>
      <c r="C23" s="52">
        <v>17</v>
      </c>
      <c r="D23" s="52">
        <v>17</v>
      </c>
      <c r="E23" s="3"/>
      <c r="F23" s="51">
        <v>19</v>
      </c>
      <c r="G23" s="63">
        <v>45</v>
      </c>
      <c r="H23" s="63">
        <v>30</v>
      </c>
      <c r="I23" s="63">
        <v>34</v>
      </c>
      <c r="J23" s="63"/>
      <c r="K23" s="63">
        <f>F23+F24+F25+F26</f>
        <v>64</v>
      </c>
      <c r="L23" s="63"/>
      <c r="M23" s="63"/>
      <c r="N23" s="63"/>
      <c r="O23" s="63"/>
      <c r="P23" s="63">
        <v>20</v>
      </c>
      <c r="Q23" s="63">
        <v>20</v>
      </c>
      <c r="R23" s="63"/>
      <c r="S23" s="63">
        <v>64</v>
      </c>
      <c r="T23" s="63">
        <v>12</v>
      </c>
      <c r="U23" s="63">
        <v>12</v>
      </c>
      <c r="V23" s="63"/>
      <c r="W23" s="63"/>
    </row>
    <row r="24" spans="1:23" s="13" customFormat="1" ht="20.25" customHeight="1" x14ac:dyDescent="0.25">
      <c r="A24" s="75"/>
      <c r="B24" s="28" t="s">
        <v>69</v>
      </c>
      <c r="C24" s="52">
        <v>9</v>
      </c>
      <c r="D24" s="52">
        <v>10</v>
      </c>
      <c r="E24" s="3"/>
      <c r="F24" s="51">
        <v>12</v>
      </c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</row>
    <row r="25" spans="1:23" s="13" customFormat="1" ht="20.25" customHeight="1" x14ac:dyDescent="0.25">
      <c r="A25" s="75"/>
      <c r="B25" s="28" t="s">
        <v>70</v>
      </c>
      <c r="C25" s="52">
        <v>10</v>
      </c>
      <c r="D25" s="52">
        <v>9</v>
      </c>
      <c r="E25" s="3"/>
      <c r="F25" s="51">
        <v>12</v>
      </c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</row>
    <row r="26" spans="1:23" s="13" customFormat="1" ht="20.25" customHeight="1" x14ac:dyDescent="0.25">
      <c r="A26" s="75"/>
      <c r="B26" s="28" t="s">
        <v>71</v>
      </c>
      <c r="C26" s="52">
        <v>18</v>
      </c>
      <c r="D26" s="52">
        <v>19</v>
      </c>
      <c r="E26" s="3"/>
      <c r="F26" s="51">
        <v>21</v>
      </c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</row>
    <row r="27" spans="1:23" s="14" customFormat="1" ht="20.25" customHeight="1" x14ac:dyDescent="0.25">
      <c r="A27" s="75">
        <v>2</v>
      </c>
      <c r="B27" s="28" t="s">
        <v>72</v>
      </c>
      <c r="C27" s="52">
        <v>10</v>
      </c>
      <c r="D27" s="52">
        <v>11</v>
      </c>
      <c r="E27" s="3"/>
      <c r="F27" s="51">
        <v>10</v>
      </c>
      <c r="G27" s="63">
        <v>45</v>
      </c>
      <c r="H27" s="63">
        <v>15</v>
      </c>
      <c r="I27" s="63">
        <v>18</v>
      </c>
      <c r="J27" s="63"/>
      <c r="K27" s="63">
        <f>F27+F28+F29+F30</f>
        <v>40</v>
      </c>
      <c r="L27" s="63"/>
      <c r="M27" s="63"/>
      <c r="N27" s="63"/>
      <c r="O27" s="63"/>
      <c r="P27" s="63">
        <v>10</v>
      </c>
      <c r="Q27" s="63">
        <v>10</v>
      </c>
      <c r="R27" s="63"/>
      <c r="S27" s="63">
        <v>40</v>
      </c>
      <c r="T27" s="63">
        <v>5</v>
      </c>
      <c r="U27" s="63">
        <v>8</v>
      </c>
      <c r="V27" s="63"/>
      <c r="W27" s="63"/>
    </row>
    <row r="28" spans="1:23" s="14" customFormat="1" ht="20.25" customHeight="1" x14ac:dyDescent="0.25">
      <c r="A28" s="75"/>
      <c r="B28" s="28" t="s">
        <v>73</v>
      </c>
      <c r="C28" s="52">
        <v>10</v>
      </c>
      <c r="D28" s="52">
        <v>10</v>
      </c>
      <c r="E28" s="3"/>
      <c r="F28" s="51">
        <v>10</v>
      </c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</row>
    <row r="29" spans="1:23" s="14" customFormat="1" ht="20.25" customHeight="1" x14ac:dyDescent="0.25">
      <c r="A29" s="75"/>
      <c r="B29" s="28" t="s">
        <v>74</v>
      </c>
      <c r="C29" s="52">
        <v>9</v>
      </c>
      <c r="D29" s="52">
        <v>10</v>
      </c>
      <c r="E29" s="3"/>
      <c r="F29" s="51">
        <v>10</v>
      </c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</row>
    <row r="30" spans="1:23" s="14" customFormat="1" ht="20.25" customHeight="1" x14ac:dyDescent="0.25">
      <c r="A30" s="75"/>
      <c r="B30" s="28" t="s">
        <v>75</v>
      </c>
      <c r="C30" s="52">
        <v>9</v>
      </c>
      <c r="D30" s="52">
        <v>9</v>
      </c>
      <c r="E30" s="3"/>
      <c r="F30" s="51">
        <v>10</v>
      </c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</row>
    <row r="31" spans="1:23" s="13" customFormat="1" ht="20.25" customHeight="1" x14ac:dyDescent="0.25">
      <c r="A31" s="75">
        <v>3</v>
      </c>
      <c r="B31" s="28" t="s">
        <v>76</v>
      </c>
      <c r="C31" s="52">
        <v>10</v>
      </c>
      <c r="D31" s="52">
        <v>10</v>
      </c>
      <c r="E31" s="3"/>
      <c r="F31" s="51">
        <v>10</v>
      </c>
      <c r="G31" s="63">
        <v>45</v>
      </c>
      <c r="H31" s="63">
        <v>22</v>
      </c>
      <c r="I31" s="63">
        <v>26</v>
      </c>
      <c r="J31" s="63"/>
      <c r="K31" s="63">
        <f>F31+F32+F33+F34</f>
        <v>54</v>
      </c>
      <c r="L31" s="63"/>
      <c r="M31" s="63"/>
      <c r="N31" s="63"/>
      <c r="O31" s="63"/>
      <c r="P31" s="63">
        <v>10</v>
      </c>
      <c r="Q31" s="63">
        <v>15</v>
      </c>
      <c r="R31" s="63"/>
      <c r="S31" s="63">
        <v>54</v>
      </c>
      <c r="T31" s="63">
        <v>12</v>
      </c>
      <c r="U31" s="63">
        <v>11</v>
      </c>
      <c r="V31" s="63"/>
      <c r="W31" s="63"/>
    </row>
    <row r="32" spans="1:23" s="13" customFormat="1" ht="20.25" customHeight="1" x14ac:dyDescent="0.25">
      <c r="A32" s="75"/>
      <c r="B32" s="28" t="s">
        <v>77</v>
      </c>
      <c r="C32" s="52">
        <v>17</v>
      </c>
      <c r="D32" s="52">
        <v>17</v>
      </c>
      <c r="E32" s="3"/>
      <c r="F32" s="51">
        <v>22</v>
      </c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</row>
    <row r="33" spans="1:23" s="13" customFormat="1" ht="20.25" customHeight="1" x14ac:dyDescent="0.25">
      <c r="A33" s="75"/>
      <c r="B33" s="28" t="s">
        <v>78</v>
      </c>
      <c r="C33" s="52">
        <v>10</v>
      </c>
      <c r="D33" s="52">
        <v>10</v>
      </c>
      <c r="E33" s="3"/>
      <c r="F33" s="51">
        <v>10</v>
      </c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</row>
    <row r="34" spans="1:23" s="13" customFormat="1" ht="20.25" customHeight="1" x14ac:dyDescent="0.25">
      <c r="A34" s="75"/>
      <c r="B34" s="28" t="s">
        <v>79</v>
      </c>
      <c r="C34" s="52">
        <v>9</v>
      </c>
      <c r="D34" s="52">
        <v>10</v>
      </c>
      <c r="E34" s="3"/>
      <c r="F34" s="51">
        <v>12</v>
      </c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</row>
    <row r="35" spans="1:23" s="13" customFormat="1" ht="22.5" customHeight="1" x14ac:dyDescent="0.25">
      <c r="A35" s="75">
        <v>4</v>
      </c>
      <c r="B35" s="28" t="s">
        <v>80</v>
      </c>
      <c r="C35" s="53">
        <v>9</v>
      </c>
      <c r="D35" s="53">
        <v>9</v>
      </c>
      <c r="E35" s="54"/>
      <c r="F35" s="51">
        <v>12</v>
      </c>
      <c r="G35" s="63">
        <v>45</v>
      </c>
      <c r="H35" s="63">
        <v>20</v>
      </c>
      <c r="I35" s="63">
        <v>25</v>
      </c>
      <c r="J35" s="63"/>
      <c r="K35" s="63">
        <f>F35+F36+F37+F38</f>
        <v>56</v>
      </c>
      <c r="L35" s="63"/>
      <c r="M35" s="63"/>
      <c r="N35" s="63"/>
      <c r="O35" s="63"/>
      <c r="P35" s="63">
        <v>10</v>
      </c>
      <c r="Q35" s="63">
        <v>15</v>
      </c>
      <c r="R35" s="63"/>
      <c r="S35" s="63">
        <v>56</v>
      </c>
      <c r="T35" s="63">
        <v>12</v>
      </c>
      <c r="U35" s="63">
        <v>8</v>
      </c>
      <c r="V35" s="63"/>
      <c r="W35" s="63"/>
    </row>
    <row r="36" spans="1:23" s="13" customFormat="1" ht="22.5" customHeight="1" x14ac:dyDescent="0.25">
      <c r="A36" s="75"/>
      <c r="B36" s="28" t="s">
        <v>81</v>
      </c>
      <c r="C36" s="53">
        <v>9</v>
      </c>
      <c r="D36" s="53">
        <v>10</v>
      </c>
      <c r="E36" s="54"/>
      <c r="F36" s="51">
        <v>10</v>
      </c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</row>
    <row r="37" spans="1:23" s="13" customFormat="1" ht="22.5" customHeight="1" x14ac:dyDescent="0.25">
      <c r="A37" s="75"/>
      <c r="B37" s="28" t="s">
        <v>82</v>
      </c>
      <c r="C37" s="53">
        <v>17</v>
      </c>
      <c r="D37" s="53">
        <v>16</v>
      </c>
      <c r="E37" s="54"/>
      <c r="F37" s="51">
        <v>22</v>
      </c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</row>
    <row r="38" spans="1:23" s="13" customFormat="1" ht="22.5" customHeight="1" x14ac:dyDescent="0.25">
      <c r="A38" s="75"/>
      <c r="B38" s="28" t="s">
        <v>83</v>
      </c>
      <c r="C38" s="53">
        <v>9</v>
      </c>
      <c r="D38" s="53">
        <v>11</v>
      </c>
      <c r="E38" s="54"/>
      <c r="F38" s="51">
        <v>12</v>
      </c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</row>
    <row r="39" spans="1:23" s="14" customFormat="1" ht="22.5" customHeight="1" x14ac:dyDescent="0.25">
      <c r="A39" s="75">
        <v>5</v>
      </c>
      <c r="B39" s="28" t="s">
        <v>84</v>
      </c>
      <c r="C39" s="52">
        <v>11</v>
      </c>
      <c r="D39" s="52">
        <v>10</v>
      </c>
      <c r="E39" s="3"/>
      <c r="F39" s="51">
        <v>14</v>
      </c>
      <c r="G39" s="63">
        <v>45</v>
      </c>
      <c r="H39" s="63">
        <v>15</v>
      </c>
      <c r="I39" s="63">
        <v>21</v>
      </c>
      <c r="J39" s="63"/>
      <c r="K39" s="63">
        <f>F39+F40+F41+F42</f>
        <v>50</v>
      </c>
      <c r="L39" s="63"/>
      <c r="M39" s="63"/>
      <c r="N39" s="63"/>
      <c r="O39" s="63"/>
      <c r="P39" s="63">
        <v>8</v>
      </c>
      <c r="Q39" s="63">
        <v>10</v>
      </c>
      <c r="R39" s="63"/>
      <c r="S39" s="63">
        <v>50</v>
      </c>
      <c r="T39" s="63">
        <v>7</v>
      </c>
      <c r="U39" s="63">
        <v>11</v>
      </c>
      <c r="V39" s="63"/>
      <c r="W39" s="63"/>
    </row>
    <row r="40" spans="1:23" s="14" customFormat="1" ht="22.5" customHeight="1" x14ac:dyDescent="0.25">
      <c r="A40" s="75"/>
      <c r="B40" s="28" t="s">
        <v>85</v>
      </c>
      <c r="C40" s="52">
        <v>10</v>
      </c>
      <c r="D40" s="52">
        <v>11</v>
      </c>
      <c r="E40" s="3"/>
      <c r="F40" s="51">
        <v>12</v>
      </c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</row>
    <row r="41" spans="1:23" s="14" customFormat="1" ht="22.5" customHeight="1" x14ac:dyDescent="0.25">
      <c r="A41" s="75"/>
      <c r="B41" s="28" t="s">
        <v>86</v>
      </c>
      <c r="C41" s="52">
        <v>10</v>
      </c>
      <c r="D41" s="52">
        <v>9</v>
      </c>
      <c r="E41" s="3"/>
      <c r="F41" s="51">
        <v>12</v>
      </c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</row>
    <row r="42" spans="1:23" s="14" customFormat="1" ht="22.5" customHeight="1" x14ac:dyDescent="0.25">
      <c r="A42" s="75"/>
      <c r="B42" s="28" t="s">
        <v>87</v>
      </c>
      <c r="C42" s="52">
        <v>10</v>
      </c>
      <c r="D42" s="52">
        <v>10</v>
      </c>
      <c r="E42" s="3"/>
      <c r="F42" s="51">
        <v>12</v>
      </c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</row>
    <row r="43" spans="1:23" s="14" customFormat="1" ht="20.25" customHeight="1" x14ac:dyDescent="0.25">
      <c r="A43" s="75">
        <v>6</v>
      </c>
      <c r="B43" s="28" t="s">
        <v>88</v>
      </c>
      <c r="C43" s="52">
        <v>10</v>
      </c>
      <c r="D43" s="52">
        <v>10</v>
      </c>
      <c r="E43" s="3"/>
      <c r="F43" s="51">
        <v>11</v>
      </c>
      <c r="G43" s="63">
        <v>45</v>
      </c>
      <c r="H43" s="63">
        <v>15</v>
      </c>
      <c r="I43" s="63">
        <v>20</v>
      </c>
      <c r="J43" s="63"/>
      <c r="K43" s="63">
        <f>F43+F44+F45+F46</f>
        <v>46</v>
      </c>
      <c r="L43" s="63"/>
      <c r="M43" s="63"/>
      <c r="N43" s="63"/>
      <c r="O43" s="63"/>
      <c r="P43" s="63">
        <v>10</v>
      </c>
      <c r="Q43" s="63">
        <v>10</v>
      </c>
      <c r="R43" s="63"/>
      <c r="S43" s="63">
        <v>46</v>
      </c>
      <c r="T43" s="63">
        <v>5</v>
      </c>
      <c r="U43" s="63">
        <v>10</v>
      </c>
      <c r="V43" s="63"/>
      <c r="W43" s="63"/>
    </row>
    <row r="44" spans="1:23" s="14" customFormat="1" ht="20.25" customHeight="1" x14ac:dyDescent="0.25">
      <c r="A44" s="75"/>
      <c r="B44" s="28" t="s">
        <v>89</v>
      </c>
      <c r="C44" s="52">
        <v>10</v>
      </c>
      <c r="D44" s="52">
        <v>10</v>
      </c>
      <c r="E44" s="3"/>
      <c r="F44" s="51">
        <v>13</v>
      </c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</row>
    <row r="45" spans="1:23" s="14" customFormat="1" ht="20.25" customHeight="1" x14ac:dyDescent="0.25">
      <c r="A45" s="75"/>
      <c r="B45" s="28" t="s">
        <v>90</v>
      </c>
      <c r="C45" s="52">
        <v>10</v>
      </c>
      <c r="D45" s="52">
        <v>10</v>
      </c>
      <c r="E45" s="3"/>
      <c r="F45" s="51">
        <v>10</v>
      </c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</row>
    <row r="46" spans="1:23" s="14" customFormat="1" ht="20.25" customHeight="1" x14ac:dyDescent="0.25">
      <c r="A46" s="75"/>
      <c r="B46" s="28" t="s">
        <v>91</v>
      </c>
      <c r="C46" s="52">
        <v>10</v>
      </c>
      <c r="D46" s="52">
        <v>10</v>
      </c>
      <c r="E46" s="3"/>
      <c r="F46" s="51">
        <v>12</v>
      </c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</row>
    <row r="47" spans="1:23" s="14" customFormat="1" ht="20.25" customHeight="1" x14ac:dyDescent="0.25">
      <c r="A47" s="75">
        <v>7</v>
      </c>
      <c r="B47" s="28" t="s">
        <v>92</v>
      </c>
      <c r="C47" s="52">
        <v>19</v>
      </c>
      <c r="D47" s="52">
        <v>19</v>
      </c>
      <c r="E47" s="3"/>
      <c r="F47" s="51">
        <v>22</v>
      </c>
      <c r="G47" s="63">
        <v>45</v>
      </c>
      <c r="H47" s="63">
        <v>25</v>
      </c>
      <c r="I47" s="63">
        <v>30</v>
      </c>
      <c r="J47" s="63"/>
      <c r="K47" s="63">
        <f>F47+F48+F49+F50</f>
        <v>55</v>
      </c>
      <c r="L47" s="63"/>
      <c r="M47" s="63"/>
      <c r="N47" s="63"/>
      <c r="O47" s="63"/>
      <c r="P47" s="63">
        <v>10</v>
      </c>
      <c r="Q47" s="63">
        <v>15</v>
      </c>
      <c r="R47" s="63"/>
      <c r="S47" s="63">
        <v>55</v>
      </c>
      <c r="T47" s="63">
        <v>15</v>
      </c>
      <c r="U47" s="63">
        <v>15</v>
      </c>
      <c r="V47" s="63"/>
      <c r="W47" s="63"/>
    </row>
    <row r="48" spans="1:23" s="14" customFormat="1" ht="20.25" customHeight="1" x14ac:dyDescent="0.25">
      <c r="A48" s="75"/>
      <c r="B48" s="28" t="s">
        <v>93</v>
      </c>
      <c r="C48" s="52">
        <v>9</v>
      </c>
      <c r="D48" s="52">
        <v>9</v>
      </c>
      <c r="E48" s="3"/>
      <c r="F48" s="51">
        <v>9</v>
      </c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pans="1:23" s="14" customFormat="1" ht="20.25" customHeight="1" x14ac:dyDescent="0.25">
      <c r="A49" s="75"/>
      <c r="B49" s="28" t="s">
        <v>94</v>
      </c>
      <c r="C49" s="52">
        <v>12</v>
      </c>
      <c r="D49" s="52">
        <v>11</v>
      </c>
      <c r="E49" s="3"/>
      <c r="F49" s="51">
        <v>12</v>
      </c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pans="1:23" s="14" customFormat="1" ht="20.25" customHeight="1" x14ac:dyDescent="0.25">
      <c r="A50" s="75"/>
      <c r="B50" s="28" t="s">
        <v>95</v>
      </c>
      <c r="C50" s="52">
        <v>11</v>
      </c>
      <c r="D50" s="52">
        <v>10</v>
      </c>
      <c r="E50" s="3"/>
      <c r="F50" s="51">
        <v>12</v>
      </c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</row>
    <row r="51" spans="1:23" s="14" customFormat="1" ht="20.25" customHeight="1" x14ac:dyDescent="0.25">
      <c r="A51" s="75">
        <v>8</v>
      </c>
      <c r="B51" s="28" t="s">
        <v>96</v>
      </c>
      <c r="C51" s="52">
        <v>10</v>
      </c>
      <c r="D51" s="52">
        <v>10</v>
      </c>
      <c r="E51" s="3"/>
      <c r="F51" s="51">
        <v>13</v>
      </c>
      <c r="G51" s="63">
        <v>45</v>
      </c>
      <c r="H51" s="63">
        <v>15</v>
      </c>
      <c r="I51" s="63">
        <v>19</v>
      </c>
      <c r="J51" s="63"/>
      <c r="K51" s="63">
        <f>F51+F52+F53+F54</f>
        <v>47</v>
      </c>
      <c r="L51" s="63"/>
      <c r="M51" s="63"/>
      <c r="N51" s="63"/>
      <c r="O51" s="63"/>
      <c r="P51" s="63">
        <v>7</v>
      </c>
      <c r="Q51" s="63">
        <v>10</v>
      </c>
      <c r="R51" s="63"/>
      <c r="S51" s="63">
        <v>47</v>
      </c>
      <c r="T51" s="63">
        <v>8</v>
      </c>
      <c r="U51" s="63">
        <v>9</v>
      </c>
      <c r="V51" s="63"/>
      <c r="W51" s="63"/>
    </row>
    <row r="52" spans="1:23" s="14" customFormat="1" ht="20.25" customHeight="1" x14ac:dyDescent="0.25">
      <c r="A52" s="75"/>
      <c r="B52" s="28" t="s">
        <v>97</v>
      </c>
      <c r="C52" s="52">
        <v>9</v>
      </c>
      <c r="D52" s="52">
        <v>9</v>
      </c>
      <c r="E52" s="3"/>
      <c r="F52" s="51">
        <v>12</v>
      </c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</row>
    <row r="53" spans="1:23" s="14" customFormat="1" ht="20.25" customHeight="1" x14ac:dyDescent="0.25">
      <c r="A53" s="75"/>
      <c r="B53" s="28" t="s">
        <v>98</v>
      </c>
      <c r="C53" s="52">
        <v>10</v>
      </c>
      <c r="D53" s="52">
        <v>10</v>
      </c>
      <c r="E53" s="3"/>
      <c r="F53" s="51">
        <v>12</v>
      </c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</row>
    <row r="54" spans="1:23" s="14" customFormat="1" ht="20.25" customHeight="1" x14ac:dyDescent="0.25">
      <c r="A54" s="75"/>
      <c r="B54" s="28" t="s">
        <v>99</v>
      </c>
      <c r="C54" s="52">
        <v>11</v>
      </c>
      <c r="D54" s="52">
        <v>10</v>
      </c>
      <c r="E54" s="3"/>
      <c r="F54" s="51">
        <v>10</v>
      </c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</row>
    <row r="55" spans="1:23" ht="20.25" customHeight="1" x14ac:dyDescent="0.25">
      <c r="A55" s="23" t="s">
        <v>100</v>
      </c>
      <c r="B55" s="24" t="s">
        <v>35</v>
      </c>
      <c r="C55" s="48">
        <f>SUM(C56:C70)</f>
        <v>168</v>
      </c>
      <c r="D55" s="48">
        <f t="shared" ref="D55:W55" si="4">SUM(D56:D70)</f>
        <v>178</v>
      </c>
      <c r="E55" s="49"/>
      <c r="F55" s="49">
        <f t="shared" si="4"/>
        <v>194</v>
      </c>
      <c r="G55" s="49">
        <f t="shared" si="4"/>
        <v>129</v>
      </c>
      <c r="H55" s="49">
        <f t="shared" si="4"/>
        <v>114</v>
      </c>
      <c r="I55" s="49">
        <f t="shared" si="4"/>
        <v>103</v>
      </c>
      <c r="J55" s="49"/>
      <c r="K55" s="49">
        <f t="shared" si="4"/>
        <v>188</v>
      </c>
      <c r="L55" s="49">
        <f t="shared" si="4"/>
        <v>28</v>
      </c>
      <c r="M55" s="49">
        <f t="shared" si="4"/>
        <v>31</v>
      </c>
      <c r="N55" s="49"/>
      <c r="O55" s="49">
        <f t="shared" si="4"/>
        <v>0</v>
      </c>
      <c r="P55" s="49">
        <f t="shared" si="4"/>
        <v>45</v>
      </c>
      <c r="Q55" s="49">
        <f t="shared" si="4"/>
        <v>32</v>
      </c>
      <c r="R55" s="49"/>
      <c r="S55" s="49">
        <f t="shared" si="4"/>
        <v>0</v>
      </c>
      <c r="T55" s="49">
        <f t="shared" si="4"/>
        <v>41</v>
      </c>
      <c r="U55" s="49">
        <f t="shared" si="4"/>
        <v>40</v>
      </c>
      <c r="V55" s="49"/>
      <c r="W55" s="48">
        <f t="shared" si="4"/>
        <v>0</v>
      </c>
    </row>
    <row r="56" spans="1:23" ht="20.25" customHeight="1" x14ac:dyDescent="0.25">
      <c r="A56" s="80">
        <v>1</v>
      </c>
      <c r="B56" s="30" t="s">
        <v>101</v>
      </c>
      <c r="C56" s="55">
        <v>19</v>
      </c>
      <c r="D56" s="55">
        <v>19</v>
      </c>
      <c r="E56" s="56"/>
      <c r="F56" s="57">
        <v>21</v>
      </c>
      <c r="G56" s="63">
        <f>60-27</f>
        <v>33</v>
      </c>
      <c r="H56" s="63">
        <v>35</v>
      </c>
      <c r="I56" s="63">
        <v>32</v>
      </c>
      <c r="J56" s="63"/>
      <c r="K56" s="63">
        <v>48</v>
      </c>
      <c r="L56" s="63">
        <v>10</v>
      </c>
      <c r="M56" s="63">
        <v>10</v>
      </c>
      <c r="N56" s="63"/>
      <c r="O56" s="63"/>
      <c r="P56" s="63">
        <v>16</v>
      </c>
      <c r="Q56" s="63">
        <v>10</v>
      </c>
      <c r="R56" s="63"/>
      <c r="S56" s="63"/>
      <c r="T56" s="63">
        <f>35-26</f>
        <v>9</v>
      </c>
      <c r="U56" s="63">
        <v>12</v>
      </c>
      <c r="V56" s="63"/>
      <c r="W56" s="63"/>
    </row>
    <row r="57" spans="1:23" ht="20.25" customHeight="1" x14ac:dyDescent="0.25">
      <c r="A57" s="80"/>
      <c r="B57" s="30" t="s">
        <v>102</v>
      </c>
      <c r="C57" s="55">
        <v>11</v>
      </c>
      <c r="D57" s="55">
        <v>9</v>
      </c>
      <c r="E57" s="56"/>
      <c r="F57" s="57">
        <v>12</v>
      </c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</row>
    <row r="58" spans="1:23" ht="20.25" customHeight="1" x14ac:dyDescent="0.25">
      <c r="A58" s="80"/>
      <c r="B58" s="30" t="s">
        <v>103</v>
      </c>
      <c r="C58" s="55">
        <v>10</v>
      </c>
      <c r="D58" s="55">
        <v>10</v>
      </c>
      <c r="E58" s="56"/>
      <c r="F58" s="57">
        <v>11</v>
      </c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</row>
    <row r="59" spans="1:23" ht="20.25" customHeight="1" x14ac:dyDescent="0.25">
      <c r="A59" s="80"/>
      <c r="B59" s="30" t="s">
        <v>104</v>
      </c>
      <c r="C59" s="55">
        <v>10</v>
      </c>
      <c r="D59" s="55">
        <v>12</v>
      </c>
      <c r="E59" s="56"/>
      <c r="F59" s="57">
        <v>14</v>
      </c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</row>
    <row r="60" spans="1:23" ht="20.25" customHeight="1" x14ac:dyDescent="0.25">
      <c r="A60" s="80">
        <v>2</v>
      </c>
      <c r="B60" s="30" t="s">
        <v>105</v>
      </c>
      <c r="C60" s="55">
        <v>9</v>
      </c>
      <c r="D60" s="55">
        <v>10</v>
      </c>
      <c r="E60" s="56"/>
      <c r="F60" s="57">
        <v>12</v>
      </c>
      <c r="G60" s="63">
        <f>60-28</f>
        <v>32</v>
      </c>
      <c r="H60" s="63">
        <v>14</v>
      </c>
      <c r="I60" s="63">
        <v>12</v>
      </c>
      <c r="J60" s="63"/>
      <c r="K60" s="63">
        <v>36</v>
      </c>
      <c r="L60" s="63">
        <v>3</v>
      </c>
      <c r="M60" s="63">
        <v>2</v>
      </c>
      <c r="N60" s="63"/>
      <c r="O60" s="63"/>
      <c r="P60" s="63">
        <v>5</v>
      </c>
      <c r="Q60" s="63">
        <v>2</v>
      </c>
      <c r="R60" s="63"/>
      <c r="S60" s="63"/>
      <c r="T60" s="63">
        <v>6</v>
      </c>
      <c r="U60" s="63">
        <v>8</v>
      </c>
      <c r="V60" s="63"/>
      <c r="W60" s="63"/>
    </row>
    <row r="61" spans="1:23" ht="20.25" customHeight="1" x14ac:dyDescent="0.25">
      <c r="A61" s="80"/>
      <c r="B61" s="30" t="s">
        <v>106</v>
      </c>
      <c r="C61" s="55">
        <v>9</v>
      </c>
      <c r="D61" s="55">
        <v>10</v>
      </c>
      <c r="E61" s="56"/>
      <c r="F61" s="57">
        <v>12</v>
      </c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</row>
    <row r="62" spans="1:23" ht="20.25" customHeight="1" x14ac:dyDescent="0.25">
      <c r="A62" s="80"/>
      <c r="B62" s="30" t="s">
        <v>107</v>
      </c>
      <c r="C62" s="55">
        <v>9</v>
      </c>
      <c r="D62" s="55">
        <v>11</v>
      </c>
      <c r="E62" s="56"/>
      <c r="F62" s="57">
        <v>11</v>
      </c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</row>
    <row r="63" spans="1:23" ht="20.25" customHeight="1" x14ac:dyDescent="0.25">
      <c r="A63" s="80">
        <v>3</v>
      </c>
      <c r="B63" s="30" t="s">
        <v>108</v>
      </c>
      <c r="C63" s="55">
        <v>9</v>
      </c>
      <c r="D63" s="55">
        <v>10</v>
      </c>
      <c r="E63" s="56"/>
      <c r="F63" s="57">
        <v>11</v>
      </c>
      <c r="G63" s="63">
        <f>60-28</f>
        <v>32</v>
      </c>
      <c r="H63" s="63">
        <v>35</v>
      </c>
      <c r="I63" s="63">
        <v>30</v>
      </c>
      <c r="J63" s="63"/>
      <c r="K63" s="63">
        <v>54</v>
      </c>
      <c r="L63" s="63">
        <v>5</v>
      </c>
      <c r="M63" s="63">
        <v>10</v>
      </c>
      <c r="N63" s="63"/>
      <c r="O63" s="63"/>
      <c r="P63" s="63">
        <v>14</v>
      </c>
      <c r="Q63" s="63">
        <v>10</v>
      </c>
      <c r="R63" s="63"/>
      <c r="S63" s="63"/>
      <c r="T63" s="63">
        <v>16</v>
      </c>
      <c r="U63" s="63">
        <v>10</v>
      </c>
      <c r="V63" s="63"/>
      <c r="W63" s="63"/>
    </row>
    <row r="64" spans="1:23" ht="20.25" customHeight="1" x14ac:dyDescent="0.25">
      <c r="A64" s="80"/>
      <c r="B64" s="30" t="s">
        <v>109</v>
      </c>
      <c r="C64" s="55">
        <v>10</v>
      </c>
      <c r="D64" s="55">
        <v>10</v>
      </c>
      <c r="E64" s="56"/>
      <c r="F64" s="57">
        <v>12</v>
      </c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</row>
    <row r="65" spans="1:23" ht="20.25" customHeight="1" x14ac:dyDescent="0.25">
      <c r="A65" s="80"/>
      <c r="B65" s="30" t="s">
        <v>110</v>
      </c>
      <c r="C65" s="58">
        <v>10</v>
      </c>
      <c r="D65" s="58">
        <v>10</v>
      </c>
      <c r="E65" s="6"/>
      <c r="F65" s="57">
        <v>11</v>
      </c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</row>
    <row r="66" spans="1:23" ht="20.25" customHeight="1" x14ac:dyDescent="0.25">
      <c r="A66" s="80"/>
      <c r="B66" s="31" t="s">
        <v>111</v>
      </c>
      <c r="C66" s="55">
        <v>19</v>
      </c>
      <c r="D66" s="55">
        <v>19</v>
      </c>
      <c r="E66" s="56"/>
      <c r="F66" s="57">
        <v>17</v>
      </c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</row>
    <row r="67" spans="1:23" ht="20.25" customHeight="1" x14ac:dyDescent="0.25">
      <c r="A67" s="80">
        <v>4</v>
      </c>
      <c r="B67" s="30" t="s">
        <v>112</v>
      </c>
      <c r="C67" s="55">
        <v>9</v>
      </c>
      <c r="D67" s="55">
        <v>9</v>
      </c>
      <c r="E67" s="56"/>
      <c r="F67" s="57">
        <v>9</v>
      </c>
      <c r="G67" s="63">
        <f>60-28</f>
        <v>32</v>
      </c>
      <c r="H67" s="63">
        <v>30</v>
      </c>
      <c r="I67" s="63">
        <v>29</v>
      </c>
      <c r="J67" s="63"/>
      <c r="K67" s="63">
        <v>50</v>
      </c>
      <c r="L67" s="63">
        <v>10</v>
      </c>
      <c r="M67" s="63">
        <v>9</v>
      </c>
      <c r="N67" s="63"/>
      <c r="O67" s="63"/>
      <c r="P67" s="63">
        <v>10</v>
      </c>
      <c r="Q67" s="63">
        <v>10</v>
      </c>
      <c r="R67" s="63"/>
      <c r="S67" s="63"/>
      <c r="T67" s="63">
        <v>10</v>
      </c>
      <c r="U67" s="63">
        <v>10</v>
      </c>
      <c r="V67" s="63"/>
      <c r="W67" s="63"/>
    </row>
    <row r="68" spans="1:23" ht="20.25" customHeight="1" x14ac:dyDescent="0.25">
      <c r="A68" s="80"/>
      <c r="B68" s="30" t="s">
        <v>113</v>
      </c>
      <c r="C68" s="55">
        <v>8</v>
      </c>
      <c r="D68" s="55">
        <v>11</v>
      </c>
      <c r="E68" s="56"/>
      <c r="F68" s="57">
        <v>12</v>
      </c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</row>
    <row r="69" spans="1:23" ht="20.25" customHeight="1" x14ac:dyDescent="0.25">
      <c r="A69" s="80"/>
      <c r="B69" s="30" t="s">
        <v>114</v>
      </c>
      <c r="C69" s="55">
        <v>16</v>
      </c>
      <c r="D69" s="55">
        <v>19</v>
      </c>
      <c r="E69" s="56"/>
      <c r="F69" s="57">
        <v>17</v>
      </c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</row>
    <row r="70" spans="1:23" ht="20.25" customHeight="1" x14ac:dyDescent="0.25">
      <c r="A70" s="80"/>
      <c r="B70" s="30" t="s">
        <v>115</v>
      </c>
      <c r="C70" s="55">
        <v>10</v>
      </c>
      <c r="D70" s="55">
        <v>9</v>
      </c>
      <c r="E70" s="56"/>
      <c r="F70" s="57">
        <v>12</v>
      </c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</row>
    <row r="71" spans="1:23" ht="20.25" customHeight="1" x14ac:dyDescent="0.25">
      <c r="A71" s="23" t="s">
        <v>11</v>
      </c>
      <c r="B71" s="24" t="s">
        <v>36</v>
      </c>
      <c r="C71" s="48">
        <f>SUM(C72:C90)</f>
        <v>209</v>
      </c>
      <c r="D71" s="48">
        <f t="shared" ref="D71:F71" si="5">SUM(D72:D90)</f>
        <v>197</v>
      </c>
      <c r="E71" s="49"/>
      <c r="F71" s="49">
        <f t="shared" si="5"/>
        <v>228</v>
      </c>
      <c r="G71" s="49">
        <f>SUM(G72:G90)</f>
        <v>355</v>
      </c>
      <c r="H71" s="49">
        <f t="shared" ref="H71:O71" si="6">SUM(H72:H90)</f>
        <v>17</v>
      </c>
      <c r="I71" s="49">
        <f t="shared" si="6"/>
        <v>34</v>
      </c>
      <c r="J71" s="49"/>
      <c r="K71" s="49">
        <f t="shared" si="6"/>
        <v>228</v>
      </c>
      <c r="L71" s="49">
        <f t="shared" si="6"/>
        <v>6</v>
      </c>
      <c r="M71" s="49">
        <f t="shared" si="6"/>
        <v>8</v>
      </c>
      <c r="N71" s="49"/>
      <c r="O71" s="49">
        <f t="shared" si="6"/>
        <v>0</v>
      </c>
      <c r="P71" s="49">
        <f>SUM(P72:P90)</f>
        <v>0</v>
      </c>
      <c r="Q71" s="49">
        <f t="shared" ref="Q71:W71" si="7">SUM(Q72:Q90)</f>
        <v>0</v>
      </c>
      <c r="R71" s="49"/>
      <c r="S71" s="49">
        <f t="shared" si="7"/>
        <v>228</v>
      </c>
      <c r="T71" s="49">
        <f t="shared" si="7"/>
        <v>11</v>
      </c>
      <c r="U71" s="49">
        <f t="shared" si="7"/>
        <v>26</v>
      </c>
      <c r="V71" s="49"/>
      <c r="W71" s="48">
        <f t="shared" si="7"/>
        <v>0</v>
      </c>
    </row>
    <row r="72" spans="1:23" ht="23.25" customHeight="1" x14ac:dyDescent="0.25">
      <c r="A72" s="79">
        <v>1</v>
      </c>
      <c r="B72" s="26" t="s">
        <v>116</v>
      </c>
      <c r="C72" s="59">
        <v>9</v>
      </c>
      <c r="D72" s="59">
        <v>12</v>
      </c>
      <c r="E72" s="51"/>
      <c r="F72" s="51">
        <v>12</v>
      </c>
      <c r="G72" s="63">
        <v>60</v>
      </c>
      <c r="H72" s="63">
        <v>3</v>
      </c>
      <c r="I72" s="63">
        <v>10</v>
      </c>
      <c r="J72" s="63"/>
      <c r="K72" s="63">
        <f>F72+F73+F74</f>
        <v>36</v>
      </c>
      <c r="L72" s="63"/>
      <c r="M72" s="63"/>
      <c r="N72" s="63"/>
      <c r="O72" s="63"/>
      <c r="P72" s="63"/>
      <c r="Q72" s="63"/>
      <c r="R72" s="63"/>
      <c r="S72" s="63">
        <f>F72+F73+F74</f>
        <v>36</v>
      </c>
      <c r="T72" s="63">
        <v>3</v>
      </c>
      <c r="U72" s="63">
        <v>10</v>
      </c>
      <c r="V72" s="63"/>
      <c r="W72" s="78"/>
    </row>
    <row r="73" spans="1:23" ht="23.25" customHeight="1" x14ac:dyDescent="0.25">
      <c r="A73" s="79"/>
      <c r="B73" s="26" t="s">
        <v>117</v>
      </c>
      <c r="C73" s="59">
        <v>13</v>
      </c>
      <c r="D73" s="59">
        <v>16</v>
      </c>
      <c r="E73" s="51"/>
      <c r="F73" s="51">
        <v>13</v>
      </c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78"/>
    </row>
    <row r="74" spans="1:23" ht="23.25" customHeight="1" x14ac:dyDescent="0.25">
      <c r="A74" s="79"/>
      <c r="B74" s="26" t="s">
        <v>118</v>
      </c>
      <c r="C74" s="59">
        <v>11</v>
      </c>
      <c r="D74" s="59">
        <v>12</v>
      </c>
      <c r="E74" s="51"/>
      <c r="F74" s="51">
        <v>11</v>
      </c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78"/>
    </row>
    <row r="75" spans="1:23" ht="23.25" customHeight="1" x14ac:dyDescent="0.25">
      <c r="A75" s="79">
        <v>2</v>
      </c>
      <c r="B75" s="26" t="s">
        <v>25</v>
      </c>
      <c r="C75" s="59">
        <v>11</v>
      </c>
      <c r="D75" s="59">
        <v>11</v>
      </c>
      <c r="E75" s="51"/>
      <c r="F75" s="51">
        <v>15</v>
      </c>
      <c r="G75" s="63">
        <v>60</v>
      </c>
      <c r="H75" s="63">
        <v>10</v>
      </c>
      <c r="I75" s="63">
        <v>12</v>
      </c>
      <c r="J75" s="63"/>
      <c r="K75" s="63">
        <f>F75+F76+F77+F78</f>
        <v>54</v>
      </c>
      <c r="L75" s="63">
        <v>5</v>
      </c>
      <c r="M75" s="63">
        <v>6</v>
      </c>
      <c r="N75" s="63"/>
      <c r="O75" s="63"/>
      <c r="P75" s="63"/>
      <c r="Q75" s="63"/>
      <c r="R75" s="63"/>
      <c r="S75" s="63">
        <f>F75+F76+F77+F78</f>
        <v>54</v>
      </c>
      <c r="T75" s="63">
        <f>H75-L75-P75</f>
        <v>5</v>
      </c>
      <c r="U75" s="63">
        <v>6</v>
      </c>
      <c r="V75" s="63"/>
      <c r="W75" s="63"/>
    </row>
    <row r="76" spans="1:23" ht="23.25" customHeight="1" x14ac:dyDescent="0.25">
      <c r="A76" s="79"/>
      <c r="B76" s="32" t="s">
        <v>119</v>
      </c>
      <c r="C76" s="59">
        <v>10</v>
      </c>
      <c r="D76" s="59">
        <v>9</v>
      </c>
      <c r="E76" s="51"/>
      <c r="F76" s="51">
        <v>12</v>
      </c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</row>
    <row r="77" spans="1:23" ht="23.25" customHeight="1" x14ac:dyDescent="0.25">
      <c r="A77" s="79"/>
      <c r="B77" s="32" t="s">
        <v>120</v>
      </c>
      <c r="C77" s="59">
        <v>10</v>
      </c>
      <c r="D77" s="59">
        <v>9</v>
      </c>
      <c r="E77" s="51"/>
      <c r="F77" s="51">
        <v>12</v>
      </c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</row>
    <row r="78" spans="1:23" ht="23.25" customHeight="1" x14ac:dyDescent="0.25">
      <c r="A78" s="79"/>
      <c r="B78" s="32" t="s">
        <v>121</v>
      </c>
      <c r="C78" s="59">
        <v>11</v>
      </c>
      <c r="D78" s="59">
        <v>11</v>
      </c>
      <c r="E78" s="51"/>
      <c r="F78" s="51">
        <v>15</v>
      </c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</row>
    <row r="79" spans="1:23" ht="23.25" customHeight="1" x14ac:dyDescent="0.25">
      <c r="A79" s="77">
        <v>3</v>
      </c>
      <c r="B79" s="32" t="s">
        <v>122</v>
      </c>
      <c r="C79" s="59">
        <v>15</v>
      </c>
      <c r="D79" s="59">
        <v>17</v>
      </c>
      <c r="E79" s="60"/>
      <c r="F79" s="51">
        <v>16</v>
      </c>
      <c r="G79" s="63">
        <v>60</v>
      </c>
      <c r="H79" s="63">
        <v>3</v>
      </c>
      <c r="I79" s="63">
        <v>10</v>
      </c>
      <c r="J79" s="63"/>
      <c r="K79" s="63">
        <f>F79+F80+F81</f>
        <v>42</v>
      </c>
      <c r="L79" s="63"/>
      <c r="M79" s="63"/>
      <c r="N79" s="63"/>
      <c r="O79" s="63"/>
      <c r="P79" s="63"/>
      <c r="Q79" s="63"/>
      <c r="R79" s="63"/>
      <c r="S79" s="63">
        <f>F79+F80+F81</f>
        <v>42</v>
      </c>
      <c r="T79" s="63">
        <f>H79-L79-P79</f>
        <v>3</v>
      </c>
      <c r="U79" s="63">
        <v>10</v>
      </c>
      <c r="V79" s="63"/>
      <c r="W79" s="63"/>
    </row>
    <row r="80" spans="1:23" ht="23.25" customHeight="1" x14ac:dyDescent="0.25">
      <c r="A80" s="77"/>
      <c r="B80" s="32" t="s">
        <v>123</v>
      </c>
      <c r="C80" s="59">
        <v>11</v>
      </c>
      <c r="D80" s="59">
        <v>10</v>
      </c>
      <c r="E80" s="60"/>
      <c r="F80" s="51">
        <v>14</v>
      </c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</row>
    <row r="81" spans="1:23" ht="23.25" customHeight="1" x14ac:dyDescent="0.25">
      <c r="A81" s="77"/>
      <c r="B81" s="32" t="s">
        <v>124</v>
      </c>
      <c r="C81" s="59">
        <v>11</v>
      </c>
      <c r="D81" s="59">
        <v>9</v>
      </c>
      <c r="E81" s="60"/>
      <c r="F81" s="51">
        <v>12</v>
      </c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</row>
    <row r="82" spans="1:23" ht="20.25" customHeight="1" x14ac:dyDescent="0.25">
      <c r="A82" s="77">
        <v>4</v>
      </c>
      <c r="B82" s="32" t="s">
        <v>125</v>
      </c>
      <c r="C82" s="59">
        <v>11</v>
      </c>
      <c r="D82" s="59">
        <v>10</v>
      </c>
      <c r="E82" s="60"/>
      <c r="F82" s="51">
        <v>12</v>
      </c>
      <c r="G82" s="63">
        <v>60</v>
      </c>
      <c r="H82" s="63"/>
      <c r="I82" s="63"/>
      <c r="J82" s="63"/>
      <c r="K82" s="63">
        <f>F82+F83+F84</f>
        <v>31</v>
      </c>
      <c r="L82" s="63"/>
      <c r="M82" s="63"/>
      <c r="N82" s="63"/>
      <c r="O82" s="63"/>
      <c r="P82" s="63"/>
      <c r="Q82" s="63"/>
      <c r="R82" s="63"/>
      <c r="S82" s="63">
        <f>F82+F83+F84</f>
        <v>31</v>
      </c>
      <c r="T82" s="63"/>
      <c r="U82" s="63"/>
      <c r="V82" s="63"/>
      <c r="W82" s="63"/>
    </row>
    <row r="83" spans="1:23" ht="20.25" customHeight="1" x14ac:dyDescent="0.25">
      <c r="A83" s="77"/>
      <c r="B83" s="32" t="s">
        <v>126</v>
      </c>
      <c r="C83" s="59">
        <v>11</v>
      </c>
      <c r="D83" s="59">
        <v>9</v>
      </c>
      <c r="E83" s="60"/>
      <c r="F83" s="51">
        <v>10</v>
      </c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</row>
    <row r="84" spans="1:23" ht="20.25" customHeight="1" x14ac:dyDescent="0.25">
      <c r="A84" s="77"/>
      <c r="B84" s="32" t="s">
        <v>127</v>
      </c>
      <c r="C84" s="59">
        <v>10</v>
      </c>
      <c r="D84" s="59">
        <v>9</v>
      </c>
      <c r="E84" s="60"/>
      <c r="F84" s="51">
        <v>9</v>
      </c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</row>
    <row r="85" spans="1:23" ht="20.25" customHeight="1" x14ac:dyDescent="0.25">
      <c r="A85" s="77">
        <v>5</v>
      </c>
      <c r="B85" s="32" t="s">
        <v>128</v>
      </c>
      <c r="C85" s="59">
        <v>11</v>
      </c>
      <c r="D85" s="59">
        <v>11</v>
      </c>
      <c r="E85" s="60"/>
      <c r="F85" s="51">
        <v>10</v>
      </c>
      <c r="G85" s="63">
        <v>60</v>
      </c>
      <c r="H85" s="63">
        <v>1</v>
      </c>
      <c r="I85" s="63">
        <v>2</v>
      </c>
      <c r="J85" s="63"/>
      <c r="K85" s="63">
        <f>F85+F86+F87</f>
        <v>29</v>
      </c>
      <c r="L85" s="63">
        <v>1</v>
      </c>
      <c r="M85" s="63">
        <v>2</v>
      </c>
      <c r="N85" s="63"/>
      <c r="O85" s="63"/>
      <c r="P85" s="63"/>
      <c r="Q85" s="63"/>
      <c r="R85" s="63"/>
      <c r="S85" s="63">
        <f>F85+F86+F87</f>
        <v>29</v>
      </c>
      <c r="T85" s="63"/>
      <c r="U85" s="63"/>
      <c r="V85" s="63"/>
      <c r="W85" s="63"/>
    </row>
    <row r="86" spans="1:23" ht="20.25" customHeight="1" x14ac:dyDescent="0.25">
      <c r="A86" s="77"/>
      <c r="B86" s="32" t="s">
        <v>129</v>
      </c>
      <c r="C86" s="59">
        <v>11</v>
      </c>
      <c r="D86" s="59">
        <v>10</v>
      </c>
      <c r="E86" s="60"/>
      <c r="F86" s="51">
        <v>9</v>
      </c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</row>
    <row r="87" spans="1:23" ht="20.25" customHeight="1" x14ac:dyDescent="0.25">
      <c r="A87" s="77"/>
      <c r="B87" s="32" t="s">
        <v>130</v>
      </c>
      <c r="C87" s="59">
        <v>10</v>
      </c>
      <c r="D87" s="59">
        <v>10</v>
      </c>
      <c r="E87" s="60"/>
      <c r="F87" s="51">
        <v>10</v>
      </c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</row>
    <row r="88" spans="1:23" ht="20.25" customHeight="1" x14ac:dyDescent="0.25">
      <c r="A88" s="77">
        <v>6</v>
      </c>
      <c r="B88" s="32" t="s">
        <v>131</v>
      </c>
      <c r="C88" s="59">
        <v>11</v>
      </c>
      <c r="D88" s="59">
        <v>8</v>
      </c>
      <c r="E88" s="60"/>
      <c r="F88" s="51">
        <v>12</v>
      </c>
      <c r="G88" s="63">
        <v>55</v>
      </c>
      <c r="H88" s="63"/>
      <c r="I88" s="63"/>
      <c r="J88" s="63"/>
      <c r="K88" s="63">
        <f>F88+F89+F90</f>
        <v>36</v>
      </c>
      <c r="L88" s="63"/>
      <c r="M88" s="63"/>
      <c r="N88" s="63"/>
      <c r="O88" s="63"/>
      <c r="P88" s="63"/>
      <c r="Q88" s="63"/>
      <c r="R88" s="63"/>
      <c r="S88" s="63">
        <f>F88+F89+F90</f>
        <v>36</v>
      </c>
      <c r="T88" s="63"/>
      <c r="U88" s="63"/>
      <c r="V88" s="63"/>
      <c r="W88" s="63"/>
    </row>
    <row r="89" spans="1:23" ht="20.25" customHeight="1" x14ac:dyDescent="0.25">
      <c r="A89" s="77"/>
      <c r="B89" s="32" t="s">
        <v>132</v>
      </c>
      <c r="C89" s="59">
        <v>11</v>
      </c>
      <c r="D89" s="59">
        <v>7</v>
      </c>
      <c r="E89" s="60"/>
      <c r="F89" s="51">
        <v>12</v>
      </c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</row>
    <row r="90" spans="1:23" ht="20.25" customHeight="1" x14ac:dyDescent="0.25">
      <c r="A90" s="77"/>
      <c r="B90" s="32" t="s">
        <v>133</v>
      </c>
      <c r="C90" s="59">
        <v>11</v>
      </c>
      <c r="D90" s="59">
        <v>7</v>
      </c>
      <c r="E90" s="60"/>
      <c r="F90" s="51">
        <v>12</v>
      </c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</row>
    <row r="91" spans="1:23" ht="20.25" customHeight="1" x14ac:dyDescent="0.25">
      <c r="A91" s="23" t="s">
        <v>12</v>
      </c>
      <c r="B91" s="24" t="s">
        <v>37</v>
      </c>
      <c r="C91" s="48">
        <f>SUM(C92:C123)</f>
        <v>319</v>
      </c>
      <c r="D91" s="48">
        <f t="shared" ref="D91:W91" si="8">SUM(D92:D123)</f>
        <v>290</v>
      </c>
      <c r="E91" s="49"/>
      <c r="F91" s="49">
        <f t="shared" si="8"/>
        <v>327</v>
      </c>
      <c r="G91" s="49">
        <f t="shared" si="8"/>
        <v>270</v>
      </c>
      <c r="H91" s="49">
        <f t="shared" si="8"/>
        <v>227</v>
      </c>
      <c r="I91" s="49">
        <f t="shared" si="8"/>
        <v>112</v>
      </c>
      <c r="J91" s="49"/>
      <c r="K91" s="49">
        <f t="shared" si="8"/>
        <v>327</v>
      </c>
      <c r="L91" s="49">
        <f t="shared" si="8"/>
        <v>7</v>
      </c>
      <c r="M91" s="49">
        <f t="shared" si="8"/>
        <v>3</v>
      </c>
      <c r="N91" s="49"/>
      <c r="O91" s="49">
        <f t="shared" si="8"/>
        <v>0</v>
      </c>
      <c r="P91" s="49">
        <f t="shared" si="8"/>
        <v>220</v>
      </c>
      <c r="Q91" s="49">
        <f t="shared" si="8"/>
        <v>109</v>
      </c>
      <c r="R91" s="49"/>
      <c r="S91" s="49">
        <f t="shared" si="8"/>
        <v>327</v>
      </c>
      <c r="T91" s="49">
        <f t="shared" si="8"/>
        <v>0</v>
      </c>
      <c r="U91" s="49">
        <f t="shared" si="8"/>
        <v>0</v>
      </c>
      <c r="V91" s="49"/>
      <c r="W91" s="48">
        <f t="shared" si="8"/>
        <v>0</v>
      </c>
    </row>
    <row r="92" spans="1:23" s="13" customFormat="1" ht="20.25" customHeight="1" x14ac:dyDescent="0.25">
      <c r="A92" s="76">
        <v>1</v>
      </c>
      <c r="B92" s="33" t="s">
        <v>134</v>
      </c>
      <c r="C92" s="52">
        <v>10</v>
      </c>
      <c r="D92" s="52">
        <v>10</v>
      </c>
      <c r="E92" s="3"/>
      <c r="F92" s="3">
        <v>12</v>
      </c>
      <c r="G92" s="63">
        <v>45</v>
      </c>
      <c r="H92" s="63">
        <v>28</v>
      </c>
      <c r="I92" s="63">
        <v>8</v>
      </c>
      <c r="J92" s="63"/>
      <c r="K92" s="63">
        <f>SUM(F92:F95)</f>
        <v>47</v>
      </c>
      <c r="L92" s="63">
        <v>1</v>
      </c>
      <c r="M92" s="63">
        <v>0</v>
      </c>
      <c r="N92" s="63"/>
      <c r="O92" s="63">
        <v>0</v>
      </c>
      <c r="P92" s="63">
        <v>27</v>
      </c>
      <c r="Q92" s="63">
        <v>8</v>
      </c>
      <c r="R92" s="63"/>
      <c r="S92" s="63">
        <v>47</v>
      </c>
      <c r="T92" s="63"/>
      <c r="U92" s="63"/>
      <c r="V92" s="63"/>
      <c r="W92" s="63"/>
    </row>
    <row r="93" spans="1:23" s="13" customFormat="1" ht="20.25" customHeight="1" x14ac:dyDescent="0.25">
      <c r="A93" s="76"/>
      <c r="B93" s="33" t="s">
        <v>135</v>
      </c>
      <c r="C93" s="52">
        <v>10</v>
      </c>
      <c r="D93" s="52">
        <v>8</v>
      </c>
      <c r="E93" s="3"/>
      <c r="F93" s="3">
        <v>10</v>
      </c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</row>
    <row r="94" spans="1:23" s="13" customFormat="1" ht="20.25" customHeight="1" x14ac:dyDescent="0.25">
      <c r="A94" s="76"/>
      <c r="B94" s="33" t="s">
        <v>136</v>
      </c>
      <c r="C94" s="52">
        <v>13</v>
      </c>
      <c r="D94" s="52">
        <v>13</v>
      </c>
      <c r="E94" s="3"/>
      <c r="F94" s="3">
        <v>16</v>
      </c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</row>
    <row r="95" spans="1:23" s="13" customFormat="1" ht="20.25" customHeight="1" x14ac:dyDescent="0.25">
      <c r="A95" s="76"/>
      <c r="B95" s="33" t="s">
        <v>137</v>
      </c>
      <c r="C95" s="52">
        <v>10</v>
      </c>
      <c r="D95" s="52">
        <v>7</v>
      </c>
      <c r="E95" s="3"/>
      <c r="F95" s="3">
        <v>9</v>
      </c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</row>
    <row r="96" spans="1:23" s="13" customFormat="1" ht="20.25" customHeight="1" x14ac:dyDescent="0.25">
      <c r="A96" s="76">
        <v>2</v>
      </c>
      <c r="B96" s="33" t="s">
        <v>138</v>
      </c>
      <c r="C96" s="52">
        <v>10</v>
      </c>
      <c r="D96" s="52">
        <v>7</v>
      </c>
      <c r="E96" s="3"/>
      <c r="F96" s="3">
        <v>8</v>
      </c>
      <c r="G96" s="63">
        <v>45</v>
      </c>
      <c r="H96" s="63">
        <v>22</v>
      </c>
      <c r="I96" s="63">
        <v>7</v>
      </c>
      <c r="J96" s="63"/>
      <c r="K96" s="63">
        <f>SUM(F96:F99)</f>
        <v>38</v>
      </c>
      <c r="L96" s="63">
        <v>1</v>
      </c>
      <c r="M96" s="63">
        <v>0</v>
      </c>
      <c r="N96" s="63"/>
      <c r="O96" s="63">
        <v>0</v>
      </c>
      <c r="P96" s="63">
        <v>21</v>
      </c>
      <c r="Q96" s="63">
        <v>7</v>
      </c>
      <c r="R96" s="63"/>
      <c r="S96" s="63">
        <v>38</v>
      </c>
      <c r="T96" s="63"/>
      <c r="U96" s="63"/>
      <c r="V96" s="63"/>
      <c r="W96" s="63"/>
    </row>
    <row r="97" spans="1:23" s="13" customFormat="1" ht="20.25" customHeight="1" x14ac:dyDescent="0.25">
      <c r="A97" s="76"/>
      <c r="B97" s="33" t="s">
        <v>139</v>
      </c>
      <c r="C97" s="52">
        <v>10</v>
      </c>
      <c r="D97" s="52">
        <v>10</v>
      </c>
      <c r="E97" s="3"/>
      <c r="F97" s="3">
        <v>10</v>
      </c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</row>
    <row r="98" spans="1:23" s="13" customFormat="1" ht="20.25" customHeight="1" x14ac:dyDescent="0.25">
      <c r="A98" s="76"/>
      <c r="B98" s="33" t="s">
        <v>140</v>
      </c>
      <c r="C98" s="52">
        <v>10</v>
      </c>
      <c r="D98" s="52">
        <v>10</v>
      </c>
      <c r="E98" s="5"/>
      <c r="F98" s="3">
        <v>10</v>
      </c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</row>
    <row r="99" spans="1:23" s="13" customFormat="1" ht="20.25" customHeight="1" x14ac:dyDescent="0.25">
      <c r="A99" s="76"/>
      <c r="B99" s="33" t="s">
        <v>141</v>
      </c>
      <c r="C99" s="52">
        <v>9</v>
      </c>
      <c r="D99" s="52">
        <v>8</v>
      </c>
      <c r="E99" s="5"/>
      <c r="F99" s="3">
        <v>10</v>
      </c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</row>
    <row r="100" spans="1:23" s="13" customFormat="1" ht="21.75" customHeight="1" x14ac:dyDescent="0.25">
      <c r="A100" s="75">
        <v>3</v>
      </c>
      <c r="B100" s="33" t="s">
        <v>142</v>
      </c>
      <c r="C100" s="52">
        <v>10</v>
      </c>
      <c r="D100" s="52">
        <v>8</v>
      </c>
      <c r="E100" s="5"/>
      <c r="F100" s="3">
        <v>11</v>
      </c>
      <c r="G100" s="63">
        <v>45</v>
      </c>
      <c r="H100" s="63">
        <v>75</v>
      </c>
      <c r="I100" s="63">
        <v>50</v>
      </c>
      <c r="J100" s="63"/>
      <c r="K100" s="63">
        <f>SUM(F100:F108)</f>
        <v>89</v>
      </c>
      <c r="L100" s="63">
        <v>2</v>
      </c>
      <c r="M100" s="63">
        <v>1</v>
      </c>
      <c r="N100" s="63"/>
      <c r="O100" s="63">
        <v>0</v>
      </c>
      <c r="P100" s="63">
        <v>73</v>
      </c>
      <c r="Q100" s="63">
        <v>49</v>
      </c>
      <c r="R100" s="63"/>
      <c r="S100" s="63">
        <v>89</v>
      </c>
      <c r="T100" s="63"/>
      <c r="U100" s="63"/>
      <c r="V100" s="63"/>
      <c r="W100" s="63"/>
    </row>
    <row r="101" spans="1:23" s="13" customFormat="1" ht="21.75" customHeight="1" x14ac:dyDescent="0.25">
      <c r="A101" s="75"/>
      <c r="B101" s="33" t="s">
        <v>143</v>
      </c>
      <c r="C101" s="52">
        <v>10</v>
      </c>
      <c r="D101" s="52">
        <v>7</v>
      </c>
      <c r="E101" s="5"/>
      <c r="F101" s="3">
        <v>8</v>
      </c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</row>
    <row r="102" spans="1:23" s="13" customFormat="1" ht="21.75" customHeight="1" x14ac:dyDescent="0.25">
      <c r="A102" s="75"/>
      <c r="B102" s="33" t="s">
        <v>144</v>
      </c>
      <c r="C102" s="52">
        <v>10</v>
      </c>
      <c r="D102" s="52">
        <v>8</v>
      </c>
      <c r="E102" s="5"/>
      <c r="F102" s="3">
        <v>9</v>
      </c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</row>
    <row r="103" spans="1:23" s="13" customFormat="1" ht="21.75" customHeight="1" x14ac:dyDescent="0.25">
      <c r="A103" s="75"/>
      <c r="B103" s="33" t="s">
        <v>145</v>
      </c>
      <c r="C103" s="52">
        <v>10</v>
      </c>
      <c r="D103" s="52">
        <v>9</v>
      </c>
      <c r="E103" s="5"/>
      <c r="F103" s="3">
        <v>11</v>
      </c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</row>
    <row r="104" spans="1:23" s="13" customFormat="1" ht="21.75" customHeight="1" x14ac:dyDescent="0.25">
      <c r="A104" s="75"/>
      <c r="B104" s="33" t="s">
        <v>146</v>
      </c>
      <c r="C104" s="52">
        <v>10</v>
      </c>
      <c r="D104" s="52">
        <v>11</v>
      </c>
      <c r="E104" s="5"/>
      <c r="F104" s="3">
        <v>9</v>
      </c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</row>
    <row r="105" spans="1:23" s="13" customFormat="1" ht="21.75" customHeight="1" x14ac:dyDescent="0.25">
      <c r="A105" s="75"/>
      <c r="B105" s="33" t="s">
        <v>147</v>
      </c>
      <c r="C105" s="52">
        <v>10</v>
      </c>
      <c r="D105" s="52">
        <v>10</v>
      </c>
      <c r="E105" s="5"/>
      <c r="F105" s="3">
        <v>10</v>
      </c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</row>
    <row r="106" spans="1:23" s="13" customFormat="1" ht="21.75" customHeight="1" x14ac:dyDescent="0.25">
      <c r="A106" s="75"/>
      <c r="B106" s="33" t="s">
        <v>148</v>
      </c>
      <c r="C106" s="52">
        <v>10</v>
      </c>
      <c r="D106" s="52">
        <v>8</v>
      </c>
      <c r="E106" s="5"/>
      <c r="F106" s="3">
        <v>11</v>
      </c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</row>
    <row r="107" spans="1:23" s="13" customFormat="1" ht="21.75" customHeight="1" x14ac:dyDescent="0.25">
      <c r="A107" s="75"/>
      <c r="B107" s="33" t="s">
        <v>149</v>
      </c>
      <c r="C107" s="52">
        <v>10</v>
      </c>
      <c r="D107" s="52">
        <v>10</v>
      </c>
      <c r="E107" s="5"/>
      <c r="F107" s="3">
        <v>10</v>
      </c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</row>
    <row r="108" spans="1:23" s="13" customFormat="1" ht="21.75" customHeight="1" x14ac:dyDescent="0.25">
      <c r="A108" s="75"/>
      <c r="B108" s="33" t="s">
        <v>150</v>
      </c>
      <c r="C108" s="52">
        <v>10</v>
      </c>
      <c r="D108" s="52">
        <v>9</v>
      </c>
      <c r="E108" s="5"/>
      <c r="F108" s="3">
        <v>10</v>
      </c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</row>
    <row r="109" spans="1:23" s="13" customFormat="1" ht="23.25" customHeight="1" x14ac:dyDescent="0.25">
      <c r="A109" s="75">
        <v>4</v>
      </c>
      <c r="B109" s="33" t="s">
        <v>151</v>
      </c>
      <c r="C109" s="52">
        <v>10</v>
      </c>
      <c r="D109" s="52">
        <v>8</v>
      </c>
      <c r="E109" s="5"/>
      <c r="F109" s="3">
        <v>8</v>
      </c>
      <c r="G109" s="63">
        <v>45</v>
      </c>
      <c r="H109" s="63">
        <v>45</v>
      </c>
      <c r="I109" s="63">
        <v>22</v>
      </c>
      <c r="J109" s="63"/>
      <c r="K109" s="63">
        <f>SUM(F109:F114)</f>
        <v>60</v>
      </c>
      <c r="L109" s="63">
        <v>1</v>
      </c>
      <c r="M109" s="63">
        <v>2</v>
      </c>
      <c r="N109" s="63"/>
      <c r="O109" s="63">
        <v>0</v>
      </c>
      <c r="P109" s="63">
        <v>44</v>
      </c>
      <c r="Q109" s="63">
        <v>20</v>
      </c>
      <c r="R109" s="63"/>
      <c r="S109" s="63">
        <v>60</v>
      </c>
      <c r="T109" s="63"/>
      <c r="U109" s="63"/>
      <c r="V109" s="63"/>
      <c r="W109" s="63"/>
    </row>
    <row r="110" spans="1:23" s="13" customFormat="1" ht="23.25" customHeight="1" x14ac:dyDescent="0.25">
      <c r="A110" s="75"/>
      <c r="B110" s="33" t="s">
        <v>152</v>
      </c>
      <c r="C110" s="52">
        <v>10</v>
      </c>
      <c r="D110" s="52">
        <v>9</v>
      </c>
      <c r="E110" s="5"/>
      <c r="F110" s="3">
        <v>10</v>
      </c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</row>
    <row r="111" spans="1:23" s="13" customFormat="1" ht="23.25" customHeight="1" x14ac:dyDescent="0.25">
      <c r="A111" s="75"/>
      <c r="B111" s="33" t="s">
        <v>153</v>
      </c>
      <c r="C111" s="52">
        <v>10</v>
      </c>
      <c r="D111" s="52">
        <v>9</v>
      </c>
      <c r="E111" s="5"/>
      <c r="F111" s="3">
        <v>11</v>
      </c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</row>
    <row r="112" spans="1:23" s="13" customFormat="1" ht="23.25" customHeight="1" x14ac:dyDescent="0.25">
      <c r="A112" s="75"/>
      <c r="B112" s="33" t="s">
        <v>154</v>
      </c>
      <c r="C112" s="52">
        <v>10</v>
      </c>
      <c r="D112" s="52">
        <v>8</v>
      </c>
      <c r="E112" s="5"/>
      <c r="F112" s="3">
        <v>11</v>
      </c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</row>
    <row r="113" spans="1:23" s="13" customFormat="1" ht="23.25" customHeight="1" x14ac:dyDescent="0.25">
      <c r="A113" s="75"/>
      <c r="B113" s="33" t="s">
        <v>155</v>
      </c>
      <c r="C113" s="52">
        <v>10</v>
      </c>
      <c r="D113" s="52">
        <v>11</v>
      </c>
      <c r="E113" s="5"/>
      <c r="F113" s="3">
        <v>9</v>
      </c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</row>
    <row r="114" spans="1:23" s="13" customFormat="1" ht="23.25" customHeight="1" x14ac:dyDescent="0.25">
      <c r="A114" s="75"/>
      <c r="B114" s="33" t="s">
        <v>156</v>
      </c>
      <c r="C114" s="52">
        <v>8</v>
      </c>
      <c r="D114" s="52">
        <v>9</v>
      </c>
      <c r="E114" s="5"/>
      <c r="F114" s="3">
        <v>11</v>
      </c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</row>
    <row r="115" spans="1:23" s="13" customFormat="1" ht="23.25" customHeight="1" x14ac:dyDescent="0.25">
      <c r="A115" s="75">
        <v>5</v>
      </c>
      <c r="B115" s="33" t="s">
        <v>157</v>
      </c>
      <c r="C115" s="52">
        <v>10</v>
      </c>
      <c r="D115" s="52">
        <v>11</v>
      </c>
      <c r="E115" s="5"/>
      <c r="F115" s="3">
        <v>10</v>
      </c>
      <c r="G115" s="63">
        <v>45</v>
      </c>
      <c r="H115" s="63">
        <v>34</v>
      </c>
      <c r="I115" s="63">
        <v>15</v>
      </c>
      <c r="J115" s="63"/>
      <c r="K115" s="63">
        <f>SUM(F115:F119)</f>
        <v>47</v>
      </c>
      <c r="L115" s="63">
        <v>2</v>
      </c>
      <c r="M115" s="63">
        <v>0</v>
      </c>
      <c r="N115" s="63"/>
      <c r="O115" s="63">
        <v>0</v>
      </c>
      <c r="P115" s="63">
        <v>32</v>
      </c>
      <c r="Q115" s="63">
        <v>15</v>
      </c>
      <c r="R115" s="63"/>
      <c r="S115" s="63">
        <v>47</v>
      </c>
      <c r="T115" s="63"/>
      <c r="U115" s="63"/>
      <c r="V115" s="63"/>
      <c r="W115" s="63"/>
    </row>
    <row r="116" spans="1:23" s="13" customFormat="1" ht="23.25" customHeight="1" x14ac:dyDescent="0.25">
      <c r="A116" s="75"/>
      <c r="B116" s="33" t="s">
        <v>158</v>
      </c>
      <c r="C116" s="52">
        <v>9</v>
      </c>
      <c r="D116" s="52">
        <v>8</v>
      </c>
      <c r="E116" s="5"/>
      <c r="F116" s="3">
        <v>10</v>
      </c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</row>
    <row r="117" spans="1:23" s="13" customFormat="1" ht="23.25" customHeight="1" x14ac:dyDescent="0.25">
      <c r="A117" s="75"/>
      <c r="B117" s="33" t="s">
        <v>159</v>
      </c>
      <c r="C117" s="52">
        <v>10</v>
      </c>
      <c r="D117" s="52">
        <v>11</v>
      </c>
      <c r="E117" s="5"/>
      <c r="F117" s="3">
        <v>8</v>
      </c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</row>
    <row r="118" spans="1:23" s="13" customFormat="1" ht="23.25" customHeight="1" x14ac:dyDescent="0.25">
      <c r="A118" s="75"/>
      <c r="B118" s="33" t="s">
        <v>160</v>
      </c>
      <c r="C118" s="52">
        <v>10</v>
      </c>
      <c r="D118" s="52">
        <v>7</v>
      </c>
      <c r="E118" s="5"/>
      <c r="F118" s="3">
        <v>8</v>
      </c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</row>
    <row r="119" spans="1:23" s="13" customFormat="1" ht="23.25" customHeight="1" x14ac:dyDescent="0.25">
      <c r="A119" s="75"/>
      <c r="B119" s="33" t="s">
        <v>161</v>
      </c>
      <c r="C119" s="52">
        <v>10</v>
      </c>
      <c r="D119" s="52">
        <v>8</v>
      </c>
      <c r="E119" s="5"/>
      <c r="F119" s="3">
        <v>11</v>
      </c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</row>
    <row r="120" spans="1:23" s="13" customFormat="1" ht="20.25" customHeight="1" x14ac:dyDescent="0.25">
      <c r="A120" s="75">
        <v>6</v>
      </c>
      <c r="B120" s="33" t="s">
        <v>162</v>
      </c>
      <c r="C120" s="52">
        <v>10</v>
      </c>
      <c r="D120" s="52">
        <v>9</v>
      </c>
      <c r="E120" s="5"/>
      <c r="F120" s="3">
        <v>10</v>
      </c>
      <c r="G120" s="63">
        <v>45</v>
      </c>
      <c r="H120" s="63">
        <v>23</v>
      </c>
      <c r="I120" s="63">
        <v>10</v>
      </c>
      <c r="J120" s="63"/>
      <c r="K120" s="63">
        <f>SUM(F120:F123)</f>
        <v>46</v>
      </c>
      <c r="L120" s="63">
        <v>0</v>
      </c>
      <c r="M120" s="63">
        <v>0</v>
      </c>
      <c r="N120" s="63"/>
      <c r="O120" s="63">
        <v>0</v>
      </c>
      <c r="P120" s="63">
        <v>23</v>
      </c>
      <c r="Q120" s="63">
        <v>10</v>
      </c>
      <c r="R120" s="63"/>
      <c r="S120" s="63">
        <v>46</v>
      </c>
      <c r="T120" s="63"/>
      <c r="U120" s="63"/>
      <c r="V120" s="63"/>
      <c r="W120" s="63"/>
    </row>
    <row r="121" spans="1:23" s="13" customFormat="1" ht="20.25" customHeight="1" x14ac:dyDescent="0.25">
      <c r="A121" s="75"/>
      <c r="B121" s="33" t="s">
        <v>163</v>
      </c>
      <c r="C121" s="52">
        <v>10</v>
      </c>
      <c r="D121" s="52">
        <v>9</v>
      </c>
      <c r="E121" s="5"/>
      <c r="F121" s="3">
        <v>10</v>
      </c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</row>
    <row r="122" spans="1:23" s="13" customFormat="1" ht="20.25" customHeight="1" x14ac:dyDescent="0.25">
      <c r="A122" s="75"/>
      <c r="B122" s="33" t="s">
        <v>164</v>
      </c>
      <c r="C122" s="52">
        <v>9</v>
      </c>
      <c r="D122" s="52">
        <v>10</v>
      </c>
      <c r="E122" s="5"/>
      <c r="F122" s="3">
        <v>15</v>
      </c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</row>
    <row r="123" spans="1:23" s="13" customFormat="1" ht="20.25" customHeight="1" x14ac:dyDescent="0.25">
      <c r="A123" s="75"/>
      <c r="B123" s="33" t="s">
        <v>165</v>
      </c>
      <c r="C123" s="52">
        <v>11</v>
      </c>
      <c r="D123" s="52">
        <v>10</v>
      </c>
      <c r="E123" s="5"/>
      <c r="F123" s="3">
        <v>11</v>
      </c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</row>
    <row r="124" spans="1:23" s="15" customFormat="1" ht="20.25" customHeight="1" x14ac:dyDescent="0.2">
      <c r="A124" s="34" t="s">
        <v>13</v>
      </c>
      <c r="B124" s="35" t="s">
        <v>38</v>
      </c>
      <c r="C124" s="2">
        <f>SUM(C125:C134)</f>
        <v>104</v>
      </c>
      <c r="D124" s="2">
        <f t="shared" ref="D124:W124" si="9">SUM(D125:D134)</f>
        <v>85</v>
      </c>
      <c r="E124" s="2"/>
      <c r="F124" s="2">
        <f t="shared" si="9"/>
        <v>128</v>
      </c>
      <c r="G124" s="2">
        <f t="shared" si="9"/>
        <v>173</v>
      </c>
      <c r="H124" s="2">
        <f t="shared" si="9"/>
        <v>6</v>
      </c>
      <c r="I124" s="2">
        <f t="shared" si="9"/>
        <v>10</v>
      </c>
      <c r="J124" s="2"/>
      <c r="K124" s="2">
        <f t="shared" si="9"/>
        <v>0</v>
      </c>
      <c r="L124" s="2">
        <f t="shared" si="9"/>
        <v>0</v>
      </c>
      <c r="M124" s="2">
        <f t="shared" si="9"/>
        <v>0</v>
      </c>
      <c r="N124" s="2"/>
      <c r="O124" s="2">
        <f t="shared" si="9"/>
        <v>0</v>
      </c>
      <c r="P124" s="2">
        <f t="shared" si="9"/>
        <v>0</v>
      </c>
      <c r="Q124" s="2">
        <f t="shared" si="9"/>
        <v>0</v>
      </c>
      <c r="R124" s="2"/>
      <c r="S124" s="2">
        <f t="shared" si="9"/>
        <v>0</v>
      </c>
      <c r="T124" s="2">
        <f t="shared" si="9"/>
        <v>6</v>
      </c>
      <c r="U124" s="2">
        <f t="shared" si="9"/>
        <v>10</v>
      </c>
      <c r="V124" s="2"/>
      <c r="W124" s="2">
        <f t="shared" si="9"/>
        <v>0</v>
      </c>
    </row>
    <row r="125" spans="1:23" s="13" customFormat="1" ht="20.25" customHeight="1" x14ac:dyDescent="0.25">
      <c r="A125" s="76">
        <v>1</v>
      </c>
      <c r="B125" s="36" t="s">
        <v>166</v>
      </c>
      <c r="C125" s="52">
        <v>11</v>
      </c>
      <c r="D125" s="52">
        <v>9</v>
      </c>
      <c r="E125" s="3"/>
      <c r="F125" s="3">
        <v>10</v>
      </c>
      <c r="G125" s="63">
        <f>C125+C126+C127+D125+D126+D127</f>
        <v>59</v>
      </c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</row>
    <row r="126" spans="1:23" s="13" customFormat="1" ht="20.25" customHeight="1" x14ac:dyDescent="0.25">
      <c r="A126" s="76"/>
      <c r="B126" s="36" t="s">
        <v>167</v>
      </c>
      <c r="C126" s="52">
        <v>11</v>
      </c>
      <c r="D126" s="52">
        <v>10</v>
      </c>
      <c r="E126" s="3"/>
      <c r="F126" s="3">
        <v>16</v>
      </c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</row>
    <row r="127" spans="1:23" s="13" customFormat="1" ht="20.25" customHeight="1" x14ac:dyDescent="0.25">
      <c r="A127" s="76"/>
      <c r="B127" s="36" t="s">
        <v>168</v>
      </c>
      <c r="C127" s="52">
        <v>10</v>
      </c>
      <c r="D127" s="52">
        <v>8</v>
      </c>
      <c r="E127" s="3"/>
      <c r="F127" s="3">
        <v>13</v>
      </c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</row>
    <row r="128" spans="1:23" s="13" customFormat="1" ht="20.25" customHeight="1" x14ac:dyDescent="0.25">
      <c r="A128" s="76">
        <v>2</v>
      </c>
      <c r="B128" s="36" t="s">
        <v>169</v>
      </c>
      <c r="C128" s="52">
        <v>9</v>
      </c>
      <c r="D128" s="52">
        <v>9</v>
      </c>
      <c r="E128" s="3"/>
      <c r="F128" s="3">
        <v>11</v>
      </c>
      <c r="G128" s="63">
        <f>D130+D129+D128+C128+C129+C130</f>
        <v>54</v>
      </c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</row>
    <row r="129" spans="1:23" s="13" customFormat="1" ht="20.25" customHeight="1" x14ac:dyDescent="0.25">
      <c r="A129" s="76"/>
      <c r="B129" s="36" t="s">
        <v>170</v>
      </c>
      <c r="C129" s="52">
        <v>10</v>
      </c>
      <c r="D129" s="52">
        <v>9</v>
      </c>
      <c r="E129" s="3"/>
      <c r="F129" s="3">
        <v>13</v>
      </c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</row>
    <row r="130" spans="1:23" s="13" customFormat="1" ht="20.25" customHeight="1" x14ac:dyDescent="0.25">
      <c r="A130" s="76"/>
      <c r="B130" s="36" t="s">
        <v>171</v>
      </c>
      <c r="C130" s="52">
        <v>11</v>
      </c>
      <c r="D130" s="52">
        <v>6</v>
      </c>
      <c r="E130" s="3"/>
      <c r="F130" s="3">
        <v>15</v>
      </c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</row>
    <row r="131" spans="1:23" s="13" customFormat="1" ht="22.5" customHeight="1" x14ac:dyDescent="0.25">
      <c r="A131" s="76">
        <v>3</v>
      </c>
      <c r="B131" s="36" t="s">
        <v>172</v>
      </c>
      <c r="C131" s="52">
        <v>11</v>
      </c>
      <c r="D131" s="52">
        <v>8</v>
      </c>
      <c r="E131" s="3"/>
      <c r="F131" s="3">
        <v>11</v>
      </c>
      <c r="G131" s="67">
        <v>60</v>
      </c>
      <c r="H131" s="67">
        <v>6</v>
      </c>
      <c r="I131" s="67">
        <v>10</v>
      </c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>
        <v>6</v>
      </c>
      <c r="U131" s="67">
        <v>10</v>
      </c>
      <c r="V131" s="67"/>
      <c r="W131" s="67"/>
    </row>
    <row r="132" spans="1:23" s="13" customFormat="1" ht="22.5" customHeight="1" x14ac:dyDescent="0.25">
      <c r="A132" s="76"/>
      <c r="B132" s="36" t="s">
        <v>173</v>
      </c>
      <c r="C132" s="52">
        <v>10</v>
      </c>
      <c r="D132" s="52">
        <v>9</v>
      </c>
      <c r="E132" s="3"/>
      <c r="F132" s="3">
        <v>14</v>
      </c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</row>
    <row r="133" spans="1:23" s="13" customFormat="1" ht="22.5" customHeight="1" x14ac:dyDescent="0.25">
      <c r="A133" s="76"/>
      <c r="B133" s="36" t="s">
        <v>174</v>
      </c>
      <c r="C133" s="52">
        <v>11</v>
      </c>
      <c r="D133" s="52">
        <v>8</v>
      </c>
      <c r="E133" s="3"/>
      <c r="F133" s="3">
        <v>10</v>
      </c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</row>
    <row r="134" spans="1:23" s="13" customFormat="1" ht="22.5" customHeight="1" x14ac:dyDescent="0.25">
      <c r="A134" s="76"/>
      <c r="B134" s="36" t="s">
        <v>175</v>
      </c>
      <c r="C134" s="52">
        <v>10</v>
      </c>
      <c r="D134" s="52">
        <v>9</v>
      </c>
      <c r="E134" s="3"/>
      <c r="F134" s="3">
        <v>15</v>
      </c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</row>
    <row r="135" spans="1:23" s="13" customFormat="1" ht="22.5" customHeight="1" x14ac:dyDescent="0.25">
      <c r="A135" s="37" t="s">
        <v>14</v>
      </c>
      <c r="B135" s="38" t="s">
        <v>39</v>
      </c>
      <c r="C135" s="62">
        <f>SUM(C136:C156)</f>
        <v>226</v>
      </c>
      <c r="D135" s="62">
        <f t="shared" ref="D135:F135" si="10">SUM(D136:D156)</f>
        <v>204</v>
      </c>
      <c r="E135" s="2"/>
      <c r="F135" s="2">
        <f t="shared" si="10"/>
        <v>268</v>
      </c>
      <c r="G135" s="2">
        <f>SUM(G136:G156)</f>
        <v>430</v>
      </c>
      <c r="H135" s="2"/>
      <c r="I135" s="2"/>
      <c r="J135" s="2"/>
      <c r="K135" s="2">
        <f t="shared" ref="K135" si="11">SUM(K136:K156)</f>
        <v>268</v>
      </c>
      <c r="L135" s="2"/>
      <c r="M135" s="2"/>
      <c r="N135" s="2"/>
      <c r="O135" s="2"/>
      <c r="P135" s="2"/>
      <c r="Q135" s="2"/>
      <c r="R135" s="2"/>
      <c r="S135" s="2">
        <f t="shared" ref="S135:W135" si="12">SUM(S136:S156)</f>
        <v>268</v>
      </c>
      <c r="T135" s="2">
        <f t="shared" si="12"/>
        <v>0</v>
      </c>
      <c r="U135" s="2">
        <f t="shared" si="12"/>
        <v>0</v>
      </c>
      <c r="V135" s="2"/>
      <c r="W135" s="62">
        <f t="shared" si="12"/>
        <v>0</v>
      </c>
    </row>
    <row r="136" spans="1:23" s="13" customFormat="1" ht="22.5" customHeight="1" x14ac:dyDescent="0.25">
      <c r="A136" s="76">
        <v>1</v>
      </c>
      <c r="B136" s="28" t="s">
        <v>176</v>
      </c>
      <c r="C136" s="52">
        <v>10</v>
      </c>
      <c r="D136" s="52">
        <v>7</v>
      </c>
      <c r="E136" s="5"/>
      <c r="F136" s="3">
        <v>11</v>
      </c>
      <c r="G136" s="63">
        <f>D136+D137+D138+C136+C137+C138</f>
        <v>57</v>
      </c>
      <c r="H136" s="63"/>
      <c r="I136" s="63"/>
      <c r="J136" s="63"/>
      <c r="K136" s="63">
        <v>34</v>
      </c>
      <c r="L136" s="63"/>
      <c r="M136" s="63"/>
      <c r="N136" s="63"/>
      <c r="O136" s="63"/>
      <c r="P136" s="63"/>
      <c r="Q136" s="63"/>
      <c r="R136" s="63"/>
      <c r="S136" s="63">
        <v>34</v>
      </c>
      <c r="T136" s="63"/>
      <c r="U136" s="63"/>
      <c r="V136" s="63"/>
      <c r="W136" s="63"/>
    </row>
    <row r="137" spans="1:23" s="13" customFormat="1" ht="22.5" customHeight="1" x14ac:dyDescent="0.25">
      <c r="A137" s="76"/>
      <c r="B137" s="39" t="s">
        <v>177</v>
      </c>
      <c r="C137" s="52">
        <v>11</v>
      </c>
      <c r="D137" s="52">
        <v>10</v>
      </c>
      <c r="E137" s="5"/>
      <c r="F137" s="3">
        <v>11</v>
      </c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</row>
    <row r="138" spans="1:23" s="13" customFormat="1" ht="22.5" customHeight="1" x14ac:dyDescent="0.25">
      <c r="A138" s="76"/>
      <c r="B138" s="39" t="s">
        <v>178</v>
      </c>
      <c r="C138" s="52">
        <v>10</v>
      </c>
      <c r="D138" s="52">
        <v>9</v>
      </c>
      <c r="E138" s="5"/>
      <c r="F138" s="3">
        <v>12</v>
      </c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</row>
    <row r="139" spans="1:23" s="13" customFormat="1" ht="22.5" customHeight="1" x14ac:dyDescent="0.25">
      <c r="A139" s="76">
        <v>2</v>
      </c>
      <c r="B139" s="39" t="s">
        <v>179</v>
      </c>
      <c r="C139" s="52">
        <v>11</v>
      </c>
      <c r="D139" s="52">
        <v>8</v>
      </c>
      <c r="E139" s="5"/>
      <c r="F139" s="3">
        <v>12</v>
      </c>
      <c r="G139" s="63">
        <f>C139+C140+C141+D139+D140+D141</f>
        <v>57</v>
      </c>
      <c r="H139" s="63"/>
      <c r="I139" s="63"/>
      <c r="J139" s="63"/>
      <c r="K139" s="63">
        <v>33</v>
      </c>
      <c r="L139" s="63"/>
      <c r="M139" s="63"/>
      <c r="N139" s="63"/>
      <c r="O139" s="63"/>
      <c r="P139" s="63"/>
      <c r="Q139" s="63"/>
      <c r="R139" s="63"/>
      <c r="S139" s="63">
        <v>33</v>
      </c>
      <c r="T139" s="63"/>
      <c r="U139" s="63"/>
      <c r="V139" s="63"/>
      <c r="W139" s="63"/>
    </row>
    <row r="140" spans="1:23" s="13" customFormat="1" ht="22.5" customHeight="1" x14ac:dyDescent="0.25">
      <c r="A140" s="76"/>
      <c r="B140" s="39" t="s">
        <v>180</v>
      </c>
      <c r="C140" s="52">
        <v>10</v>
      </c>
      <c r="D140" s="52">
        <v>10</v>
      </c>
      <c r="E140" s="5"/>
      <c r="F140" s="3">
        <v>10</v>
      </c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</row>
    <row r="141" spans="1:23" s="13" customFormat="1" ht="22.5" customHeight="1" x14ac:dyDescent="0.25">
      <c r="A141" s="76"/>
      <c r="B141" s="39" t="s">
        <v>181</v>
      </c>
      <c r="C141" s="52">
        <v>11</v>
      </c>
      <c r="D141" s="52">
        <v>7</v>
      </c>
      <c r="E141" s="5"/>
      <c r="F141" s="3">
        <v>11</v>
      </c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</row>
    <row r="142" spans="1:23" s="13" customFormat="1" ht="22.5" customHeight="1" x14ac:dyDescent="0.25">
      <c r="A142" s="76">
        <v>3</v>
      </c>
      <c r="B142" s="39" t="s">
        <v>182</v>
      </c>
      <c r="C142" s="52">
        <v>11</v>
      </c>
      <c r="D142" s="52">
        <v>9</v>
      </c>
      <c r="E142" s="5"/>
      <c r="F142" s="3">
        <v>14</v>
      </c>
      <c r="G142" s="66">
        <f>C142+D143+D142+C143</f>
        <v>41</v>
      </c>
      <c r="H142" s="66"/>
      <c r="I142" s="66"/>
      <c r="J142" s="66"/>
      <c r="K142" s="66">
        <v>28</v>
      </c>
      <c r="L142" s="66"/>
      <c r="M142" s="66"/>
      <c r="N142" s="66"/>
      <c r="O142" s="66"/>
      <c r="P142" s="66"/>
      <c r="Q142" s="66"/>
      <c r="R142" s="66"/>
      <c r="S142" s="66">
        <v>28</v>
      </c>
      <c r="T142" s="66"/>
      <c r="U142" s="66"/>
      <c r="V142" s="66"/>
      <c r="W142" s="66"/>
    </row>
    <row r="143" spans="1:23" s="13" customFormat="1" ht="22.5" customHeight="1" x14ac:dyDescent="0.25">
      <c r="A143" s="76"/>
      <c r="B143" s="39" t="s">
        <v>183</v>
      </c>
      <c r="C143" s="52">
        <v>11</v>
      </c>
      <c r="D143" s="52">
        <v>10</v>
      </c>
      <c r="E143" s="5"/>
      <c r="F143" s="3">
        <v>14</v>
      </c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</row>
    <row r="144" spans="1:23" s="13" customFormat="1" ht="22.5" customHeight="1" x14ac:dyDescent="0.25">
      <c r="A144" s="76">
        <v>4</v>
      </c>
      <c r="B144" s="39" t="s">
        <v>184</v>
      </c>
      <c r="C144" s="52">
        <v>10</v>
      </c>
      <c r="D144" s="52">
        <v>8</v>
      </c>
      <c r="E144" s="5"/>
      <c r="F144" s="3">
        <v>12</v>
      </c>
      <c r="G144" s="66">
        <f>D144+D145+C144+C145</f>
        <v>39</v>
      </c>
      <c r="H144" s="66"/>
      <c r="I144" s="66"/>
      <c r="J144" s="66"/>
      <c r="K144" s="66">
        <v>25</v>
      </c>
      <c r="L144" s="66"/>
      <c r="M144" s="66"/>
      <c r="N144" s="66"/>
      <c r="O144" s="66"/>
      <c r="P144" s="66"/>
      <c r="Q144" s="66"/>
      <c r="R144" s="66"/>
      <c r="S144" s="66">
        <v>25</v>
      </c>
      <c r="T144" s="66"/>
      <c r="U144" s="66"/>
      <c r="V144" s="66"/>
      <c r="W144" s="66"/>
    </row>
    <row r="145" spans="1:23" s="13" customFormat="1" ht="22.5" customHeight="1" x14ac:dyDescent="0.25">
      <c r="A145" s="76"/>
      <c r="B145" s="39" t="s">
        <v>185</v>
      </c>
      <c r="C145" s="52">
        <v>11</v>
      </c>
      <c r="D145" s="52">
        <v>10</v>
      </c>
      <c r="E145" s="5"/>
      <c r="F145" s="3">
        <v>13</v>
      </c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</row>
    <row r="146" spans="1:23" s="13" customFormat="1" ht="22.5" customHeight="1" x14ac:dyDescent="0.25">
      <c r="A146" s="76">
        <v>5</v>
      </c>
      <c r="B146" s="39" t="s">
        <v>186</v>
      </c>
      <c r="C146" s="52">
        <v>11</v>
      </c>
      <c r="D146" s="52">
        <v>9</v>
      </c>
      <c r="E146" s="5"/>
      <c r="F146" s="3">
        <v>12</v>
      </c>
      <c r="G146" s="66">
        <f>D147+D146+C146+C147</f>
        <v>41</v>
      </c>
      <c r="H146" s="66"/>
      <c r="I146" s="66"/>
      <c r="J146" s="66"/>
      <c r="K146" s="66">
        <v>26</v>
      </c>
      <c r="L146" s="66"/>
      <c r="M146" s="66"/>
      <c r="N146" s="66"/>
      <c r="O146" s="66"/>
      <c r="P146" s="66"/>
      <c r="Q146" s="66"/>
      <c r="R146" s="66"/>
      <c r="S146" s="66">
        <v>26</v>
      </c>
      <c r="T146" s="66"/>
      <c r="U146" s="66"/>
      <c r="V146" s="66"/>
      <c r="W146" s="66"/>
    </row>
    <row r="147" spans="1:23" s="13" customFormat="1" ht="22.5" customHeight="1" x14ac:dyDescent="0.25">
      <c r="A147" s="76"/>
      <c r="B147" s="39" t="s">
        <v>187</v>
      </c>
      <c r="C147" s="52">
        <v>11</v>
      </c>
      <c r="D147" s="52">
        <v>10</v>
      </c>
      <c r="E147" s="5"/>
      <c r="F147" s="3">
        <v>14</v>
      </c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</row>
    <row r="148" spans="1:23" s="13" customFormat="1" ht="22.5" customHeight="1" x14ac:dyDescent="0.25">
      <c r="A148" s="76">
        <v>6</v>
      </c>
      <c r="B148" s="39" t="s">
        <v>188</v>
      </c>
      <c r="C148" s="52">
        <v>11</v>
      </c>
      <c r="D148" s="52">
        <v>11</v>
      </c>
      <c r="E148" s="5"/>
      <c r="F148" s="3">
        <v>14</v>
      </c>
      <c r="G148" s="66">
        <f>D148+D149+C148+C149</f>
        <v>45</v>
      </c>
      <c r="H148" s="66"/>
      <c r="I148" s="66"/>
      <c r="J148" s="66"/>
      <c r="K148" s="66">
        <v>28</v>
      </c>
      <c r="L148" s="66"/>
      <c r="M148" s="66"/>
      <c r="N148" s="66"/>
      <c r="O148" s="66"/>
      <c r="P148" s="66"/>
      <c r="Q148" s="66"/>
      <c r="R148" s="66"/>
      <c r="S148" s="66">
        <v>28</v>
      </c>
      <c r="T148" s="66"/>
      <c r="U148" s="66"/>
      <c r="V148" s="66"/>
      <c r="W148" s="66"/>
    </row>
    <row r="149" spans="1:23" s="13" customFormat="1" ht="22.5" customHeight="1" x14ac:dyDescent="0.25">
      <c r="A149" s="76"/>
      <c r="B149" s="39" t="s">
        <v>189</v>
      </c>
      <c r="C149" s="52">
        <v>11</v>
      </c>
      <c r="D149" s="52">
        <v>12</v>
      </c>
      <c r="E149" s="5"/>
      <c r="F149" s="3">
        <v>14</v>
      </c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</row>
    <row r="150" spans="1:23" s="13" customFormat="1" ht="22.5" customHeight="1" x14ac:dyDescent="0.25">
      <c r="A150" s="76">
        <v>7</v>
      </c>
      <c r="B150" s="39" t="s">
        <v>190</v>
      </c>
      <c r="C150" s="52">
        <v>10</v>
      </c>
      <c r="D150" s="52">
        <v>12</v>
      </c>
      <c r="E150" s="5"/>
      <c r="F150" s="3">
        <v>14</v>
      </c>
      <c r="G150" s="66">
        <f>D150+D151+C150+C151</f>
        <v>45</v>
      </c>
      <c r="H150" s="66"/>
      <c r="I150" s="66"/>
      <c r="J150" s="66"/>
      <c r="K150" s="66">
        <v>28</v>
      </c>
      <c r="L150" s="66"/>
      <c r="M150" s="66"/>
      <c r="N150" s="66"/>
      <c r="O150" s="66"/>
      <c r="P150" s="66"/>
      <c r="Q150" s="66"/>
      <c r="R150" s="66"/>
      <c r="S150" s="66">
        <v>28</v>
      </c>
      <c r="T150" s="66"/>
      <c r="U150" s="66"/>
      <c r="V150" s="66"/>
      <c r="W150" s="66"/>
    </row>
    <row r="151" spans="1:23" s="13" customFormat="1" ht="22.5" customHeight="1" x14ac:dyDescent="0.25">
      <c r="A151" s="76"/>
      <c r="B151" s="39" t="s">
        <v>191</v>
      </c>
      <c r="C151" s="52">
        <v>11</v>
      </c>
      <c r="D151" s="52">
        <v>12</v>
      </c>
      <c r="E151" s="5"/>
      <c r="F151" s="3">
        <v>14</v>
      </c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</row>
    <row r="152" spans="1:23" s="13" customFormat="1" ht="22.5" customHeight="1" x14ac:dyDescent="0.25">
      <c r="A152" s="29">
        <v>8</v>
      </c>
      <c r="B152" s="39" t="s">
        <v>192</v>
      </c>
      <c r="C152" s="52">
        <v>11</v>
      </c>
      <c r="D152" s="52">
        <v>12</v>
      </c>
      <c r="E152" s="5"/>
      <c r="F152" s="3">
        <v>16</v>
      </c>
      <c r="G152" s="3">
        <f>C152+D152</f>
        <v>23</v>
      </c>
      <c r="H152" s="3"/>
      <c r="I152" s="3"/>
      <c r="J152" s="3"/>
      <c r="K152" s="3">
        <v>16</v>
      </c>
      <c r="L152" s="3"/>
      <c r="M152" s="3"/>
      <c r="N152" s="3"/>
      <c r="O152" s="3"/>
      <c r="P152" s="3"/>
      <c r="Q152" s="3"/>
      <c r="R152" s="3"/>
      <c r="S152" s="3">
        <v>16</v>
      </c>
      <c r="T152" s="3"/>
      <c r="U152" s="3"/>
      <c r="V152" s="3"/>
      <c r="W152" s="3"/>
    </row>
    <row r="153" spans="1:23" s="13" customFormat="1" ht="22.5" customHeight="1" x14ac:dyDescent="0.25">
      <c r="A153" s="29">
        <v>9</v>
      </c>
      <c r="B153" s="39" t="s">
        <v>193</v>
      </c>
      <c r="C153" s="52">
        <v>11</v>
      </c>
      <c r="D153" s="52">
        <v>9</v>
      </c>
      <c r="E153" s="5"/>
      <c r="F153" s="3">
        <v>12</v>
      </c>
      <c r="G153" s="3">
        <f>C153+D153</f>
        <v>20</v>
      </c>
      <c r="H153" s="3"/>
      <c r="I153" s="3"/>
      <c r="J153" s="3"/>
      <c r="K153" s="3">
        <v>12</v>
      </c>
      <c r="L153" s="3"/>
      <c r="M153" s="3"/>
      <c r="N153" s="3"/>
      <c r="O153" s="3"/>
      <c r="P153" s="3"/>
      <c r="Q153" s="3"/>
      <c r="R153" s="3"/>
      <c r="S153" s="3">
        <v>12</v>
      </c>
      <c r="T153" s="3"/>
      <c r="U153" s="3"/>
      <c r="V153" s="3"/>
      <c r="W153" s="3"/>
    </row>
    <row r="154" spans="1:23" s="13" customFormat="1" ht="22.5" customHeight="1" x14ac:dyDescent="0.25">
      <c r="A154" s="29">
        <v>10</v>
      </c>
      <c r="B154" s="39" t="s">
        <v>194</v>
      </c>
      <c r="C154" s="52">
        <v>11</v>
      </c>
      <c r="D154" s="52">
        <v>11</v>
      </c>
      <c r="E154" s="5"/>
      <c r="F154" s="3">
        <v>14</v>
      </c>
      <c r="G154" s="3">
        <f>C154+D154</f>
        <v>22</v>
      </c>
      <c r="H154" s="3"/>
      <c r="I154" s="3"/>
      <c r="J154" s="3"/>
      <c r="K154" s="3">
        <v>14</v>
      </c>
      <c r="L154" s="3"/>
      <c r="M154" s="3"/>
      <c r="N154" s="3"/>
      <c r="O154" s="3"/>
      <c r="P154" s="3"/>
      <c r="Q154" s="3"/>
      <c r="R154" s="3"/>
      <c r="S154" s="3">
        <v>14</v>
      </c>
      <c r="T154" s="3"/>
      <c r="U154" s="3"/>
      <c r="V154" s="3"/>
      <c r="W154" s="3"/>
    </row>
    <row r="155" spans="1:23" s="13" customFormat="1" ht="22.5" customHeight="1" x14ac:dyDescent="0.25">
      <c r="A155" s="29">
        <v>11</v>
      </c>
      <c r="B155" s="39" t="s">
        <v>195</v>
      </c>
      <c r="C155" s="52">
        <v>11</v>
      </c>
      <c r="D155" s="52">
        <v>10</v>
      </c>
      <c r="E155" s="5"/>
      <c r="F155" s="3">
        <v>12</v>
      </c>
      <c r="G155" s="3">
        <f>C155+D155</f>
        <v>21</v>
      </c>
      <c r="H155" s="3"/>
      <c r="I155" s="3"/>
      <c r="J155" s="3"/>
      <c r="K155" s="3">
        <v>12</v>
      </c>
      <c r="L155" s="3"/>
      <c r="M155" s="3"/>
      <c r="N155" s="3"/>
      <c r="O155" s="3"/>
      <c r="P155" s="3"/>
      <c r="Q155" s="3"/>
      <c r="R155" s="3"/>
      <c r="S155" s="3">
        <v>12</v>
      </c>
      <c r="T155" s="3"/>
      <c r="U155" s="3"/>
      <c r="V155" s="3"/>
      <c r="W155" s="3"/>
    </row>
    <row r="156" spans="1:23" s="13" customFormat="1" ht="22.5" customHeight="1" x14ac:dyDescent="0.25">
      <c r="A156" s="29">
        <v>12</v>
      </c>
      <c r="B156" s="39" t="s">
        <v>196</v>
      </c>
      <c r="C156" s="52">
        <v>11</v>
      </c>
      <c r="D156" s="52">
        <v>8</v>
      </c>
      <c r="E156" s="5"/>
      <c r="F156" s="3">
        <v>12</v>
      </c>
      <c r="G156" s="3">
        <f>C156+D156</f>
        <v>19</v>
      </c>
      <c r="H156" s="3"/>
      <c r="I156" s="3"/>
      <c r="J156" s="3"/>
      <c r="K156" s="3">
        <v>12</v>
      </c>
      <c r="L156" s="3"/>
      <c r="M156" s="3"/>
      <c r="N156" s="3"/>
      <c r="O156" s="3"/>
      <c r="P156" s="3"/>
      <c r="Q156" s="3"/>
      <c r="R156" s="3"/>
      <c r="S156" s="3">
        <v>12</v>
      </c>
      <c r="T156" s="3"/>
      <c r="U156" s="3"/>
      <c r="V156" s="3"/>
      <c r="W156" s="3"/>
    </row>
    <row r="157" spans="1:23" s="13" customFormat="1" ht="20.25" customHeight="1" x14ac:dyDescent="0.25">
      <c r="A157" s="37" t="s">
        <v>15</v>
      </c>
      <c r="B157" s="38" t="s">
        <v>40</v>
      </c>
      <c r="C157" s="2">
        <f>SUM(C158:C174)</f>
        <v>187</v>
      </c>
      <c r="D157" s="2">
        <f t="shared" ref="D157:W157" si="13">SUM(D158:D174)</f>
        <v>202</v>
      </c>
      <c r="E157" s="2"/>
      <c r="F157" s="2">
        <f t="shared" si="13"/>
        <v>242</v>
      </c>
      <c r="G157" s="2">
        <f t="shared" si="13"/>
        <v>300</v>
      </c>
      <c r="H157" s="2">
        <f t="shared" si="13"/>
        <v>55</v>
      </c>
      <c r="I157" s="2">
        <f t="shared" si="13"/>
        <v>34</v>
      </c>
      <c r="J157" s="2"/>
      <c r="K157" s="2">
        <f t="shared" si="13"/>
        <v>242</v>
      </c>
      <c r="L157" s="2">
        <f t="shared" si="13"/>
        <v>36</v>
      </c>
      <c r="M157" s="2">
        <f t="shared" si="13"/>
        <v>9</v>
      </c>
      <c r="N157" s="2"/>
      <c r="O157" s="2">
        <f t="shared" si="13"/>
        <v>0</v>
      </c>
      <c r="P157" s="2">
        <f t="shared" si="13"/>
        <v>6</v>
      </c>
      <c r="Q157" s="2">
        <f t="shared" si="13"/>
        <v>5</v>
      </c>
      <c r="R157" s="2"/>
      <c r="S157" s="2">
        <f t="shared" si="13"/>
        <v>242</v>
      </c>
      <c r="T157" s="2">
        <f t="shared" si="13"/>
        <v>13</v>
      </c>
      <c r="U157" s="2">
        <f t="shared" si="13"/>
        <v>20</v>
      </c>
      <c r="V157" s="2"/>
      <c r="W157" s="2">
        <f t="shared" si="13"/>
        <v>0</v>
      </c>
    </row>
    <row r="158" spans="1:23" s="13" customFormat="1" ht="20.25" customHeight="1" x14ac:dyDescent="0.25">
      <c r="A158" s="76">
        <v>1</v>
      </c>
      <c r="B158" s="40" t="s">
        <v>197</v>
      </c>
      <c r="C158" s="52">
        <v>10</v>
      </c>
      <c r="D158" s="52">
        <v>15</v>
      </c>
      <c r="E158" s="5"/>
      <c r="F158" s="3">
        <v>16</v>
      </c>
      <c r="G158" s="66">
        <v>60</v>
      </c>
      <c r="H158" s="66">
        <v>7</v>
      </c>
      <c r="I158" s="66">
        <v>3</v>
      </c>
      <c r="J158" s="66"/>
      <c r="K158" s="66">
        <v>44</v>
      </c>
      <c r="L158" s="66">
        <v>6</v>
      </c>
      <c r="M158" s="66">
        <v>3</v>
      </c>
      <c r="N158" s="66"/>
      <c r="O158" s="66"/>
      <c r="P158" s="66"/>
      <c r="Q158" s="66"/>
      <c r="R158" s="66"/>
      <c r="S158" s="66">
        <v>44</v>
      </c>
      <c r="T158" s="66"/>
      <c r="U158" s="66"/>
      <c r="V158" s="66"/>
      <c r="W158" s="66"/>
    </row>
    <row r="159" spans="1:23" s="13" customFormat="1" ht="20.25" customHeight="1" x14ac:dyDescent="0.25">
      <c r="A159" s="76"/>
      <c r="B159" s="28" t="s">
        <v>198</v>
      </c>
      <c r="C159" s="52">
        <v>11</v>
      </c>
      <c r="D159" s="52">
        <v>14</v>
      </c>
      <c r="E159" s="5"/>
      <c r="F159" s="3">
        <v>16</v>
      </c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</row>
    <row r="160" spans="1:23" s="13" customFormat="1" ht="20.25" customHeight="1" x14ac:dyDescent="0.25">
      <c r="A160" s="76"/>
      <c r="B160" s="40" t="s">
        <v>199</v>
      </c>
      <c r="C160" s="52">
        <v>11</v>
      </c>
      <c r="D160" s="52">
        <v>9</v>
      </c>
      <c r="E160" s="5"/>
      <c r="F160" s="3">
        <v>12</v>
      </c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</row>
    <row r="161" spans="1:23" s="13" customFormat="1" ht="20.25" customHeight="1" x14ac:dyDescent="0.25">
      <c r="A161" s="76">
        <v>2</v>
      </c>
      <c r="B161" s="40" t="s">
        <v>200</v>
      </c>
      <c r="C161" s="52">
        <v>11</v>
      </c>
      <c r="D161" s="52">
        <v>9</v>
      </c>
      <c r="E161" s="5"/>
      <c r="F161" s="3">
        <v>12</v>
      </c>
      <c r="G161" s="66">
        <v>60</v>
      </c>
      <c r="H161" s="66">
        <v>10</v>
      </c>
      <c r="I161" s="66">
        <v>9</v>
      </c>
      <c r="J161" s="66"/>
      <c r="K161" s="66">
        <v>48</v>
      </c>
      <c r="L161" s="66">
        <v>5</v>
      </c>
      <c r="M161" s="66">
        <v>2</v>
      </c>
      <c r="N161" s="66"/>
      <c r="O161" s="66"/>
      <c r="P161" s="66"/>
      <c r="Q161" s="66"/>
      <c r="R161" s="66"/>
      <c r="S161" s="66">
        <v>48</v>
      </c>
      <c r="T161" s="66">
        <v>5</v>
      </c>
      <c r="U161" s="66">
        <v>7</v>
      </c>
      <c r="V161" s="66"/>
      <c r="W161" s="66"/>
    </row>
    <row r="162" spans="1:23" s="13" customFormat="1" ht="20.25" customHeight="1" x14ac:dyDescent="0.25">
      <c r="A162" s="76"/>
      <c r="B162" s="40" t="s">
        <v>201</v>
      </c>
      <c r="C162" s="52">
        <v>14</v>
      </c>
      <c r="D162" s="52">
        <v>24</v>
      </c>
      <c r="E162" s="5"/>
      <c r="F162" s="3">
        <v>22</v>
      </c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</row>
    <row r="163" spans="1:23" s="13" customFormat="1" ht="20.25" customHeight="1" x14ac:dyDescent="0.25">
      <c r="A163" s="76"/>
      <c r="B163" s="40" t="s">
        <v>202</v>
      </c>
      <c r="C163" s="52">
        <v>11</v>
      </c>
      <c r="D163" s="52">
        <v>10</v>
      </c>
      <c r="E163" s="5"/>
      <c r="F163" s="3">
        <v>14</v>
      </c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</row>
    <row r="164" spans="1:23" s="13" customFormat="1" ht="20.25" customHeight="1" x14ac:dyDescent="0.25">
      <c r="A164" s="76">
        <v>3</v>
      </c>
      <c r="B164" s="40" t="s">
        <v>203</v>
      </c>
      <c r="C164" s="52">
        <v>10</v>
      </c>
      <c r="D164" s="52">
        <v>10</v>
      </c>
      <c r="E164" s="5"/>
      <c r="F164" s="3">
        <v>12</v>
      </c>
      <c r="G164" s="66">
        <v>60</v>
      </c>
      <c r="H164" s="66"/>
      <c r="I164" s="66"/>
      <c r="J164" s="66"/>
      <c r="K164" s="66">
        <v>33</v>
      </c>
      <c r="L164" s="66"/>
      <c r="M164" s="66"/>
      <c r="N164" s="66"/>
      <c r="O164" s="66"/>
      <c r="P164" s="66"/>
      <c r="Q164" s="66"/>
      <c r="R164" s="66"/>
      <c r="S164" s="66">
        <v>33</v>
      </c>
      <c r="T164" s="66"/>
      <c r="U164" s="66"/>
      <c r="V164" s="66"/>
      <c r="W164" s="66"/>
    </row>
    <row r="165" spans="1:23" s="13" customFormat="1" ht="20.25" customHeight="1" x14ac:dyDescent="0.25">
      <c r="A165" s="76"/>
      <c r="B165" s="40" t="s">
        <v>204</v>
      </c>
      <c r="C165" s="52">
        <v>11</v>
      </c>
      <c r="D165" s="52">
        <v>9</v>
      </c>
      <c r="E165" s="5"/>
      <c r="F165" s="3">
        <v>9</v>
      </c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</row>
    <row r="166" spans="1:23" s="13" customFormat="1" ht="20.25" customHeight="1" x14ac:dyDescent="0.25">
      <c r="A166" s="76"/>
      <c r="B166" s="40" t="s">
        <v>205</v>
      </c>
      <c r="C166" s="52">
        <v>11</v>
      </c>
      <c r="D166" s="52">
        <v>9</v>
      </c>
      <c r="E166" s="5"/>
      <c r="F166" s="3">
        <v>12</v>
      </c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</row>
    <row r="167" spans="1:23" s="13" customFormat="1" ht="20.25" customHeight="1" x14ac:dyDescent="0.25">
      <c r="A167" s="76">
        <v>4</v>
      </c>
      <c r="B167" s="40" t="s">
        <v>206</v>
      </c>
      <c r="C167" s="52">
        <v>11</v>
      </c>
      <c r="D167" s="52">
        <v>12</v>
      </c>
      <c r="E167" s="5"/>
      <c r="F167" s="3">
        <v>15</v>
      </c>
      <c r="G167" s="66">
        <v>60</v>
      </c>
      <c r="H167" s="66">
        <v>8</v>
      </c>
      <c r="I167" s="66">
        <v>1</v>
      </c>
      <c r="J167" s="66"/>
      <c r="K167" s="66">
        <v>45</v>
      </c>
      <c r="L167" s="66">
        <v>8</v>
      </c>
      <c r="M167" s="66">
        <v>1</v>
      </c>
      <c r="N167" s="66"/>
      <c r="O167" s="66"/>
      <c r="P167" s="66"/>
      <c r="Q167" s="66"/>
      <c r="R167" s="66"/>
      <c r="S167" s="66">
        <v>45</v>
      </c>
      <c r="T167" s="66"/>
      <c r="U167" s="66"/>
      <c r="V167" s="66"/>
      <c r="W167" s="66"/>
    </row>
    <row r="168" spans="1:23" s="13" customFormat="1" ht="20.25" customHeight="1" x14ac:dyDescent="0.25">
      <c r="A168" s="76"/>
      <c r="B168" s="40" t="s">
        <v>207</v>
      </c>
      <c r="C168" s="52">
        <v>11</v>
      </c>
      <c r="D168" s="52">
        <v>11</v>
      </c>
      <c r="E168" s="5"/>
      <c r="F168" s="3">
        <v>14</v>
      </c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</row>
    <row r="169" spans="1:23" s="13" customFormat="1" ht="20.25" customHeight="1" x14ac:dyDescent="0.25">
      <c r="A169" s="76"/>
      <c r="B169" s="28" t="s">
        <v>208</v>
      </c>
      <c r="C169" s="52">
        <v>11</v>
      </c>
      <c r="D169" s="52">
        <v>13</v>
      </c>
      <c r="E169" s="5"/>
      <c r="F169" s="3">
        <v>16</v>
      </c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</row>
    <row r="170" spans="1:23" s="13" customFormat="1" ht="20.25" customHeight="1" x14ac:dyDescent="0.25">
      <c r="A170" s="76">
        <v>5</v>
      </c>
      <c r="B170" s="40" t="s">
        <v>209</v>
      </c>
      <c r="C170" s="52">
        <v>11</v>
      </c>
      <c r="D170" s="52">
        <v>9</v>
      </c>
      <c r="E170" s="5"/>
      <c r="F170" s="3">
        <v>12</v>
      </c>
      <c r="G170" s="63">
        <v>60</v>
      </c>
      <c r="H170" s="63">
        <v>30</v>
      </c>
      <c r="I170" s="63">
        <v>21</v>
      </c>
      <c r="J170" s="63"/>
      <c r="K170" s="63">
        <v>72</v>
      </c>
      <c r="L170" s="63">
        <v>17</v>
      </c>
      <c r="M170" s="63">
        <v>3</v>
      </c>
      <c r="N170" s="63"/>
      <c r="O170" s="63"/>
      <c r="P170" s="63">
        <v>6</v>
      </c>
      <c r="Q170" s="63">
        <v>5</v>
      </c>
      <c r="R170" s="63"/>
      <c r="S170" s="63">
        <v>72</v>
      </c>
      <c r="T170" s="63">
        <v>8</v>
      </c>
      <c r="U170" s="63">
        <v>13</v>
      </c>
      <c r="V170" s="63"/>
      <c r="W170" s="63"/>
    </row>
    <row r="171" spans="1:23" s="13" customFormat="1" ht="20.25" customHeight="1" x14ac:dyDescent="0.25">
      <c r="A171" s="76"/>
      <c r="B171" s="40" t="s">
        <v>210</v>
      </c>
      <c r="C171" s="52">
        <v>12</v>
      </c>
      <c r="D171" s="52">
        <v>19</v>
      </c>
      <c r="E171" s="5"/>
      <c r="F171" s="3">
        <v>22</v>
      </c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</row>
    <row r="172" spans="1:23" s="13" customFormat="1" ht="20.25" customHeight="1" x14ac:dyDescent="0.25">
      <c r="A172" s="76"/>
      <c r="B172" s="40" t="s">
        <v>211</v>
      </c>
      <c r="C172" s="52">
        <v>10</v>
      </c>
      <c r="D172" s="52">
        <v>9</v>
      </c>
      <c r="E172" s="5"/>
      <c r="F172" s="3">
        <v>11</v>
      </c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</row>
    <row r="173" spans="1:23" s="13" customFormat="1" ht="20.25" customHeight="1" x14ac:dyDescent="0.25">
      <c r="A173" s="76"/>
      <c r="B173" s="40" t="s">
        <v>212</v>
      </c>
      <c r="C173" s="52">
        <v>10</v>
      </c>
      <c r="D173" s="52">
        <v>11</v>
      </c>
      <c r="E173" s="5"/>
      <c r="F173" s="3">
        <v>15</v>
      </c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</row>
    <row r="174" spans="1:23" s="13" customFormat="1" ht="20.25" customHeight="1" x14ac:dyDescent="0.25">
      <c r="A174" s="76"/>
      <c r="B174" s="40" t="s">
        <v>213</v>
      </c>
      <c r="C174" s="52">
        <v>11</v>
      </c>
      <c r="D174" s="52">
        <v>9</v>
      </c>
      <c r="E174" s="5"/>
      <c r="F174" s="3">
        <v>12</v>
      </c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</row>
    <row r="175" spans="1:23" s="13" customFormat="1" ht="24" customHeight="1" x14ac:dyDescent="0.25">
      <c r="A175" s="37" t="s">
        <v>16</v>
      </c>
      <c r="B175" s="38" t="s">
        <v>41</v>
      </c>
      <c r="C175" s="62">
        <f>SUM(C176:C198)</f>
        <v>243</v>
      </c>
      <c r="D175" s="62">
        <f t="shared" ref="D175:W175" si="14">SUM(D176:D198)</f>
        <v>230</v>
      </c>
      <c r="E175" s="2"/>
      <c r="F175" s="2">
        <f t="shared" si="14"/>
        <v>286</v>
      </c>
      <c r="G175" s="2">
        <f t="shared" si="14"/>
        <v>392</v>
      </c>
      <c r="H175" s="2">
        <f t="shared" si="14"/>
        <v>38</v>
      </c>
      <c r="I175" s="2">
        <f t="shared" si="14"/>
        <v>43</v>
      </c>
      <c r="J175" s="2"/>
      <c r="K175" s="2">
        <f t="shared" si="14"/>
        <v>286</v>
      </c>
      <c r="L175" s="2">
        <f t="shared" si="14"/>
        <v>5</v>
      </c>
      <c r="M175" s="2">
        <f t="shared" si="14"/>
        <v>0</v>
      </c>
      <c r="N175" s="2"/>
      <c r="O175" s="2">
        <f t="shared" si="14"/>
        <v>0</v>
      </c>
      <c r="P175" s="2">
        <f t="shared" si="14"/>
        <v>0</v>
      </c>
      <c r="Q175" s="2">
        <f t="shared" si="14"/>
        <v>0</v>
      </c>
      <c r="R175" s="2"/>
      <c r="S175" s="2">
        <f t="shared" si="14"/>
        <v>286</v>
      </c>
      <c r="T175" s="2">
        <f t="shared" si="14"/>
        <v>33</v>
      </c>
      <c r="U175" s="2">
        <f t="shared" si="14"/>
        <v>43</v>
      </c>
      <c r="V175" s="2"/>
      <c r="W175" s="62">
        <f t="shared" si="14"/>
        <v>0</v>
      </c>
    </row>
    <row r="176" spans="1:23" s="13" customFormat="1" ht="24" customHeight="1" x14ac:dyDescent="0.25">
      <c r="A176" s="76">
        <v>1</v>
      </c>
      <c r="B176" s="36" t="s">
        <v>214</v>
      </c>
      <c r="C176" s="52">
        <v>10</v>
      </c>
      <c r="D176" s="52">
        <v>9</v>
      </c>
      <c r="E176" s="5"/>
      <c r="F176" s="3">
        <v>12</v>
      </c>
      <c r="G176" s="66">
        <v>60</v>
      </c>
      <c r="H176" s="66">
        <v>15</v>
      </c>
      <c r="I176" s="66">
        <v>15</v>
      </c>
      <c r="J176" s="66"/>
      <c r="K176" s="66">
        <f t="shared" ref="K176" si="15">S176</f>
        <v>50</v>
      </c>
      <c r="L176" s="66"/>
      <c r="M176" s="66"/>
      <c r="N176" s="66"/>
      <c r="O176" s="66"/>
      <c r="P176" s="66"/>
      <c r="Q176" s="66"/>
      <c r="R176" s="66"/>
      <c r="S176" s="66">
        <f>F176+F177+F178+F179</f>
        <v>50</v>
      </c>
      <c r="T176" s="66">
        <v>15</v>
      </c>
      <c r="U176" s="66">
        <v>15</v>
      </c>
      <c r="V176" s="66"/>
      <c r="W176" s="66"/>
    </row>
    <row r="177" spans="1:23" s="13" customFormat="1" ht="24" customHeight="1" x14ac:dyDescent="0.25">
      <c r="A177" s="76"/>
      <c r="B177" s="36" t="s">
        <v>215</v>
      </c>
      <c r="C177" s="52">
        <v>16</v>
      </c>
      <c r="D177" s="52">
        <v>16</v>
      </c>
      <c r="E177" s="5"/>
      <c r="F177" s="3">
        <v>14</v>
      </c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</row>
    <row r="178" spans="1:23" s="13" customFormat="1" ht="24" customHeight="1" x14ac:dyDescent="0.25">
      <c r="A178" s="76"/>
      <c r="B178" s="36" t="s">
        <v>216</v>
      </c>
      <c r="C178" s="52">
        <v>10</v>
      </c>
      <c r="D178" s="52">
        <v>9</v>
      </c>
      <c r="E178" s="5"/>
      <c r="F178" s="3">
        <v>12</v>
      </c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</row>
    <row r="179" spans="1:23" s="13" customFormat="1" ht="24" customHeight="1" x14ac:dyDescent="0.25">
      <c r="A179" s="76"/>
      <c r="B179" s="36" t="s">
        <v>217</v>
      </c>
      <c r="C179" s="52">
        <v>10</v>
      </c>
      <c r="D179" s="52">
        <v>10</v>
      </c>
      <c r="E179" s="5"/>
      <c r="F179" s="3">
        <v>12</v>
      </c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</row>
    <row r="180" spans="1:23" s="13" customFormat="1" ht="25.5" customHeight="1" x14ac:dyDescent="0.25">
      <c r="A180" s="76">
        <v>2</v>
      </c>
      <c r="B180" s="36" t="s">
        <v>218</v>
      </c>
      <c r="C180" s="52">
        <v>10</v>
      </c>
      <c r="D180" s="52">
        <v>11</v>
      </c>
      <c r="E180" s="5"/>
      <c r="F180" s="3">
        <v>14</v>
      </c>
      <c r="G180" s="66">
        <v>60</v>
      </c>
      <c r="H180" s="66">
        <v>7</v>
      </c>
      <c r="I180" s="66">
        <v>8</v>
      </c>
      <c r="J180" s="66"/>
      <c r="K180" s="66">
        <v>50</v>
      </c>
      <c r="L180" s="66">
        <v>1</v>
      </c>
      <c r="M180" s="66"/>
      <c r="N180" s="66"/>
      <c r="O180" s="66"/>
      <c r="P180" s="66"/>
      <c r="Q180" s="66"/>
      <c r="R180" s="66"/>
      <c r="S180" s="66">
        <f>F180+F181+F182+F183</f>
        <v>50</v>
      </c>
      <c r="T180" s="66">
        <f>H180-L180</f>
        <v>6</v>
      </c>
      <c r="U180" s="66">
        <f t="shared" ref="U180" si="16">I180-M180</f>
        <v>8</v>
      </c>
      <c r="V180" s="66"/>
      <c r="W180" s="66"/>
    </row>
    <row r="181" spans="1:23" s="13" customFormat="1" ht="25.5" customHeight="1" x14ac:dyDescent="0.25">
      <c r="A181" s="76"/>
      <c r="B181" s="36" t="s">
        <v>219</v>
      </c>
      <c r="C181" s="52">
        <v>10</v>
      </c>
      <c r="D181" s="52">
        <v>8</v>
      </c>
      <c r="E181" s="5"/>
      <c r="F181" s="3">
        <v>12</v>
      </c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</row>
    <row r="182" spans="1:23" s="13" customFormat="1" ht="25.5" customHeight="1" x14ac:dyDescent="0.25">
      <c r="A182" s="76"/>
      <c r="B182" s="36" t="s">
        <v>220</v>
      </c>
      <c r="C182" s="52">
        <v>10</v>
      </c>
      <c r="D182" s="52">
        <v>7</v>
      </c>
      <c r="E182" s="5"/>
      <c r="F182" s="3">
        <v>12</v>
      </c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</row>
    <row r="183" spans="1:23" s="13" customFormat="1" ht="25.5" customHeight="1" x14ac:dyDescent="0.25">
      <c r="A183" s="76"/>
      <c r="B183" s="36" t="s">
        <v>221</v>
      </c>
      <c r="C183" s="52">
        <v>10</v>
      </c>
      <c r="D183" s="52">
        <v>9</v>
      </c>
      <c r="E183" s="5"/>
      <c r="F183" s="3">
        <v>12</v>
      </c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</row>
    <row r="184" spans="1:23" s="13" customFormat="1" ht="25.5" customHeight="1" x14ac:dyDescent="0.25">
      <c r="A184" s="76">
        <v>3</v>
      </c>
      <c r="B184" s="36" t="s">
        <v>222</v>
      </c>
      <c r="C184" s="52">
        <v>11</v>
      </c>
      <c r="D184" s="52">
        <v>13</v>
      </c>
      <c r="E184" s="5"/>
      <c r="F184" s="3">
        <v>12</v>
      </c>
      <c r="G184" s="66">
        <v>60</v>
      </c>
      <c r="H184" s="66">
        <v>6</v>
      </c>
      <c r="I184" s="66">
        <v>10</v>
      </c>
      <c r="J184" s="66"/>
      <c r="K184" s="66">
        <v>38</v>
      </c>
      <c r="L184" s="66">
        <v>2</v>
      </c>
      <c r="M184" s="66"/>
      <c r="N184" s="66"/>
      <c r="O184" s="66"/>
      <c r="P184" s="66"/>
      <c r="Q184" s="66"/>
      <c r="R184" s="66"/>
      <c r="S184" s="66">
        <f>F184+F185+F186</f>
        <v>38</v>
      </c>
      <c r="T184" s="66">
        <f>H184-L184</f>
        <v>4</v>
      </c>
      <c r="U184" s="66">
        <f t="shared" ref="U184" si="17">I184-M184</f>
        <v>10</v>
      </c>
      <c r="V184" s="66"/>
      <c r="W184" s="66"/>
    </row>
    <row r="185" spans="1:23" s="13" customFormat="1" ht="25.5" customHeight="1" x14ac:dyDescent="0.25">
      <c r="A185" s="76"/>
      <c r="B185" s="36" t="s">
        <v>223</v>
      </c>
      <c r="C185" s="52">
        <v>10</v>
      </c>
      <c r="D185" s="52">
        <v>10</v>
      </c>
      <c r="E185" s="5"/>
      <c r="F185" s="3">
        <v>12</v>
      </c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</row>
    <row r="186" spans="1:23" s="13" customFormat="1" ht="25.5" customHeight="1" x14ac:dyDescent="0.25">
      <c r="A186" s="76"/>
      <c r="B186" s="36" t="s">
        <v>224</v>
      </c>
      <c r="C186" s="52">
        <v>16</v>
      </c>
      <c r="D186" s="52">
        <v>16</v>
      </c>
      <c r="E186" s="5"/>
      <c r="F186" s="3">
        <v>14</v>
      </c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</row>
    <row r="187" spans="1:23" s="13" customFormat="1" ht="25.5" customHeight="1" x14ac:dyDescent="0.25">
      <c r="A187" s="76">
        <v>4</v>
      </c>
      <c r="B187" s="36" t="s">
        <v>225</v>
      </c>
      <c r="C187" s="52">
        <v>10</v>
      </c>
      <c r="D187" s="52">
        <v>9</v>
      </c>
      <c r="E187" s="5"/>
      <c r="F187" s="3">
        <v>12</v>
      </c>
      <c r="G187" s="66">
        <v>60</v>
      </c>
      <c r="H187" s="66">
        <v>10</v>
      </c>
      <c r="I187" s="66">
        <v>10</v>
      </c>
      <c r="J187" s="66"/>
      <c r="K187" s="66">
        <v>48</v>
      </c>
      <c r="L187" s="66">
        <v>2</v>
      </c>
      <c r="M187" s="66"/>
      <c r="N187" s="66"/>
      <c r="O187" s="66"/>
      <c r="P187" s="66"/>
      <c r="Q187" s="66"/>
      <c r="R187" s="66"/>
      <c r="S187" s="66">
        <f>F187+F188+F189+F190</f>
        <v>48</v>
      </c>
      <c r="T187" s="66">
        <f>H187-L187</f>
        <v>8</v>
      </c>
      <c r="U187" s="66">
        <f t="shared" ref="U187" si="18">I187-M187</f>
        <v>10</v>
      </c>
      <c r="V187" s="66"/>
      <c r="W187" s="66"/>
    </row>
    <row r="188" spans="1:23" s="13" customFormat="1" ht="25.5" customHeight="1" x14ac:dyDescent="0.25">
      <c r="A188" s="76"/>
      <c r="B188" s="36" t="s">
        <v>226</v>
      </c>
      <c r="C188" s="52">
        <v>10</v>
      </c>
      <c r="D188" s="52">
        <v>11</v>
      </c>
      <c r="E188" s="5"/>
      <c r="F188" s="3">
        <v>12</v>
      </c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</row>
    <row r="189" spans="1:23" s="13" customFormat="1" ht="25.5" customHeight="1" x14ac:dyDescent="0.25">
      <c r="A189" s="76"/>
      <c r="B189" s="36" t="s">
        <v>227</v>
      </c>
      <c r="C189" s="52">
        <v>9</v>
      </c>
      <c r="D189" s="52">
        <v>10</v>
      </c>
      <c r="E189" s="5"/>
      <c r="F189" s="3">
        <v>12</v>
      </c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</row>
    <row r="190" spans="1:23" s="13" customFormat="1" ht="25.5" customHeight="1" x14ac:dyDescent="0.25">
      <c r="A190" s="76"/>
      <c r="B190" s="36" t="s">
        <v>228</v>
      </c>
      <c r="C190" s="52">
        <v>10</v>
      </c>
      <c r="D190" s="52">
        <v>11</v>
      </c>
      <c r="E190" s="5"/>
      <c r="F190" s="3">
        <v>12</v>
      </c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</row>
    <row r="191" spans="1:23" s="13" customFormat="1" ht="25.5" customHeight="1" x14ac:dyDescent="0.25">
      <c r="A191" s="76">
        <v>5</v>
      </c>
      <c r="B191" s="36" t="s">
        <v>229</v>
      </c>
      <c r="C191" s="52">
        <v>11</v>
      </c>
      <c r="D191" s="52">
        <v>9</v>
      </c>
      <c r="E191" s="5"/>
      <c r="F191" s="3">
        <v>12</v>
      </c>
      <c r="G191" s="66">
        <v>56</v>
      </c>
      <c r="H191" s="66"/>
      <c r="I191" s="66"/>
      <c r="J191" s="66"/>
      <c r="K191" s="66">
        <v>36</v>
      </c>
      <c r="L191" s="66"/>
      <c r="M191" s="66"/>
      <c r="N191" s="66"/>
      <c r="O191" s="66"/>
      <c r="P191" s="66"/>
      <c r="Q191" s="66"/>
      <c r="R191" s="66"/>
      <c r="S191" s="66">
        <f>F191+F192+F193</f>
        <v>36</v>
      </c>
      <c r="T191" s="66"/>
      <c r="U191" s="66"/>
      <c r="V191" s="66"/>
      <c r="W191" s="66"/>
    </row>
    <row r="192" spans="1:23" s="13" customFormat="1" ht="25.5" customHeight="1" x14ac:dyDescent="0.25">
      <c r="A192" s="76"/>
      <c r="B192" s="36" t="s">
        <v>230</v>
      </c>
      <c r="C192" s="52">
        <v>9</v>
      </c>
      <c r="D192" s="52">
        <v>9</v>
      </c>
      <c r="E192" s="5"/>
      <c r="F192" s="3">
        <v>12</v>
      </c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</row>
    <row r="193" spans="1:23" s="13" customFormat="1" ht="25.5" customHeight="1" x14ac:dyDescent="0.25">
      <c r="A193" s="76"/>
      <c r="B193" s="36" t="s">
        <v>231</v>
      </c>
      <c r="C193" s="52">
        <v>10</v>
      </c>
      <c r="D193" s="52">
        <v>8</v>
      </c>
      <c r="E193" s="5"/>
      <c r="F193" s="3">
        <v>12</v>
      </c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</row>
    <row r="194" spans="1:23" s="13" customFormat="1" ht="22.5" customHeight="1" x14ac:dyDescent="0.25">
      <c r="A194" s="76">
        <v>6</v>
      </c>
      <c r="B194" s="36" t="s">
        <v>232</v>
      </c>
      <c r="C194" s="52">
        <v>11</v>
      </c>
      <c r="D194" s="52">
        <v>10</v>
      </c>
      <c r="E194" s="5"/>
      <c r="F194" s="3">
        <v>14</v>
      </c>
      <c r="G194" s="66">
        <v>56</v>
      </c>
      <c r="H194" s="66"/>
      <c r="I194" s="66"/>
      <c r="J194" s="66"/>
      <c r="K194" s="66">
        <v>36</v>
      </c>
      <c r="L194" s="66"/>
      <c r="M194" s="66"/>
      <c r="N194" s="66"/>
      <c r="O194" s="66"/>
      <c r="P194" s="66"/>
      <c r="Q194" s="66"/>
      <c r="R194" s="66"/>
      <c r="S194" s="66">
        <f>F194+F195+F196</f>
        <v>36</v>
      </c>
      <c r="T194" s="66"/>
      <c r="U194" s="66"/>
      <c r="V194" s="66"/>
      <c r="W194" s="66"/>
    </row>
    <row r="195" spans="1:23" s="13" customFormat="1" ht="22.5" customHeight="1" x14ac:dyDescent="0.25">
      <c r="A195" s="76"/>
      <c r="B195" s="36" t="s">
        <v>233</v>
      </c>
      <c r="C195" s="52">
        <v>10</v>
      </c>
      <c r="D195" s="52">
        <v>6</v>
      </c>
      <c r="E195" s="5"/>
      <c r="F195" s="3">
        <v>10</v>
      </c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</row>
    <row r="196" spans="1:23" s="13" customFormat="1" ht="22.5" customHeight="1" x14ac:dyDescent="0.25">
      <c r="A196" s="76"/>
      <c r="B196" s="36" t="s">
        <v>234</v>
      </c>
      <c r="C196" s="52">
        <v>10</v>
      </c>
      <c r="D196" s="52">
        <v>9</v>
      </c>
      <c r="E196" s="5"/>
      <c r="F196" s="3">
        <v>12</v>
      </c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</row>
    <row r="197" spans="1:23" s="13" customFormat="1" ht="22.5" customHeight="1" x14ac:dyDescent="0.25">
      <c r="A197" s="76">
        <v>7</v>
      </c>
      <c r="B197" s="36" t="s">
        <v>235</v>
      </c>
      <c r="C197" s="52">
        <v>11</v>
      </c>
      <c r="D197" s="52">
        <v>10</v>
      </c>
      <c r="E197" s="5"/>
      <c r="F197" s="3">
        <v>14</v>
      </c>
      <c r="G197" s="66">
        <f>C197+C198+D197+D198</f>
        <v>40</v>
      </c>
      <c r="H197" s="66"/>
      <c r="I197" s="66"/>
      <c r="J197" s="66"/>
      <c r="K197" s="66">
        <v>28</v>
      </c>
      <c r="L197" s="66"/>
      <c r="M197" s="66"/>
      <c r="N197" s="66"/>
      <c r="O197" s="66"/>
      <c r="P197" s="66"/>
      <c r="Q197" s="66"/>
      <c r="R197" s="66"/>
      <c r="S197" s="66">
        <f>F197+F198</f>
        <v>28</v>
      </c>
      <c r="T197" s="66"/>
      <c r="U197" s="66"/>
      <c r="V197" s="66"/>
      <c r="W197" s="66"/>
    </row>
    <row r="198" spans="1:23" s="13" customFormat="1" ht="22.5" customHeight="1" x14ac:dyDescent="0.25">
      <c r="A198" s="76"/>
      <c r="B198" s="36" t="s">
        <v>236</v>
      </c>
      <c r="C198" s="52">
        <v>9</v>
      </c>
      <c r="D198" s="52">
        <v>10</v>
      </c>
      <c r="E198" s="5"/>
      <c r="F198" s="3">
        <v>14</v>
      </c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</row>
    <row r="199" spans="1:23" s="13" customFormat="1" ht="22.5" customHeight="1" x14ac:dyDescent="0.25">
      <c r="A199" s="37" t="s">
        <v>19</v>
      </c>
      <c r="B199" s="38" t="s">
        <v>42</v>
      </c>
      <c r="C199" s="62">
        <f>SUM(C200:C219)</f>
        <v>221</v>
      </c>
      <c r="D199" s="62">
        <f t="shared" ref="D199:L199" si="19">SUM(D200:D219)</f>
        <v>238</v>
      </c>
      <c r="E199" s="2"/>
      <c r="F199" s="2">
        <f t="shared" si="19"/>
        <v>237</v>
      </c>
      <c r="G199" s="2">
        <f t="shared" si="19"/>
        <v>287</v>
      </c>
      <c r="H199" s="2">
        <f t="shared" si="19"/>
        <v>110</v>
      </c>
      <c r="I199" s="2">
        <f t="shared" si="19"/>
        <v>62</v>
      </c>
      <c r="J199" s="2"/>
      <c r="K199" s="2">
        <f t="shared" si="19"/>
        <v>237</v>
      </c>
      <c r="L199" s="2">
        <f t="shared" si="19"/>
        <v>50</v>
      </c>
      <c r="M199" s="2">
        <f>SUM(M200:M219)</f>
        <v>32</v>
      </c>
      <c r="N199" s="2"/>
      <c r="O199" s="2">
        <f t="shared" ref="O199:W199" si="20">SUM(O200:O219)</f>
        <v>0</v>
      </c>
      <c r="P199" s="2">
        <f t="shared" si="20"/>
        <v>60</v>
      </c>
      <c r="Q199" s="2">
        <f t="shared" si="20"/>
        <v>30</v>
      </c>
      <c r="R199" s="2"/>
      <c r="S199" s="2">
        <f t="shared" si="20"/>
        <v>237</v>
      </c>
      <c r="T199" s="2">
        <f t="shared" si="20"/>
        <v>0</v>
      </c>
      <c r="U199" s="2">
        <f t="shared" si="20"/>
        <v>0</v>
      </c>
      <c r="V199" s="2"/>
      <c r="W199" s="62">
        <f t="shared" si="20"/>
        <v>0</v>
      </c>
    </row>
    <row r="200" spans="1:23" s="13" customFormat="1" ht="22.5" customHeight="1" x14ac:dyDescent="0.25">
      <c r="A200" s="76">
        <v>1</v>
      </c>
      <c r="B200" s="28" t="s">
        <v>237</v>
      </c>
      <c r="C200" s="52">
        <v>11</v>
      </c>
      <c r="D200" s="52">
        <v>9</v>
      </c>
      <c r="E200" s="3"/>
      <c r="F200" s="3">
        <v>9</v>
      </c>
      <c r="G200" s="63">
        <v>38</v>
      </c>
      <c r="H200" s="63">
        <v>19</v>
      </c>
      <c r="I200" s="63">
        <v>4</v>
      </c>
      <c r="J200" s="63"/>
      <c r="K200" s="63">
        <v>33</v>
      </c>
      <c r="L200" s="63">
        <v>11</v>
      </c>
      <c r="M200" s="63">
        <v>1</v>
      </c>
      <c r="N200" s="63"/>
      <c r="O200" s="63"/>
      <c r="P200" s="63">
        <v>8</v>
      </c>
      <c r="Q200" s="63">
        <v>3</v>
      </c>
      <c r="R200" s="63"/>
      <c r="S200" s="63">
        <v>33</v>
      </c>
      <c r="T200" s="63"/>
      <c r="U200" s="63"/>
      <c r="V200" s="63"/>
      <c r="W200" s="63"/>
    </row>
    <row r="201" spans="1:23" s="13" customFormat="1" ht="22.5" customHeight="1" x14ac:dyDescent="0.25">
      <c r="A201" s="76"/>
      <c r="B201" s="28" t="s">
        <v>238</v>
      </c>
      <c r="C201" s="52">
        <v>10</v>
      </c>
      <c r="D201" s="52">
        <v>9</v>
      </c>
      <c r="E201" s="3"/>
      <c r="F201" s="3">
        <v>9</v>
      </c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</row>
    <row r="202" spans="1:23" s="13" customFormat="1" ht="22.5" customHeight="1" x14ac:dyDescent="0.25">
      <c r="A202" s="76"/>
      <c r="B202" s="28" t="s">
        <v>20</v>
      </c>
      <c r="C202" s="52">
        <v>11</v>
      </c>
      <c r="D202" s="52">
        <v>11</v>
      </c>
      <c r="E202" s="3"/>
      <c r="F202" s="3">
        <v>15</v>
      </c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</row>
    <row r="203" spans="1:23" s="13" customFormat="1" ht="22.5" customHeight="1" x14ac:dyDescent="0.25">
      <c r="A203" s="76">
        <v>2</v>
      </c>
      <c r="B203" s="28" t="s">
        <v>239</v>
      </c>
      <c r="C203" s="52">
        <v>11</v>
      </c>
      <c r="D203" s="52">
        <v>11</v>
      </c>
      <c r="E203" s="3"/>
      <c r="F203" s="3">
        <v>10</v>
      </c>
      <c r="G203" s="63">
        <v>46</v>
      </c>
      <c r="H203" s="63">
        <v>19</v>
      </c>
      <c r="I203" s="63">
        <v>9</v>
      </c>
      <c r="J203" s="63"/>
      <c r="K203" s="63">
        <v>37</v>
      </c>
      <c r="L203" s="63">
        <v>9</v>
      </c>
      <c r="M203" s="63">
        <v>4</v>
      </c>
      <c r="N203" s="63"/>
      <c r="O203" s="63"/>
      <c r="P203" s="63">
        <v>10</v>
      </c>
      <c r="Q203" s="63">
        <v>5</v>
      </c>
      <c r="R203" s="63"/>
      <c r="S203" s="63">
        <v>37</v>
      </c>
      <c r="T203" s="63"/>
      <c r="U203" s="63"/>
      <c r="V203" s="63"/>
      <c r="W203" s="63"/>
    </row>
    <row r="204" spans="1:23" s="13" customFormat="1" ht="22.5" customHeight="1" x14ac:dyDescent="0.25">
      <c r="A204" s="76"/>
      <c r="B204" s="28" t="s">
        <v>240</v>
      </c>
      <c r="C204" s="52">
        <v>13</v>
      </c>
      <c r="D204" s="52">
        <v>20</v>
      </c>
      <c r="E204" s="3"/>
      <c r="F204" s="3">
        <v>19</v>
      </c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</row>
    <row r="205" spans="1:23" s="13" customFormat="1" ht="22.5" customHeight="1" x14ac:dyDescent="0.25">
      <c r="A205" s="76"/>
      <c r="B205" s="28" t="s">
        <v>241</v>
      </c>
      <c r="C205" s="52">
        <v>10</v>
      </c>
      <c r="D205" s="52">
        <v>9</v>
      </c>
      <c r="E205" s="3"/>
      <c r="F205" s="3">
        <v>8</v>
      </c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</row>
    <row r="206" spans="1:23" s="13" customFormat="1" ht="22.5" customHeight="1" x14ac:dyDescent="0.25">
      <c r="A206" s="76">
        <v>3</v>
      </c>
      <c r="B206" s="28" t="s">
        <v>242</v>
      </c>
      <c r="C206" s="52">
        <v>10</v>
      </c>
      <c r="D206" s="52">
        <v>10</v>
      </c>
      <c r="E206" s="5"/>
      <c r="F206" s="3">
        <v>8</v>
      </c>
      <c r="G206" s="63">
        <v>55</v>
      </c>
      <c r="H206" s="63">
        <v>14</v>
      </c>
      <c r="I206" s="63">
        <v>12</v>
      </c>
      <c r="J206" s="63"/>
      <c r="K206" s="63">
        <v>42</v>
      </c>
      <c r="L206" s="63">
        <v>6</v>
      </c>
      <c r="M206" s="63">
        <v>6</v>
      </c>
      <c r="N206" s="63"/>
      <c r="O206" s="63"/>
      <c r="P206" s="63">
        <v>8</v>
      </c>
      <c r="Q206" s="63">
        <v>6</v>
      </c>
      <c r="R206" s="63"/>
      <c r="S206" s="63">
        <v>42</v>
      </c>
      <c r="T206" s="63"/>
      <c r="U206" s="63"/>
      <c r="V206" s="63"/>
      <c r="W206" s="63"/>
    </row>
    <row r="207" spans="1:23" s="13" customFormat="1" ht="22.5" customHeight="1" x14ac:dyDescent="0.25">
      <c r="A207" s="76"/>
      <c r="B207" s="28" t="s">
        <v>22</v>
      </c>
      <c r="C207" s="52">
        <v>10</v>
      </c>
      <c r="D207" s="52">
        <v>10</v>
      </c>
      <c r="E207" s="5"/>
      <c r="F207" s="3">
        <v>11</v>
      </c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</row>
    <row r="208" spans="1:23" s="13" customFormat="1" ht="22.5" customHeight="1" x14ac:dyDescent="0.25">
      <c r="A208" s="76"/>
      <c r="B208" s="28" t="s">
        <v>21</v>
      </c>
      <c r="C208" s="52">
        <v>10</v>
      </c>
      <c r="D208" s="52">
        <v>10</v>
      </c>
      <c r="E208" s="5"/>
      <c r="F208" s="3">
        <v>8</v>
      </c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</row>
    <row r="209" spans="1:23" s="13" customFormat="1" ht="22.5" customHeight="1" x14ac:dyDescent="0.25">
      <c r="A209" s="76"/>
      <c r="B209" s="28" t="s">
        <v>243</v>
      </c>
      <c r="C209" s="52">
        <v>11</v>
      </c>
      <c r="D209" s="52">
        <v>10</v>
      </c>
      <c r="E209" s="5"/>
      <c r="F209" s="3">
        <v>15</v>
      </c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</row>
    <row r="210" spans="1:23" s="13" customFormat="1" ht="22.5" customHeight="1" x14ac:dyDescent="0.25">
      <c r="A210" s="76">
        <v>4</v>
      </c>
      <c r="B210" s="28" t="s">
        <v>244</v>
      </c>
      <c r="C210" s="52">
        <v>11</v>
      </c>
      <c r="D210" s="52">
        <v>9</v>
      </c>
      <c r="E210" s="5"/>
      <c r="F210" s="3">
        <v>16</v>
      </c>
      <c r="G210" s="63">
        <v>35</v>
      </c>
      <c r="H210" s="63">
        <v>12</v>
      </c>
      <c r="I210" s="63">
        <v>11</v>
      </c>
      <c r="J210" s="63"/>
      <c r="K210" s="63">
        <v>35</v>
      </c>
      <c r="L210" s="63">
        <v>4</v>
      </c>
      <c r="M210" s="63">
        <v>8</v>
      </c>
      <c r="N210" s="63"/>
      <c r="O210" s="63"/>
      <c r="P210" s="63">
        <v>8</v>
      </c>
      <c r="Q210" s="63">
        <v>3</v>
      </c>
      <c r="R210" s="63"/>
      <c r="S210" s="63">
        <v>35</v>
      </c>
      <c r="T210" s="63"/>
      <c r="U210" s="63"/>
      <c r="V210" s="63"/>
      <c r="W210" s="63"/>
    </row>
    <row r="211" spans="1:23" s="13" customFormat="1" ht="22.5" customHeight="1" x14ac:dyDescent="0.25">
      <c r="A211" s="76"/>
      <c r="B211" s="28" t="s">
        <v>245</v>
      </c>
      <c r="C211" s="52">
        <v>10</v>
      </c>
      <c r="D211" s="52">
        <v>9</v>
      </c>
      <c r="E211" s="5"/>
      <c r="F211" s="3">
        <v>8</v>
      </c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</row>
    <row r="212" spans="1:23" s="13" customFormat="1" ht="22.5" customHeight="1" x14ac:dyDescent="0.25">
      <c r="A212" s="76"/>
      <c r="B212" s="28" t="s">
        <v>246</v>
      </c>
      <c r="C212" s="52">
        <v>10</v>
      </c>
      <c r="D212" s="52">
        <v>9</v>
      </c>
      <c r="E212" s="5"/>
      <c r="F212" s="3">
        <v>11</v>
      </c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</row>
    <row r="213" spans="1:23" s="13" customFormat="1" ht="22.5" customHeight="1" x14ac:dyDescent="0.25">
      <c r="A213" s="76">
        <v>5</v>
      </c>
      <c r="B213" s="28" t="s">
        <v>247</v>
      </c>
      <c r="C213" s="52">
        <v>12</v>
      </c>
      <c r="D213" s="52">
        <v>15</v>
      </c>
      <c r="E213" s="5"/>
      <c r="F213" s="3">
        <v>10</v>
      </c>
      <c r="G213" s="66">
        <v>47</v>
      </c>
      <c r="H213" s="66">
        <v>21</v>
      </c>
      <c r="I213" s="66">
        <v>13</v>
      </c>
      <c r="J213" s="66"/>
      <c r="K213" s="66">
        <v>36</v>
      </c>
      <c r="L213" s="66">
        <v>9</v>
      </c>
      <c r="M213" s="66">
        <v>7</v>
      </c>
      <c r="N213" s="66"/>
      <c r="O213" s="66"/>
      <c r="P213" s="66">
        <v>12</v>
      </c>
      <c r="Q213" s="66">
        <v>6</v>
      </c>
      <c r="R213" s="66"/>
      <c r="S213" s="66">
        <v>36</v>
      </c>
      <c r="T213" s="66"/>
      <c r="U213" s="66"/>
      <c r="V213" s="66"/>
      <c r="W213" s="66"/>
    </row>
    <row r="214" spans="1:23" s="13" customFormat="1" ht="22.5" customHeight="1" x14ac:dyDescent="0.25">
      <c r="A214" s="76"/>
      <c r="B214" s="28" t="s">
        <v>248</v>
      </c>
      <c r="C214" s="52">
        <v>19</v>
      </c>
      <c r="D214" s="52">
        <v>35</v>
      </c>
      <c r="E214" s="5"/>
      <c r="F214" s="3">
        <v>26</v>
      </c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</row>
    <row r="215" spans="1:23" s="13" customFormat="1" ht="22.5" customHeight="1" x14ac:dyDescent="0.25">
      <c r="A215" s="76">
        <v>6</v>
      </c>
      <c r="B215" s="28" t="s">
        <v>249</v>
      </c>
      <c r="C215" s="52">
        <v>10</v>
      </c>
      <c r="D215" s="52">
        <v>10</v>
      </c>
      <c r="E215" s="5"/>
      <c r="F215" s="3">
        <v>8</v>
      </c>
      <c r="G215" s="63">
        <v>44</v>
      </c>
      <c r="H215" s="63">
        <v>14</v>
      </c>
      <c r="I215" s="63">
        <v>6</v>
      </c>
      <c r="J215" s="63"/>
      <c r="K215" s="63">
        <v>27</v>
      </c>
      <c r="L215" s="63">
        <v>7</v>
      </c>
      <c r="M215" s="63">
        <v>2</v>
      </c>
      <c r="N215" s="63"/>
      <c r="O215" s="63"/>
      <c r="P215" s="63">
        <v>7</v>
      </c>
      <c r="Q215" s="63">
        <v>4</v>
      </c>
      <c r="R215" s="63"/>
      <c r="S215" s="63">
        <v>27</v>
      </c>
      <c r="T215" s="63"/>
      <c r="U215" s="63"/>
      <c r="V215" s="63"/>
      <c r="W215" s="63"/>
    </row>
    <row r="216" spans="1:23" s="13" customFormat="1" ht="22.5" customHeight="1" x14ac:dyDescent="0.25">
      <c r="A216" s="76"/>
      <c r="B216" s="28" t="s">
        <v>250</v>
      </c>
      <c r="C216" s="52">
        <v>11</v>
      </c>
      <c r="D216" s="52">
        <v>11</v>
      </c>
      <c r="E216" s="5"/>
      <c r="F216" s="3">
        <v>11</v>
      </c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</row>
    <row r="217" spans="1:23" s="13" customFormat="1" ht="22.5" customHeight="1" x14ac:dyDescent="0.25">
      <c r="A217" s="76"/>
      <c r="B217" s="28" t="s">
        <v>251</v>
      </c>
      <c r="C217" s="52">
        <v>11</v>
      </c>
      <c r="D217" s="52">
        <v>11</v>
      </c>
      <c r="E217" s="5"/>
      <c r="F217" s="3">
        <v>8</v>
      </c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</row>
    <row r="218" spans="1:23" s="13" customFormat="1" ht="22.5" customHeight="1" x14ac:dyDescent="0.25">
      <c r="A218" s="76">
        <v>7</v>
      </c>
      <c r="B218" s="28" t="s">
        <v>252</v>
      </c>
      <c r="C218" s="52">
        <v>9</v>
      </c>
      <c r="D218" s="52">
        <v>10</v>
      </c>
      <c r="E218" s="5"/>
      <c r="F218" s="3">
        <v>7</v>
      </c>
      <c r="G218" s="66">
        <v>22</v>
      </c>
      <c r="H218" s="66">
        <v>11</v>
      </c>
      <c r="I218" s="66">
        <v>7</v>
      </c>
      <c r="J218" s="66"/>
      <c r="K218" s="66">
        <v>27</v>
      </c>
      <c r="L218" s="66">
        <v>4</v>
      </c>
      <c r="M218" s="66">
        <v>4</v>
      </c>
      <c r="N218" s="66"/>
      <c r="O218" s="66"/>
      <c r="P218" s="66">
        <v>7</v>
      </c>
      <c r="Q218" s="66">
        <v>3</v>
      </c>
      <c r="R218" s="66"/>
      <c r="S218" s="66">
        <v>27</v>
      </c>
      <c r="T218" s="66"/>
      <c r="U218" s="66"/>
      <c r="V218" s="66"/>
      <c r="W218" s="66"/>
    </row>
    <row r="219" spans="1:23" s="13" customFormat="1" ht="22.5" customHeight="1" x14ac:dyDescent="0.25">
      <c r="A219" s="76"/>
      <c r="B219" s="28" t="s">
        <v>253</v>
      </c>
      <c r="C219" s="52">
        <v>11</v>
      </c>
      <c r="D219" s="52">
        <v>10</v>
      </c>
      <c r="E219" s="5"/>
      <c r="F219" s="3">
        <v>20</v>
      </c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</row>
    <row r="220" spans="1:23" s="13" customFormat="1" ht="22.5" customHeight="1" x14ac:dyDescent="0.25">
      <c r="A220" s="34" t="s">
        <v>254</v>
      </c>
      <c r="B220" s="41" t="s">
        <v>43</v>
      </c>
      <c r="C220" s="62">
        <v>138</v>
      </c>
      <c r="D220" s="62">
        <v>141</v>
      </c>
      <c r="E220" s="62"/>
      <c r="F220" s="62">
        <f t="shared" ref="F220:W220" si="21">SUM(F221:F233)</f>
        <v>139</v>
      </c>
      <c r="G220" s="62">
        <f t="shared" si="21"/>
        <v>200</v>
      </c>
      <c r="H220" s="62">
        <f t="shared" si="21"/>
        <v>40</v>
      </c>
      <c r="I220" s="62">
        <f t="shared" si="21"/>
        <v>39</v>
      </c>
      <c r="J220" s="62"/>
      <c r="K220" s="62">
        <f t="shared" si="21"/>
        <v>139</v>
      </c>
      <c r="L220" s="62">
        <f t="shared" si="21"/>
        <v>15</v>
      </c>
      <c r="M220" s="62">
        <f t="shared" si="21"/>
        <v>14</v>
      </c>
      <c r="N220" s="62"/>
      <c r="O220" s="62">
        <f t="shared" si="21"/>
        <v>0</v>
      </c>
      <c r="P220" s="62">
        <f t="shared" si="21"/>
        <v>25</v>
      </c>
      <c r="Q220" s="62">
        <f t="shared" si="21"/>
        <v>25</v>
      </c>
      <c r="R220" s="62"/>
      <c r="S220" s="62">
        <f t="shared" si="21"/>
        <v>139</v>
      </c>
      <c r="T220" s="62">
        <f t="shared" si="21"/>
        <v>0</v>
      </c>
      <c r="U220" s="62">
        <f t="shared" si="21"/>
        <v>0</v>
      </c>
      <c r="V220" s="62"/>
      <c r="W220" s="62">
        <f t="shared" si="21"/>
        <v>0</v>
      </c>
    </row>
    <row r="221" spans="1:23" s="13" customFormat="1" ht="22.5" customHeight="1" x14ac:dyDescent="0.25">
      <c r="A221" s="75">
        <v>1</v>
      </c>
      <c r="B221" s="28" t="s">
        <v>255</v>
      </c>
      <c r="C221" s="74">
        <v>22</v>
      </c>
      <c r="D221" s="74">
        <v>18</v>
      </c>
      <c r="E221" s="3"/>
      <c r="F221" s="66">
        <v>23</v>
      </c>
      <c r="G221" s="66">
        <v>40</v>
      </c>
      <c r="H221" s="66">
        <v>7</v>
      </c>
      <c r="I221" s="66">
        <v>8</v>
      </c>
      <c r="J221" s="66"/>
      <c r="K221" s="66">
        <v>23</v>
      </c>
      <c r="L221" s="66">
        <v>2</v>
      </c>
      <c r="M221" s="66">
        <v>1</v>
      </c>
      <c r="N221" s="66"/>
      <c r="O221" s="66"/>
      <c r="P221" s="66">
        <v>5</v>
      </c>
      <c r="Q221" s="66">
        <v>7</v>
      </c>
      <c r="R221" s="66"/>
      <c r="S221" s="66">
        <v>23</v>
      </c>
      <c r="T221" s="66"/>
      <c r="U221" s="66"/>
      <c r="V221" s="66"/>
      <c r="W221" s="66"/>
    </row>
    <row r="222" spans="1:23" s="13" customFormat="1" ht="22.5" customHeight="1" x14ac:dyDescent="0.25">
      <c r="A222" s="75"/>
      <c r="B222" s="28" t="s">
        <v>256</v>
      </c>
      <c r="C222" s="74">
        <v>11</v>
      </c>
      <c r="D222" s="74">
        <v>8</v>
      </c>
      <c r="E222" s="3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</row>
    <row r="223" spans="1:23" s="13" customFormat="1" ht="22.5" customHeight="1" x14ac:dyDescent="0.25">
      <c r="A223" s="75">
        <v>2</v>
      </c>
      <c r="B223" s="28" t="s">
        <v>257</v>
      </c>
      <c r="C223" s="74">
        <v>33</v>
      </c>
      <c r="D223" s="74">
        <v>32</v>
      </c>
      <c r="E223" s="3"/>
      <c r="F223" s="66">
        <v>33</v>
      </c>
      <c r="G223" s="66">
        <v>40</v>
      </c>
      <c r="H223" s="66">
        <v>8</v>
      </c>
      <c r="I223" s="66">
        <v>8</v>
      </c>
      <c r="J223" s="66"/>
      <c r="K223" s="66">
        <v>33</v>
      </c>
      <c r="L223" s="66">
        <v>3</v>
      </c>
      <c r="M223" s="66">
        <v>3</v>
      </c>
      <c r="N223" s="66"/>
      <c r="O223" s="66"/>
      <c r="P223" s="66">
        <v>5</v>
      </c>
      <c r="Q223" s="66">
        <v>5</v>
      </c>
      <c r="R223" s="66"/>
      <c r="S223" s="66">
        <v>33</v>
      </c>
      <c r="T223" s="66"/>
      <c r="U223" s="66"/>
      <c r="V223" s="66"/>
      <c r="W223" s="66"/>
    </row>
    <row r="224" spans="1:23" s="13" customFormat="1" ht="22.5" customHeight="1" x14ac:dyDescent="0.25">
      <c r="A224" s="75"/>
      <c r="B224" s="28" t="s">
        <v>258</v>
      </c>
      <c r="C224" s="74">
        <v>11</v>
      </c>
      <c r="D224" s="74">
        <v>11</v>
      </c>
      <c r="E224" s="3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</row>
    <row r="225" spans="1:23" s="13" customFormat="1" ht="22.5" customHeight="1" x14ac:dyDescent="0.25">
      <c r="A225" s="75"/>
      <c r="B225" s="28" t="s">
        <v>259</v>
      </c>
      <c r="C225" s="74">
        <v>11</v>
      </c>
      <c r="D225" s="74">
        <v>11</v>
      </c>
      <c r="E225" s="3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</row>
    <row r="226" spans="1:23" s="13" customFormat="1" ht="22.5" customHeight="1" x14ac:dyDescent="0.25">
      <c r="A226" s="75">
        <v>3</v>
      </c>
      <c r="B226" s="28" t="s">
        <v>260</v>
      </c>
      <c r="C226" s="74">
        <v>42</v>
      </c>
      <c r="D226" s="74">
        <v>44</v>
      </c>
      <c r="E226" s="3"/>
      <c r="F226" s="66">
        <v>46</v>
      </c>
      <c r="G226" s="66">
        <v>40</v>
      </c>
      <c r="H226" s="66">
        <v>9</v>
      </c>
      <c r="I226" s="66">
        <v>9</v>
      </c>
      <c r="J226" s="66"/>
      <c r="K226" s="66">
        <v>46</v>
      </c>
      <c r="L226" s="66">
        <v>4</v>
      </c>
      <c r="M226" s="66">
        <v>5</v>
      </c>
      <c r="N226" s="66"/>
      <c r="O226" s="66"/>
      <c r="P226" s="66">
        <v>5</v>
      </c>
      <c r="Q226" s="66">
        <v>4</v>
      </c>
      <c r="R226" s="66"/>
      <c r="S226" s="66">
        <v>46</v>
      </c>
      <c r="T226" s="66"/>
      <c r="U226" s="66"/>
      <c r="V226" s="66"/>
      <c r="W226" s="66"/>
    </row>
    <row r="227" spans="1:23" s="13" customFormat="1" ht="22.5" customHeight="1" x14ac:dyDescent="0.25">
      <c r="A227" s="75"/>
      <c r="B227" s="28" t="s">
        <v>261</v>
      </c>
      <c r="C227" s="74">
        <v>31</v>
      </c>
      <c r="D227" s="74">
        <v>34</v>
      </c>
      <c r="E227" s="3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</row>
    <row r="228" spans="1:23" s="13" customFormat="1" ht="22.5" customHeight="1" x14ac:dyDescent="0.25">
      <c r="A228" s="75"/>
      <c r="B228" s="28" t="s">
        <v>262</v>
      </c>
      <c r="C228" s="74">
        <v>10</v>
      </c>
      <c r="D228" s="74">
        <v>13</v>
      </c>
      <c r="E228" s="3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</row>
    <row r="229" spans="1:23" s="13" customFormat="1" ht="22.5" customHeight="1" x14ac:dyDescent="0.25">
      <c r="A229" s="75"/>
      <c r="B229" s="28" t="s">
        <v>263</v>
      </c>
      <c r="C229" s="74">
        <v>10</v>
      </c>
      <c r="D229" s="74">
        <v>10</v>
      </c>
      <c r="E229" s="3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</row>
    <row r="230" spans="1:23" s="13" customFormat="1" ht="20.25" customHeight="1" x14ac:dyDescent="0.25">
      <c r="A230" s="75">
        <v>4</v>
      </c>
      <c r="B230" s="28" t="s">
        <v>264</v>
      </c>
      <c r="C230" s="74">
        <v>22</v>
      </c>
      <c r="D230" s="74">
        <v>22</v>
      </c>
      <c r="E230" s="3"/>
      <c r="F230" s="66">
        <v>18</v>
      </c>
      <c r="G230" s="66">
        <v>40</v>
      </c>
      <c r="H230" s="66">
        <v>8</v>
      </c>
      <c r="I230" s="66">
        <v>7</v>
      </c>
      <c r="J230" s="66"/>
      <c r="K230" s="66">
        <v>18</v>
      </c>
      <c r="L230" s="66">
        <v>3</v>
      </c>
      <c r="M230" s="66">
        <v>2</v>
      </c>
      <c r="N230" s="66"/>
      <c r="O230" s="66"/>
      <c r="P230" s="66">
        <v>5</v>
      </c>
      <c r="Q230" s="66">
        <v>5</v>
      </c>
      <c r="R230" s="66"/>
      <c r="S230" s="66">
        <v>18</v>
      </c>
      <c r="T230" s="66"/>
      <c r="U230" s="66"/>
      <c r="V230" s="66"/>
      <c r="W230" s="66"/>
    </row>
    <row r="231" spans="1:23" s="13" customFormat="1" ht="20.25" customHeight="1" x14ac:dyDescent="0.25">
      <c r="A231" s="75"/>
      <c r="B231" s="28" t="s">
        <v>265</v>
      </c>
      <c r="C231" s="74">
        <v>11</v>
      </c>
      <c r="D231" s="74">
        <v>10</v>
      </c>
      <c r="E231" s="3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</row>
    <row r="232" spans="1:23" s="13" customFormat="1" ht="20.25" customHeight="1" x14ac:dyDescent="0.25">
      <c r="A232" s="75"/>
      <c r="B232" s="28" t="s">
        <v>266</v>
      </c>
      <c r="C232" s="74">
        <v>22</v>
      </c>
      <c r="D232" s="74">
        <v>22</v>
      </c>
      <c r="E232" s="3"/>
      <c r="F232" s="66">
        <v>19</v>
      </c>
      <c r="G232" s="66">
        <v>40</v>
      </c>
      <c r="H232" s="66">
        <v>8</v>
      </c>
      <c r="I232" s="66">
        <v>7</v>
      </c>
      <c r="J232" s="66"/>
      <c r="K232" s="66">
        <v>19</v>
      </c>
      <c r="L232" s="66">
        <v>3</v>
      </c>
      <c r="M232" s="66">
        <v>3</v>
      </c>
      <c r="N232" s="66"/>
      <c r="O232" s="66"/>
      <c r="P232" s="66">
        <v>5</v>
      </c>
      <c r="Q232" s="66">
        <v>4</v>
      </c>
      <c r="R232" s="66"/>
      <c r="S232" s="66">
        <v>19</v>
      </c>
      <c r="T232" s="66"/>
      <c r="U232" s="66"/>
      <c r="V232" s="66"/>
      <c r="W232" s="66"/>
    </row>
    <row r="233" spans="1:23" s="13" customFormat="1" ht="20.25" customHeight="1" x14ac:dyDescent="0.25">
      <c r="A233" s="75"/>
      <c r="B233" s="28" t="s">
        <v>267</v>
      </c>
      <c r="C233" s="74">
        <v>11</v>
      </c>
      <c r="D233" s="74">
        <v>11</v>
      </c>
      <c r="E233" s="3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</row>
    <row r="234" spans="1:23" s="13" customFormat="1" ht="20.25" customHeight="1" x14ac:dyDescent="0.25">
      <c r="A234" s="34" t="s">
        <v>268</v>
      </c>
      <c r="B234" s="41" t="s">
        <v>44</v>
      </c>
      <c r="C234" s="62">
        <f>SUM(C235:C259)</f>
        <v>282</v>
      </c>
      <c r="D234" s="62">
        <f>SUM(D235:D259)</f>
        <v>269</v>
      </c>
      <c r="E234" s="62"/>
      <c r="F234" s="62">
        <f t="shared" ref="F234:W234" si="22">SUM(F235:F259)</f>
        <v>387</v>
      </c>
      <c r="G234" s="62">
        <f t="shared" si="22"/>
        <v>390</v>
      </c>
      <c r="H234" s="62">
        <f t="shared" si="22"/>
        <v>66</v>
      </c>
      <c r="I234" s="62">
        <f t="shared" si="22"/>
        <v>95</v>
      </c>
      <c r="J234" s="62"/>
      <c r="K234" s="62">
        <f t="shared" si="22"/>
        <v>387</v>
      </c>
      <c r="L234" s="62">
        <f t="shared" si="22"/>
        <v>56</v>
      </c>
      <c r="M234" s="62">
        <f t="shared" si="22"/>
        <v>50</v>
      </c>
      <c r="N234" s="62"/>
      <c r="O234" s="62">
        <f t="shared" si="22"/>
        <v>0</v>
      </c>
      <c r="P234" s="62">
        <f t="shared" si="22"/>
        <v>10</v>
      </c>
      <c r="Q234" s="62">
        <f t="shared" si="22"/>
        <v>0</v>
      </c>
      <c r="R234" s="62"/>
      <c r="S234" s="62">
        <f t="shared" si="22"/>
        <v>387</v>
      </c>
      <c r="T234" s="62">
        <f t="shared" si="22"/>
        <v>0</v>
      </c>
      <c r="U234" s="62">
        <f t="shared" si="22"/>
        <v>45</v>
      </c>
      <c r="V234" s="62"/>
      <c r="W234" s="61">
        <f t="shared" si="22"/>
        <v>0</v>
      </c>
    </row>
    <row r="235" spans="1:23" s="13" customFormat="1" ht="20.25" customHeight="1" x14ac:dyDescent="0.25">
      <c r="A235" s="75">
        <v>1</v>
      </c>
      <c r="B235" s="28" t="s">
        <v>269</v>
      </c>
      <c r="C235" s="52">
        <v>12</v>
      </c>
      <c r="D235" s="52">
        <v>13</v>
      </c>
      <c r="E235" s="3"/>
      <c r="F235" s="3">
        <v>19</v>
      </c>
      <c r="G235" s="63">
        <v>60</v>
      </c>
      <c r="H235" s="63">
        <v>20</v>
      </c>
      <c r="I235" s="63">
        <v>37</v>
      </c>
      <c r="J235" s="63"/>
      <c r="K235" s="63">
        <v>82</v>
      </c>
      <c r="L235" s="63">
        <v>10</v>
      </c>
      <c r="M235" s="63">
        <v>24</v>
      </c>
      <c r="N235" s="63"/>
      <c r="O235" s="63"/>
      <c r="P235" s="63">
        <v>10</v>
      </c>
      <c r="Q235" s="63"/>
      <c r="R235" s="63"/>
      <c r="S235" s="63">
        <v>82</v>
      </c>
      <c r="T235" s="63"/>
      <c r="U235" s="63">
        <v>13</v>
      </c>
      <c r="V235" s="63"/>
      <c r="W235" s="63"/>
    </row>
    <row r="236" spans="1:23" s="13" customFormat="1" ht="20.25" customHeight="1" x14ac:dyDescent="0.25">
      <c r="A236" s="75"/>
      <c r="B236" s="28" t="s">
        <v>270</v>
      </c>
      <c r="C236" s="52">
        <v>15</v>
      </c>
      <c r="D236" s="52">
        <v>22</v>
      </c>
      <c r="E236" s="3"/>
      <c r="F236" s="3">
        <v>29</v>
      </c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</row>
    <row r="237" spans="1:23" s="13" customFormat="1" ht="20.25" customHeight="1" x14ac:dyDescent="0.25">
      <c r="A237" s="75"/>
      <c r="B237" s="28" t="s">
        <v>271</v>
      </c>
      <c r="C237" s="52">
        <v>9</v>
      </c>
      <c r="D237" s="52">
        <v>8</v>
      </c>
      <c r="E237" s="3"/>
      <c r="F237" s="3">
        <v>11</v>
      </c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</row>
    <row r="238" spans="1:23" s="13" customFormat="1" ht="20.25" customHeight="1" x14ac:dyDescent="0.25">
      <c r="A238" s="75"/>
      <c r="B238" s="28" t="s">
        <v>272</v>
      </c>
      <c r="C238" s="52">
        <v>9</v>
      </c>
      <c r="D238" s="52">
        <v>10</v>
      </c>
      <c r="E238" s="3"/>
      <c r="F238" s="3">
        <v>12</v>
      </c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</row>
    <row r="239" spans="1:23" s="13" customFormat="1" ht="20.25" customHeight="1" x14ac:dyDescent="0.25">
      <c r="A239" s="75"/>
      <c r="B239" s="28" t="s">
        <v>273</v>
      </c>
      <c r="C239" s="52">
        <v>10</v>
      </c>
      <c r="D239" s="52">
        <v>9</v>
      </c>
      <c r="E239" s="52"/>
      <c r="F239" s="52">
        <v>11</v>
      </c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</row>
    <row r="240" spans="1:23" s="13" customFormat="1" ht="20.25" customHeight="1" x14ac:dyDescent="0.25">
      <c r="A240" s="75">
        <v>2</v>
      </c>
      <c r="B240" s="40" t="s">
        <v>274</v>
      </c>
      <c r="C240" s="52">
        <v>11</v>
      </c>
      <c r="D240" s="52">
        <v>8</v>
      </c>
      <c r="E240" s="52"/>
      <c r="F240" s="52">
        <v>15</v>
      </c>
      <c r="G240" s="63">
        <v>54</v>
      </c>
      <c r="H240" s="63"/>
      <c r="I240" s="63"/>
      <c r="J240" s="63"/>
      <c r="K240" s="63">
        <v>41</v>
      </c>
      <c r="L240" s="63"/>
      <c r="M240" s="63"/>
      <c r="N240" s="63"/>
      <c r="O240" s="63"/>
      <c r="P240" s="63"/>
      <c r="Q240" s="63"/>
      <c r="R240" s="63"/>
      <c r="S240" s="63">
        <v>41</v>
      </c>
      <c r="T240" s="63"/>
      <c r="U240" s="63"/>
      <c r="V240" s="63"/>
      <c r="W240" s="63"/>
    </row>
    <row r="241" spans="1:23" s="13" customFormat="1" ht="20.25" customHeight="1" x14ac:dyDescent="0.25">
      <c r="A241" s="75"/>
      <c r="B241" s="40" t="s">
        <v>275</v>
      </c>
      <c r="C241" s="52">
        <v>8</v>
      </c>
      <c r="D241" s="52">
        <v>9</v>
      </c>
      <c r="E241" s="52"/>
      <c r="F241" s="52">
        <v>12</v>
      </c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</row>
    <row r="242" spans="1:23" s="13" customFormat="1" ht="20.25" customHeight="1" x14ac:dyDescent="0.25">
      <c r="A242" s="75"/>
      <c r="B242" s="40" t="s">
        <v>276</v>
      </c>
      <c r="C242" s="52">
        <v>10</v>
      </c>
      <c r="D242" s="52">
        <v>8</v>
      </c>
      <c r="E242" s="52"/>
      <c r="F242" s="52">
        <v>14</v>
      </c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</row>
    <row r="243" spans="1:23" s="13" customFormat="1" ht="20.25" customHeight="1" x14ac:dyDescent="0.25">
      <c r="A243" s="75">
        <v>3</v>
      </c>
      <c r="B243" s="40" t="s">
        <v>277</v>
      </c>
      <c r="C243" s="52">
        <v>11</v>
      </c>
      <c r="D243" s="52">
        <v>8</v>
      </c>
      <c r="E243" s="52"/>
      <c r="F243" s="52">
        <v>12</v>
      </c>
      <c r="G243" s="63">
        <v>60</v>
      </c>
      <c r="H243" s="63">
        <v>22</v>
      </c>
      <c r="I243" s="63">
        <v>20</v>
      </c>
      <c r="J243" s="63"/>
      <c r="K243" s="63">
        <v>66</v>
      </c>
      <c r="L243" s="63">
        <v>22</v>
      </c>
      <c r="M243" s="63">
        <v>1</v>
      </c>
      <c r="N243" s="63"/>
      <c r="O243" s="63"/>
      <c r="P243" s="63"/>
      <c r="Q243" s="63"/>
      <c r="R243" s="63"/>
      <c r="S243" s="63">
        <v>66</v>
      </c>
      <c r="T243" s="63"/>
      <c r="U243" s="63">
        <v>19</v>
      </c>
      <c r="V243" s="63"/>
      <c r="W243" s="63"/>
    </row>
    <row r="244" spans="1:23" s="13" customFormat="1" ht="20.25" customHeight="1" x14ac:dyDescent="0.25">
      <c r="A244" s="75"/>
      <c r="B244" s="40" t="s">
        <v>278</v>
      </c>
      <c r="C244" s="52">
        <v>10</v>
      </c>
      <c r="D244" s="52">
        <v>10</v>
      </c>
      <c r="E244" s="52"/>
      <c r="F244" s="52">
        <v>14</v>
      </c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</row>
    <row r="245" spans="1:23" s="13" customFormat="1" ht="20.25" customHeight="1" x14ac:dyDescent="0.25">
      <c r="A245" s="75"/>
      <c r="B245" s="40" t="s">
        <v>279</v>
      </c>
      <c r="C245" s="52">
        <v>10</v>
      </c>
      <c r="D245" s="52">
        <v>7</v>
      </c>
      <c r="E245" s="52"/>
      <c r="F245" s="52">
        <v>12</v>
      </c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</row>
    <row r="246" spans="1:23" s="13" customFormat="1" ht="20.25" customHeight="1" x14ac:dyDescent="0.25">
      <c r="A246" s="75"/>
      <c r="B246" s="40" t="s">
        <v>280</v>
      </c>
      <c r="C246" s="52">
        <v>10</v>
      </c>
      <c r="D246" s="52">
        <v>8</v>
      </c>
      <c r="E246" s="52"/>
      <c r="F246" s="52">
        <v>12</v>
      </c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</row>
    <row r="247" spans="1:23" s="13" customFormat="1" ht="20.25" customHeight="1" x14ac:dyDescent="0.25">
      <c r="A247" s="75"/>
      <c r="B247" s="40" t="s">
        <v>281</v>
      </c>
      <c r="C247" s="52">
        <v>14</v>
      </c>
      <c r="D247" s="52">
        <v>14</v>
      </c>
      <c r="E247" s="52"/>
      <c r="F247" s="52">
        <v>16</v>
      </c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</row>
    <row r="248" spans="1:23" s="13" customFormat="1" ht="20.25" customHeight="1" x14ac:dyDescent="0.25">
      <c r="A248" s="75">
        <v>4</v>
      </c>
      <c r="B248" s="40" t="s">
        <v>282</v>
      </c>
      <c r="C248" s="52">
        <v>11</v>
      </c>
      <c r="D248" s="52">
        <v>7</v>
      </c>
      <c r="E248" s="52"/>
      <c r="F248" s="52">
        <v>17</v>
      </c>
      <c r="G248" s="63">
        <v>57</v>
      </c>
      <c r="H248" s="63"/>
      <c r="I248" s="63"/>
      <c r="J248" s="63"/>
      <c r="K248" s="63">
        <v>46</v>
      </c>
      <c r="L248" s="63"/>
      <c r="M248" s="63"/>
      <c r="N248" s="63"/>
      <c r="O248" s="63"/>
      <c r="P248" s="63"/>
      <c r="Q248" s="63"/>
      <c r="R248" s="63"/>
      <c r="S248" s="63">
        <v>46</v>
      </c>
      <c r="T248" s="63"/>
      <c r="U248" s="63"/>
      <c r="V248" s="63"/>
      <c r="W248" s="63"/>
    </row>
    <row r="249" spans="1:23" s="13" customFormat="1" ht="20.25" customHeight="1" x14ac:dyDescent="0.25">
      <c r="A249" s="75"/>
      <c r="B249" s="40" t="s">
        <v>283</v>
      </c>
      <c r="C249" s="52">
        <v>11</v>
      </c>
      <c r="D249" s="52">
        <v>9</v>
      </c>
      <c r="E249" s="52"/>
      <c r="F249" s="52">
        <v>17</v>
      </c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</row>
    <row r="250" spans="1:23" s="13" customFormat="1" ht="20.25" customHeight="1" x14ac:dyDescent="0.25">
      <c r="A250" s="75"/>
      <c r="B250" s="40" t="s">
        <v>157</v>
      </c>
      <c r="C250" s="52">
        <v>11</v>
      </c>
      <c r="D250" s="52">
        <v>8</v>
      </c>
      <c r="E250" s="52"/>
      <c r="F250" s="52">
        <v>12</v>
      </c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</row>
    <row r="251" spans="1:23" s="13" customFormat="1" ht="20.25" customHeight="1" x14ac:dyDescent="0.25">
      <c r="A251" s="75">
        <v>5</v>
      </c>
      <c r="B251" s="40" t="s">
        <v>284</v>
      </c>
      <c r="C251" s="52">
        <v>16</v>
      </c>
      <c r="D251" s="52">
        <v>18</v>
      </c>
      <c r="E251" s="52"/>
      <c r="F251" s="52">
        <v>19</v>
      </c>
      <c r="G251" s="63">
        <v>60</v>
      </c>
      <c r="H251" s="63">
        <v>20</v>
      </c>
      <c r="I251" s="63">
        <v>33</v>
      </c>
      <c r="J251" s="63"/>
      <c r="K251" s="63">
        <v>74</v>
      </c>
      <c r="L251" s="63">
        <v>20</v>
      </c>
      <c r="M251" s="63">
        <v>20</v>
      </c>
      <c r="N251" s="63"/>
      <c r="O251" s="63"/>
      <c r="P251" s="63"/>
      <c r="Q251" s="63"/>
      <c r="R251" s="63"/>
      <c r="S251" s="63">
        <v>74</v>
      </c>
      <c r="T251" s="63"/>
      <c r="U251" s="63">
        <v>13</v>
      </c>
      <c r="V251" s="63"/>
      <c r="W251" s="63"/>
    </row>
    <row r="252" spans="1:23" s="13" customFormat="1" ht="20.25" customHeight="1" x14ac:dyDescent="0.25">
      <c r="A252" s="75"/>
      <c r="B252" s="40" t="s">
        <v>285</v>
      </c>
      <c r="C252" s="52">
        <v>15</v>
      </c>
      <c r="D252" s="52">
        <v>16</v>
      </c>
      <c r="E252" s="52"/>
      <c r="F252" s="52">
        <v>22</v>
      </c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</row>
    <row r="253" spans="1:23" s="13" customFormat="1" ht="20.25" customHeight="1" x14ac:dyDescent="0.25">
      <c r="A253" s="75"/>
      <c r="B253" s="40" t="s">
        <v>286</v>
      </c>
      <c r="C253" s="52">
        <v>10</v>
      </c>
      <c r="D253" s="52">
        <v>9</v>
      </c>
      <c r="E253" s="52"/>
      <c r="F253" s="52">
        <v>12</v>
      </c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</row>
    <row r="254" spans="1:23" s="13" customFormat="1" ht="20.25" customHeight="1" x14ac:dyDescent="0.25">
      <c r="A254" s="75"/>
      <c r="B254" s="40" t="s">
        <v>287</v>
      </c>
      <c r="C254" s="52">
        <v>14</v>
      </c>
      <c r="D254" s="52">
        <v>15</v>
      </c>
      <c r="E254" s="52"/>
      <c r="F254" s="52">
        <v>21</v>
      </c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</row>
    <row r="255" spans="1:23" s="13" customFormat="1" ht="22.5" customHeight="1" x14ac:dyDescent="0.25">
      <c r="A255" s="75">
        <v>6</v>
      </c>
      <c r="B255" s="40" t="s">
        <v>288</v>
      </c>
      <c r="C255" s="52">
        <v>11</v>
      </c>
      <c r="D255" s="52">
        <v>8</v>
      </c>
      <c r="E255" s="52"/>
      <c r="F255" s="52">
        <v>14</v>
      </c>
      <c r="G255" s="63">
        <v>60</v>
      </c>
      <c r="H255" s="63">
        <v>4</v>
      </c>
      <c r="I255" s="63">
        <v>5</v>
      </c>
      <c r="J255" s="63"/>
      <c r="K255" s="63">
        <v>48</v>
      </c>
      <c r="L255" s="63">
        <v>4</v>
      </c>
      <c r="M255" s="63">
        <v>5</v>
      </c>
      <c r="N255" s="63"/>
      <c r="O255" s="63"/>
      <c r="P255" s="63"/>
      <c r="Q255" s="63"/>
      <c r="R255" s="63"/>
      <c r="S255" s="63">
        <v>48</v>
      </c>
      <c r="T255" s="63"/>
      <c r="U255" s="63"/>
      <c r="V255" s="63"/>
      <c r="W255" s="63"/>
    </row>
    <row r="256" spans="1:23" s="13" customFormat="1" ht="22.5" customHeight="1" x14ac:dyDescent="0.25">
      <c r="A256" s="75"/>
      <c r="B256" s="40" t="s">
        <v>289</v>
      </c>
      <c r="C256" s="52">
        <v>11</v>
      </c>
      <c r="D256" s="52">
        <v>10</v>
      </c>
      <c r="E256" s="52"/>
      <c r="F256" s="52">
        <v>15</v>
      </c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</row>
    <row r="257" spans="1:23" s="13" customFormat="1" ht="22.5" customHeight="1" x14ac:dyDescent="0.25">
      <c r="A257" s="75"/>
      <c r="B257" s="40" t="s">
        <v>290</v>
      </c>
      <c r="C257" s="52">
        <v>13</v>
      </c>
      <c r="D257" s="52">
        <v>16</v>
      </c>
      <c r="E257" s="52"/>
      <c r="F257" s="52">
        <v>19</v>
      </c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</row>
    <row r="258" spans="1:23" s="13" customFormat="1" ht="22.5" customHeight="1" x14ac:dyDescent="0.25">
      <c r="A258" s="75"/>
      <c r="B258" s="40" t="s">
        <v>291</v>
      </c>
      <c r="C258" s="52">
        <v>10</v>
      </c>
      <c r="D258" s="52">
        <v>10</v>
      </c>
      <c r="E258" s="52"/>
      <c r="F258" s="52">
        <v>16</v>
      </c>
      <c r="G258" s="66">
        <v>39</v>
      </c>
      <c r="H258" s="66"/>
      <c r="I258" s="66"/>
      <c r="J258" s="66"/>
      <c r="K258" s="66">
        <v>30</v>
      </c>
      <c r="L258" s="66"/>
      <c r="M258" s="66"/>
      <c r="N258" s="66"/>
      <c r="O258" s="66"/>
      <c r="P258" s="66"/>
      <c r="Q258" s="66"/>
      <c r="R258" s="66"/>
      <c r="S258" s="66">
        <v>30</v>
      </c>
      <c r="T258" s="66"/>
      <c r="U258" s="66"/>
      <c r="V258" s="66"/>
      <c r="W258" s="66"/>
    </row>
    <row r="259" spans="1:23" s="13" customFormat="1" ht="22.5" customHeight="1" x14ac:dyDescent="0.25">
      <c r="A259" s="75"/>
      <c r="B259" s="40" t="s">
        <v>292</v>
      </c>
      <c r="C259" s="52">
        <v>10</v>
      </c>
      <c r="D259" s="52">
        <v>9</v>
      </c>
      <c r="E259" s="52"/>
      <c r="F259" s="52">
        <v>14</v>
      </c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</row>
    <row r="260" spans="1:23" s="13" customFormat="1" ht="22.5" customHeight="1" x14ac:dyDescent="0.25">
      <c r="A260" s="34" t="s">
        <v>293</v>
      </c>
      <c r="B260" s="41" t="s">
        <v>45</v>
      </c>
      <c r="C260" s="62">
        <f>SUM(C261:C272)</f>
        <v>121</v>
      </c>
      <c r="D260" s="62">
        <f t="shared" ref="D260:G260" si="23">SUM(D261:D272)</f>
        <v>127</v>
      </c>
      <c r="E260" s="62"/>
      <c r="F260" s="62">
        <f t="shared" si="23"/>
        <v>125</v>
      </c>
      <c r="G260" s="62">
        <f t="shared" si="23"/>
        <v>201</v>
      </c>
      <c r="H260" s="62">
        <f>SUM(H261:H272)</f>
        <v>24</v>
      </c>
      <c r="I260" s="62">
        <f>SUM(I261:I272)</f>
        <v>23</v>
      </c>
      <c r="J260" s="62"/>
      <c r="K260" s="62">
        <f t="shared" ref="K260:O260" si="24">SUM(K261:K272)</f>
        <v>125</v>
      </c>
      <c r="L260" s="62">
        <f t="shared" si="24"/>
        <v>8</v>
      </c>
      <c r="M260" s="62">
        <f t="shared" si="24"/>
        <v>3</v>
      </c>
      <c r="N260" s="62"/>
      <c r="O260" s="62">
        <f t="shared" si="24"/>
        <v>0</v>
      </c>
      <c r="P260" s="62">
        <f>SUM(P261:P272)</f>
        <v>6</v>
      </c>
      <c r="Q260" s="62">
        <f t="shared" ref="Q260:W260" si="25">SUM(Q261:Q272)</f>
        <v>3</v>
      </c>
      <c r="R260" s="62"/>
      <c r="S260" s="62">
        <f t="shared" si="25"/>
        <v>125</v>
      </c>
      <c r="T260" s="62">
        <f t="shared" si="25"/>
        <v>10</v>
      </c>
      <c r="U260" s="62">
        <f t="shared" si="25"/>
        <v>17</v>
      </c>
      <c r="V260" s="62"/>
      <c r="W260" s="62">
        <f t="shared" si="25"/>
        <v>0</v>
      </c>
    </row>
    <row r="261" spans="1:23" s="13" customFormat="1" ht="22.5" customHeight="1" x14ac:dyDescent="0.25">
      <c r="A261" s="75">
        <v>1</v>
      </c>
      <c r="B261" s="36" t="s">
        <v>294</v>
      </c>
      <c r="C261" s="52">
        <v>9</v>
      </c>
      <c r="D261" s="52">
        <v>9</v>
      </c>
      <c r="E261" s="3"/>
      <c r="F261" s="3">
        <v>6</v>
      </c>
      <c r="G261" s="63">
        <v>60</v>
      </c>
      <c r="H261" s="63">
        <v>10</v>
      </c>
      <c r="I261" s="63">
        <v>11</v>
      </c>
      <c r="J261" s="63"/>
      <c r="K261" s="63">
        <f>F261+F262+F263+F264</f>
        <v>40</v>
      </c>
      <c r="L261" s="63">
        <v>5</v>
      </c>
      <c r="M261" s="63"/>
      <c r="N261" s="63"/>
      <c r="O261" s="63"/>
      <c r="P261" s="63"/>
      <c r="Q261" s="63"/>
      <c r="R261" s="63"/>
      <c r="S261" s="63">
        <v>40</v>
      </c>
      <c r="T261" s="63">
        <v>5</v>
      </c>
      <c r="U261" s="63">
        <v>11</v>
      </c>
      <c r="V261" s="63"/>
      <c r="W261" s="63"/>
    </row>
    <row r="262" spans="1:23" s="13" customFormat="1" ht="22.5" customHeight="1" x14ac:dyDescent="0.25">
      <c r="A262" s="75"/>
      <c r="B262" s="36" t="s">
        <v>295</v>
      </c>
      <c r="C262" s="52">
        <v>11</v>
      </c>
      <c r="D262" s="52">
        <v>12</v>
      </c>
      <c r="E262" s="3"/>
      <c r="F262" s="3">
        <v>11</v>
      </c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</row>
    <row r="263" spans="1:23" s="13" customFormat="1" ht="22.5" customHeight="1" x14ac:dyDescent="0.25">
      <c r="A263" s="75"/>
      <c r="B263" s="36" t="s">
        <v>296</v>
      </c>
      <c r="C263" s="52">
        <v>10</v>
      </c>
      <c r="D263" s="52">
        <v>11</v>
      </c>
      <c r="E263" s="3"/>
      <c r="F263" s="3">
        <v>11</v>
      </c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</row>
    <row r="264" spans="1:23" s="13" customFormat="1" ht="22.5" customHeight="1" x14ac:dyDescent="0.25">
      <c r="A264" s="75"/>
      <c r="B264" s="36" t="s">
        <v>297</v>
      </c>
      <c r="C264" s="52">
        <v>10</v>
      </c>
      <c r="D264" s="52">
        <v>9</v>
      </c>
      <c r="E264" s="3"/>
      <c r="F264" s="3">
        <v>12</v>
      </c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</row>
    <row r="265" spans="1:23" s="13" customFormat="1" ht="22.5" customHeight="1" x14ac:dyDescent="0.25">
      <c r="A265" s="75">
        <v>2</v>
      </c>
      <c r="B265" s="36" t="s">
        <v>298</v>
      </c>
      <c r="C265" s="52">
        <v>11</v>
      </c>
      <c r="D265" s="52">
        <v>10</v>
      </c>
      <c r="E265" s="3"/>
      <c r="F265" s="3">
        <v>11</v>
      </c>
      <c r="G265" s="63">
        <v>60</v>
      </c>
      <c r="H265" s="63">
        <v>10</v>
      </c>
      <c r="I265" s="63">
        <v>12</v>
      </c>
      <c r="J265" s="63"/>
      <c r="K265" s="63">
        <f>F265+F266+F267+F268</f>
        <v>40</v>
      </c>
      <c r="L265" s="63">
        <v>3</v>
      </c>
      <c r="M265" s="63">
        <v>3</v>
      </c>
      <c r="N265" s="63"/>
      <c r="O265" s="63"/>
      <c r="P265" s="63">
        <v>2</v>
      </c>
      <c r="Q265" s="63">
        <v>3</v>
      </c>
      <c r="R265" s="63"/>
      <c r="S265" s="63">
        <v>40</v>
      </c>
      <c r="T265" s="63">
        <v>5</v>
      </c>
      <c r="U265" s="63">
        <v>6</v>
      </c>
      <c r="V265" s="63"/>
      <c r="W265" s="63"/>
    </row>
    <row r="266" spans="1:23" s="13" customFormat="1" ht="22.5" customHeight="1" x14ac:dyDescent="0.25">
      <c r="A266" s="75"/>
      <c r="B266" s="36" t="s">
        <v>299</v>
      </c>
      <c r="C266" s="52">
        <v>10</v>
      </c>
      <c r="D266" s="52">
        <v>10</v>
      </c>
      <c r="E266" s="3"/>
      <c r="F266" s="3">
        <v>9</v>
      </c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</row>
    <row r="267" spans="1:23" s="13" customFormat="1" ht="22.5" customHeight="1" x14ac:dyDescent="0.25">
      <c r="A267" s="75"/>
      <c r="B267" s="36" t="s">
        <v>300</v>
      </c>
      <c r="C267" s="52">
        <v>10</v>
      </c>
      <c r="D267" s="52">
        <v>11</v>
      </c>
      <c r="E267" s="3"/>
      <c r="F267" s="3">
        <v>11</v>
      </c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</row>
    <row r="268" spans="1:23" s="13" customFormat="1" ht="22.5" customHeight="1" x14ac:dyDescent="0.25">
      <c r="A268" s="75"/>
      <c r="B268" s="36" t="s">
        <v>301</v>
      </c>
      <c r="C268" s="52">
        <v>10</v>
      </c>
      <c r="D268" s="52">
        <v>10</v>
      </c>
      <c r="E268" s="3"/>
      <c r="F268" s="3">
        <v>9</v>
      </c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</row>
    <row r="269" spans="1:23" s="13" customFormat="1" ht="20.25" customHeight="1" x14ac:dyDescent="0.25">
      <c r="A269" s="75">
        <v>3</v>
      </c>
      <c r="B269" s="36" t="s">
        <v>302</v>
      </c>
      <c r="C269" s="52">
        <v>11</v>
      </c>
      <c r="D269" s="52">
        <v>12</v>
      </c>
      <c r="E269" s="3"/>
      <c r="F269" s="3">
        <v>12</v>
      </c>
      <c r="G269" s="63">
        <v>60</v>
      </c>
      <c r="H269" s="63">
        <v>4</v>
      </c>
      <c r="I269" s="63">
        <v>0</v>
      </c>
      <c r="J269" s="63"/>
      <c r="K269" s="63">
        <f>F269+F270+F271</f>
        <v>33</v>
      </c>
      <c r="L269" s="63"/>
      <c r="M269" s="63"/>
      <c r="N269" s="63"/>
      <c r="O269" s="63"/>
      <c r="P269" s="63">
        <v>4</v>
      </c>
      <c r="Q269" s="63"/>
      <c r="R269" s="63"/>
      <c r="S269" s="63">
        <v>33</v>
      </c>
      <c r="T269" s="63"/>
      <c r="U269" s="63"/>
      <c r="V269" s="63"/>
      <c r="W269" s="63"/>
    </row>
    <row r="270" spans="1:23" s="13" customFormat="1" ht="20.25" customHeight="1" x14ac:dyDescent="0.25">
      <c r="A270" s="75"/>
      <c r="B270" s="36" t="s">
        <v>303</v>
      </c>
      <c r="C270" s="52">
        <v>10</v>
      </c>
      <c r="D270" s="52">
        <v>10</v>
      </c>
      <c r="E270" s="3"/>
      <c r="F270" s="3">
        <v>12</v>
      </c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</row>
    <row r="271" spans="1:23" s="13" customFormat="1" ht="20.25" customHeight="1" x14ac:dyDescent="0.25">
      <c r="A271" s="75"/>
      <c r="B271" s="36" t="s">
        <v>304</v>
      </c>
      <c r="C271" s="52">
        <v>10</v>
      </c>
      <c r="D271" s="52">
        <v>11</v>
      </c>
      <c r="E271" s="3"/>
      <c r="F271" s="3">
        <v>9</v>
      </c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</row>
    <row r="272" spans="1:23" s="13" customFormat="1" ht="20.25" customHeight="1" x14ac:dyDescent="0.25">
      <c r="A272" s="27">
        <v>4</v>
      </c>
      <c r="B272" s="36" t="s">
        <v>305</v>
      </c>
      <c r="C272" s="52">
        <v>9</v>
      </c>
      <c r="D272" s="52">
        <v>12</v>
      </c>
      <c r="E272" s="3"/>
      <c r="F272" s="3">
        <v>12</v>
      </c>
      <c r="G272" s="3">
        <f>C272+D272</f>
        <v>21</v>
      </c>
      <c r="H272" s="3"/>
      <c r="I272" s="3"/>
      <c r="J272" s="3"/>
      <c r="K272" s="3">
        <f>F272</f>
        <v>12</v>
      </c>
      <c r="L272" s="3"/>
      <c r="M272" s="3"/>
      <c r="N272" s="3"/>
      <c r="O272" s="3"/>
      <c r="P272" s="3"/>
      <c r="Q272" s="3"/>
      <c r="R272" s="3"/>
      <c r="S272" s="3">
        <v>12</v>
      </c>
      <c r="T272" s="3"/>
      <c r="U272" s="3"/>
      <c r="V272" s="3"/>
      <c r="W272" s="50"/>
    </row>
    <row r="273" spans="1:23" s="13" customFormat="1" ht="20.25" customHeight="1" x14ac:dyDescent="0.25">
      <c r="A273" s="41" t="s">
        <v>306</v>
      </c>
      <c r="B273" s="41" t="s">
        <v>46</v>
      </c>
      <c r="C273" s="62">
        <f>SUM(C274:C294)</f>
        <v>222</v>
      </c>
      <c r="D273" s="62">
        <f t="shared" ref="D273:W273" si="26">SUM(D274:D294)</f>
        <v>206</v>
      </c>
      <c r="E273" s="62"/>
      <c r="F273" s="62">
        <f t="shared" si="26"/>
        <v>285</v>
      </c>
      <c r="G273" s="62">
        <f t="shared" si="26"/>
        <v>312</v>
      </c>
      <c r="H273" s="62">
        <f t="shared" si="26"/>
        <v>64</v>
      </c>
      <c r="I273" s="62">
        <f t="shared" si="26"/>
        <v>52</v>
      </c>
      <c r="J273" s="62"/>
      <c r="K273" s="62">
        <f t="shared" si="26"/>
        <v>285</v>
      </c>
      <c r="L273" s="62">
        <f t="shared" si="26"/>
        <v>39</v>
      </c>
      <c r="M273" s="62">
        <f t="shared" si="26"/>
        <v>18</v>
      </c>
      <c r="N273" s="62"/>
      <c r="O273" s="62">
        <f t="shared" si="26"/>
        <v>0</v>
      </c>
      <c r="P273" s="62">
        <f t="shared" si="26"/>
        <v>12</v>
      </c>
      <c r="Q273" s="62">
        <f t="shared" si="26"/>
        <v>13</v>
      </c>
      <c r="R273" s="62"/>
      <c r="S273" s="62">
        <f t="shared" si="26"/>
        <v>285</v>
      </c>
      <c r="T273" s="62">
        <f t="shared" si="26"/>
        <v>13</v>
      </c>
      <c r="U273" s="62">
        <f t="shared" si="26"/>
        <v>21</v>
      </c>
      <c r="V273" s="62"/>
      <c r="W273" s="62">
        <f t="shared" si="26"/>
        <v>0</v>
      </c>
    </row>
    <row r="274" spans="1:23" s="13" customFormat="1" ht="20.25" customHeight="1" x14ac:dyDescent="0.25">
      <c r="A274" s="75">
        <v>1</v>
      </c>
      <c r="B274" s="42" t="s">
        <v>307</v>
      </c>
      <c r="C274" s="52">
        <v>9</v>
      </c>
      <c r="D274" s="52">
        <v>11</v>
      </c>
      <c r="E274" s="52"/>
      <c r="F274" s="52">
        <v>17</v>
      </c>
      <c r="G274" s="63">
        <v>46</v>
      </c>
      <c r="H274" s="63">
        <v>18</v>
      </c>
      <c r="I274" s="63">
        <v>20</v>
      </c>
      <c r="J274" s="63"/>
      <c r="K274" s="63">
        <v>56</v>
      </c>
      <c r="L274" s="63">
        <v>8</v>
      </c>
      <c r="M274" s="63">
        <v>7</v>
      </c>
      <c r="N274" s="63"/>
      <c r="O274" s="63">
        <v>0</v>
      </c>
      <c r="P274" s="63">
        <v>2</v>
      </c>
      <c r="Q274" s="63">
        <v>3</v>
      </c>
      <c r="R274" s="63"/>
      <c r="S274" s="63">
        <v>56</v>
      </c>
      <c r="T274" s="63">
        <v>8</v>
      </c>
      <c r="U274" s="63">
        <v>10</v>
      </c>
      <c r="V274" s="63"/>
      <c r="W274" s="63"/>
    </row>
    <row r="275" spans="1:23" s="13" customFormat="1" ht="20.25" customHeight="1" x14ac:dyDescent="0.25">
      <c r="A275" s="75"/>
      <c r="B275" s="42" t="s">
        <v>308</v>
      </c>
      <c r="C275" s="52">
        <v>11</v>
      </c>
      <c r="D275" s="52">
        <v>11</v>
      </c>
      <c r="E275" s="52"/>
      <c r="F275" s="52">
        <v>14</v>
      </c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</row>
    <row r="276" spans="1:23" s="13" customFormat="1" ht="20.25" customHeight="1" x14ac:dyDescent="0.25">
      <c r="A276" s="75"/>
      <c r="B276" s="42" t="s">
        <v>309</v>
      </c>
      <c r="C276" s="52">
        <v>11</v>
      </c>
      <c r="D276" s="52">
        <v>11</v>
      </c>
      <c r="E276" s="52"/>
      <c r="F276" s="52">
        <v>12</v>
      </c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</row>
    <row r="277" spans="1:23" s="13" customFormat="1" ht="20.25" customHeight="1" x14ac:dyDescent="0.25">
      <c r="A277" s="75"/>
      <c r="B277" s="28" t="s">
        <v>310</v>
      </c>
      <c r="C277" s="52">
        <v>10</v>
      </c>
      <c r="D277" s="52">
        <v>10</v>
      </c>
      <c r="E277" s="52"/>
      <c r="F277" s="52">
        <v>13</v>
      </c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</row>
    <row r="278" spans="1:23" s="13" customFormat="1" ht="20.25" customHeight="1" x14ac:dyDescent="0.25">
      <c r="A278" s="75">
        <v>2</v>
      </c>
      <c r="B278" s="42" t="s">
        <v>311</v>
      </c>
      <c r="C278" s="52">
        <v>11</v>
      </c>
      <c r="D278" s="52">
        <v>10</v>
      </c>
      <c r="E278" s="52"/>
      <c r="F278" s="52">
        <v>14</v>
      </c>
      <c r="G278" s="63">
        <v>46</v>
      </c>
      <c r="H278" s="63">
        <v>20</v>
      </c>
      <c r="I278" s="63">
        <v>19</v>
      </c>
      <c r="J278" s="63"/>
      <c r="K278" s="63">
        <v>62</v>
      </c>
      <c r="L278" s="63">
        <v>10</v>
      </c>
      <c r="M278" s="63">
        <v>7</v>
      </c>
      <c r="N278" s="63"/>
      <c r="O278" s="63">
        <v>0</v>
      </c>
      <c r="P278" s="63">
        <v>10</v>
      </c>
      <c r="Q278" s="63">
        <v>10</v>
      </c>
      <c r="R278" s="63"/>
      <c r="S278" s="63">
        <v>62</v>
      </c>
      <c r="T278" s="63"/>
      <c r="U278" s="63">
        <v>2</v>
      </c>
      <c r="V278" s="63"/>
      <c r="W278" s="63"/>
    </row>
    <row r="279" spans="1:23" s="13" customFormat="1" ht="20.25" customHeight="1" x14ac:dyDescent="0.25">
      <c r="A279" s="75"/>
      <c r="B279" s="42" t="s">
        <v>312</v>
      </c>
      <c r="C279" s="52">
        <v>11</v>
      </c>
      <c r="D279" s="52">
        <v>11</v>
      </c>
      <c r="E279" s="52"/>
      <c r="F279" s="52">
        <v>17</v>
      </c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</row>
    <row r="280" spans="1:23" s="13" customFormat="1" ht="20.25" customHeight="1" x14ac:dyDescent="0.25">
      <c r="A280" s="75"/>
      <c r="B280" s="42" t="s">
        <v>313</v>
      </c>
      <c r="C280" s="52">
        <v>11</v>
      </c>
      <c r="D280" s="52">
        <v>11</v>
      </c>
      <c r="E280" s="52"/>
      <c r="F280" s="52">
        <v>16</v>
      </c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</row>
    <row r="281" spans="1:23" s="13" customFormat="1" ht="20.25" customHeight="1" x14ac:dyDescent="0.25">
      <c r="A281" s="75"/>
      <c r="B281" s="42" t="s">
        <v>314</v>
      </c>
      <c r="C281" s="52">
        <v>10</v>
      </c>
      <c r="D281" s="52">
        <v>10</v>
      </c>
      <c r="E281" s="52"/>
      <c r="F281" s="52">
        <v>15</v>
      </c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</row>
    <row r="282" spans="1:23" s="13" customFormat="1" ht="20.25" customHeight="1" x14ac:dyDescent="0.25">
      <c r="A282" s="75">
        <v>3</v>
      </c>
      <c r="B282" s="42" t="s">
        <v>315</v>
      </c>
      <c r="C282" s="52">
        <v>11</v>
      </c>
      <c r="D282" s="52">
        <v>8</v>
      </c>
      <c r="E282" s="52"/>
      <c r="F282" s="52">
        <v>12</v>
      </c>
      <c r="G282" s="66">
        <v>38</v>
      </c>
      <c r="H282" s="66">
        <v>0</v>
      </c>
      <c r="I282" s="66">
        <v>0</v>
      </c>
      <c r="J282" s="66"/>
      <c r="K282" s="66">
        <v>24</v>
      </c>
      <c r="L282" s="66"/>
      <c r="M282" s="66"/>
      <c r="N282" s="66"/>
      <c r="O282" s="66"/>
      <c r="P282" s="66"/>
      <c r="Q282" s="66"/>
      <c r="R282" s="66"/>
      <c r="S282" s="66">
        <v>24</v>
      </c>
      <c r="T282" s="66"/>
      <c r="U282" s="66"/>
      <c r="V282" s="66"/>
      <c r="W282" s="66"/>
    </row>
    <row r="283" spans="1:23" s="13" customFormat="1" ht="20.25" customHeight="1" x14ac:dyDescent="0.25">
      <c r="A283" s="75"/>
      <c r="B283" s="42" t="s">
        <v>316</v>
      </c>
      <c r="C283" s="52">
        <v>10</v>
      </c>
      <c r="D283" s="52">
        <v>9</v>
      </c>
      <c r="E283" s="52"/>
      <c r="F283" s="52">
        <v>12</v>
      </c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</row>
    <row r="284" spans="1:23" s="13" customFormat="1" ht="20.25" customHeight="1" x14ac:dyDescent="0.25">
      <c r="A284" s="75">
        <v>4</v>
      </c>
      <c r="B284" s="42" t="s">
        <v>299</v>
      </c>
      <c r="C284" s="52">
        <v>11</v>
      </c>
      <c r="D284" s="52">
        <v>7</v>
      </c>
      <c r="E284" s="52"/>
      <c r="F284" s="52">
        <v>12</v>
      </c>
      <c r="G284" s="63">
        <v>46</v>
      </c>
      <c r="H284" s="63">
        <v>10</v>
      </c>
      <c r="I284" s="63">
        <v>2</v>
      </c>
      <c r="J284" s="63"/>
      <c r="K284" s="63">
        <v>36</v>
      </c>
      <c r="L284" s="63">
        <v>7</v>
      </c>
      <c r="M284" s="63"/>
      <c r="N284" s="63"/>
      <c r="O284" s="63"/>
      <c r="P284" s="63"/>
      <c r="Q284" s="63"/>
      <c r="R284" s="63"/>
      <c r="S284" s="63">
        <v>36</v>
      </c>
      <c r="T284" s="63">
        <v>3</v>
      </c>
      <c r="U284" s="63">
        <v>2</v>
      </c>
      <c r="V284" s="63"/>
      <c r="W284" s="63"/>
    </row>
    <row r="285" spans="1:23" s="13" customFormat="1" ht="20.25" customHeight="1" x14ac:dyDescent="0.25">
      <c r="A285" s="75"/>
      <c r="B285" s="42" t="s">
        <v>317</v>
      </c>
      <c r="C285" s="52">
        <v>11</v>
      </c>
      <c r="D285" s="52">
        <v>9</v>
      </c>
      <c r="E285" s="52"/>
      <c r="F285" s="52">
        <v>12</v>
      </c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</row>
    <row r="286" spans="1:23" s="13" customFormat="1" ht="20.25" customHeight="1" x14ac:dyDescent="0.25">
      <c r="A286" s="75"/>
      <c r="B286" s="42" t="s">
        <v>318</v>
      </c>
      <c r="C286" s="52">
        <v>11</v>
      </c>
      <c r="D286" s="52">
        <v>9</v>
      </c>
      <c r="E286" s="52"/>
      <c r="F286" s="52">
        <v>12</v>
      </c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</row>
    <row r="287" spans="1:23" s="13" customFormat="1" ht="20.25" customHeight="1" x14ac:dyDescent="0.25">
      <c r="A287" s="75">
        <v>5</v>
      </c>
      <c r="B287" s="42" t="s">
        <v>319</v>
      </c>
      <c r="C287" s="52">
        <v>11</v>
      </c>
      <c r="D287" s="52">
        <v>11</v>
      </c>
      <c r="E287" s="52"/>
      <c r="F287" s="52">
        <v>14</v>
      </c>
      <c r="G287" s="66">
        <v>44</v>
      </c>
      <c r="H287" s="66">
        <v>0</v>
      </c>
      <c r="I287" s="66">
        <v>0</v>
      </c>
      <c r="J287" s="66"/>
      <c r="K287" s="66">
        <v>29</v>
      </c>
      <c r="L287" s="66"/>
      <c r="M287" s="66"/>
      <c r="N287" s="66"/>
      <c r="O287" s="66"/>
      <c r="P287" s="66"/>
      <c r="Q287" s="66"/>
      <c r="R287" s="66"/>
      <c r="S287" s="66">
        <v>29</v>
      </c>
      <c r="T287" s="66"/>
      <c r="U287" s="66"/>
      <c r="V287" s="66"/>
      <c r="W287" s="66"/>
    </row>
    <row r="288" spans="1:23" s="13" customFormat="1" ht="20.25" customHeight="1" x14ac:dyDescent="0.25">
      <c r="A288" s="75"/>
      <c r="B288" s="42" t="s">
        <v>320</v>
      </c>
      <c r="C288" s="52">
        <v>11</v>
      </c>
      <c r="D288" s="52">
        <v>11</v>
      </c>
      <c r="E288" s="52"/>
      <c r="F288" s="52">
        <v>15</v>
      </c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</row>
    <row r="289" spans="1:23" s="13" customFormat="1" ht="20.25" customHeight="1" x14ac:dyDescent="0.25">
      <c r="A289" s="75">
        <v>6</v>
      </c>
      <c r="B289" s="42" t="s">
        <v>321</v>
      </c>
      <c r="C289" s="52">
        <v>10</v>
      </c>
      <c r="D289" s="52">
        <v>9</v>
      </c>
      <c r="E289" s="52"/>
      <c r="F289" s="52">
        <v>12</v>
      </c>
      <c r="G289" s="66">
        <v>46</v>
      </c>
      <c r="H289" s="66">
        <v>8</v>
      </c>
      <c r="I289" s="66">
        <v>7</v>
      </c>
      <c r="J289" s="66"/>
      <c r="K289" s="66">
        <v>38</v>
      </c>
      <c r="L289" s="66">
        <v>6</v>
      </c>
      <c r="M289" s="66">
        <v>4</v>
      </c>
      <c r="N289" s="66"/>
      <c r="O289" s="66">
        <v>0</v>
      </c>
      <c r="P289" s="66"/>
      <c r="Q289" s="66"/>
      <c r="R289" s="66"/>
      <c r="S289" s="66">
        <v>38</v>
      </c>
      <c r="T289" s="66">
        <v>2</v>
      </c>
      <c r="U289" s="66">
        <v>3</v>
      </c>
      <c r="V289" s="66"/>
      <c r="W289" s="66"/>
    </row>
    <row r="290" spans="1:23" s="13" customFormat="1" ht="20.25" customHeight="1" x14ac:dyDescent="0.25">
      <c r="A290" s="75"/>
      <c r="B290" s="42" t="s">
        <v>322</v>
      </c>
      <c r="C290" s="52">
        <v>11</v>
      </c>
      <c r="D290" s="52">
        <v>12</v>
      </c>
      <c r="E290" s="52"/>
      <c r="F290" s="52">
        <v>14</v>
      </c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</row>
    <row r="291" spans="1:23" s="13" customFormat="1" ht="20.25" customHeight="1" x14ac:dyDescent="0.25">
      <c r="A291" s="75"/>
      <c r="B291" s="42" t="s">
        <v>323</v>
      </c>
      <c r="C291" s="52">
        <v>10</v>
      </c>
      <c r="D291" s="52">
        <v>9</v>
      </c>
      <c r="E291" s="52"/>
      <c r="F291" s="52">
        <v>12</v>
      </c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</row>
    <row r="292" spans="1:23" s="13" customFormat="1" ht="20.25" customHeight="1" x14ac:dyDescent="0.25">
      <c r="A292" s="75">
        <v>7</v>
      </c>
      <c r="B292" s="42" t="s">
        <v>324</v>
      </c>
      <c r="C292" s="52">
        <v>10</v>
      </c>
      <c r="D292" s="52">
        <v>8</v>
      </c>
      <c r="E292" s="52"/>
      <c r="F292" s="52">
        <v>12</v>
      </c>
      <c r="G292" s="66">
        <v>46</v>
      </c>
      <c r="H292" s="66">
        <v>8</v>
      </c>
      <c r="I292" s="66">
        <v>4</v>
      </c>
      <c r="J292" s="66"/>
      <c r="K292" s="66">
        <v>40</v>
      </c>
      <c r="L292" s="66">
        <v>8</v>
      </c>
      <c r="M292" s="66">
        <v>0</v>
      </c>
      <c r="N292" s="66"/>
      <c r="O292" s="66">
        <v>0</v>
      </c>
      <c r="P292" s="66"/>
      <c r="Q292" s="66"/>
      <c r="R292" s="66"/>
      <c r="S292" s="66">
        <v>40</v>
      </c>
      <c r="T292" s="66"/>
      <c r="U292" s="66">
        <v>4</v>
      </c>
      <c r="V292" s="66"/>
      <c r="W292" s="66"/>
    </row>
    <row r="293" spans="1:23" s="13" customFormat="1" ht="20.25" customHeight="1" x14ac:dyDescent="0.25">
      <c r="A293" s="75"/>
      <c r="B293" s="42" t="s">
        <v>325</v>
      </c>
      <c r="C293" s="52">
        <v>11</v>
      </c>
      <c r="D293" s="52">
        <v>10</v>
      </c>
      <c r="E293" s="52"/>
      <c r="F293" s="52">
        <v>16</v>
      </c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</row>
    <row r="294" spans="1:23" s="13" customFormat="1" ht="20.25" customHeight="1" x14ac:dyDescent="0.25">
      <c r="A294" s="75"/>
      <c r="B294" s="42" t="s">
        <v>326</v>
      </c>
      <c r="C294" s="52">
        <v>10</v>
      </c>
      <c r="D294" s="52">
        <v>9</v>
      </c>
      <c r="E294" s="52"/>
      <c r="F294" s="52">
        <v>12</v>
      </c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</row>
    <row r="295" spans="1:23" s="13" customFormat="1" ht="20.25" customHeight="1" x14ac:dyDescent="0.25">
      <c r="A295" s="34" t="s">
        <v>327</v>
      </c>
      <c r="B295" s="41" t="s">
        <v>47</v>
      </c>
      <c r="C295" s="62">
        <f>SUM(C296:C304)</f>
        <v>90</v>
      </c>
      <c r="D295" s="62">
        <f t="shared" ref="D295:W295" si="27">SUM(D296:D304)</f>
        <v>87</v>
      </c>
      <c r="E295" s="62"/>
      <c r="F295" s="62">
        <f t="shared" si="27"/>
        <v>81</v>
      </c>
      <c r="G295" s="62">
        <f t="shared" si="27"/>
        <v>176</v>
      </c>
      <c r="H295" s="62">
        <f t="shared" si="27"/>
        <v>0</v>
      </c>
      <c r="I295" s="62">
        <f t="shared" si="27"/>
        <v>1</v>
      </c>
      <c r="J295" s="62"/>
      <c r="K295" s="62">
        <f t="shared" si="27"/>
        <v>0</v>
      </c>
      <c r="L295" s="62">
        <f t="shared" si="27"/>
        <v>0</v>
      </c>
      <c r="M295" s="62">
        <f t="shared" si="27"/>
        <v>0</v>
      </c>
      <c r="N295" s="62"/>
      <c r="O295" s="62">
        <f t="shared" si="27"/>
        <v>0</v>
      </c>
      <c r="P295" s="62">
        <f t="shared" si="27"/>
        <v>0</v>
      </c>
      <c r="Q295" s="62">
        <f t="shared" si="27"/>
        <v>0</v>
      </c>
      <c r="R295" s="62"/>
      <c r="S295" s="62">
        <f t="shared" si="27"/>
        <v>0</v>
      </c>
      <c r="T295" s="62">
        <f t="shared" si="27"/>
        <v>0</v>
      </c>
      <c r="U295" s="62">
        <f t="shared" si="27"/>
        <v>1</v>
      </c>
      <c r="V295" s="62"/>
      <c r="W295" s="62">
        <f t="shared" si="27"/>
        <v>0</v>
      </c>
    </row>
    <row r="296" spans="1:23" s="13" customFormat="1" ht="20.25" customHeight="1" x14ac:dyDescent="0.25">
      <c r="A296" s="75">
        <v>1</v>
      </c>
      <c r="B296" s="36" t="s">
        <v>328</v>
      </c>
      <c r="C296" s="52">
        <v>10</v>
      </c>
      <c r="D296" s="52">
        <v>10</v>
      </c>
      <c r="E296" s="52"/>
      <c r="F296" s="52">
        <v>7</v>
      </c>
      <c r="G296" s="66">
        <v>60</v>
      </c>
      <c r="H296" s="66"/>
      <c r="I296" s="66">
        <v>1</v>
      </c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>
        <v>1</v>
      </c>
      <c r="V296" s="66"/>
      <c r="W296" s="66"/>
    </row>
    <row r="297" spans="1:23" s="13" customFormat="1" ht="20.25" customHeight="1" x14ac:dyDescent="0.25">
      <c r="A297" s="75"/>
      <c r="B297" s="36" t="s">
        <v>329</v>
      </c>
      <c r="C297" s="52">
        <v>11</v>
      </c>
      <c r="D297" s="52">
        <v>11</v>
      </c>
      <c r="E297" s="52"/>
      <c r="F297" s="52">
        <v>11</v>
      </c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</row>
    <row r="298" spans="1:23" s="13" customFormat="1" ht="20.25" customHeight="1" x14ac:dyDescent="0.25">
      <c r="A298" s="75"/>
      <c r="B298" s="36" t="s">
        <v>330</v>
      </c>
      <c r="C298" s="52">
        <v>9</v>
      </c>
      <c r="D298" s="52">
        <v>10</v>
      </c>
      <c r="E298" s="52"/>
      <c r="F298" s="52">
        <v>9</v>
      </c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</row>
    <row r="299" spans="1:23" s="13" customFormat="1" ht="20.25" customHeight="1" x14ac:dyDescent="0.25">
      <c r="A299" s="75">
        <v>2</v>
      </c>
      <c r="B299" s="36" t="s">
        <v>331</v>
      </c>
      <c r="C299" s="52">
        <v>11</v>
      </c>
      <c r="D299" s="52">
        <v>10</v>
      </c>
      <c r="E299" s="52"/>
      <c r="F299" s="52">
        <v>7</v>
      </c>
      <c r="G299" s="66">
        <v>60</v>
      </c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</row>
    <row r="300" spans="1:23" s="13" customFormat="1" ht="20.25" customHeight="1" x14ac:dyDescent="0.25">
      <c r="A300" s="75"/>
      <c r="B300" s="36" t="s">
        <v>332</v>
      </c>
      <c r="C300" s="52">
        <v>11</v>
      </c>
      <c r="D300" s="52">
        <v>10</v>
      </c>
      <c r="E300" s="52"/>
      <c r="F300" s="52">
        <v>9</v>
      </c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</row>
    <row r="301" spans="1:23" s="13" customFormat="1" ht="20.25" customHeight="1" x14ac:dyDescent="0.25">
      <c r="A301" s="75"/>
      <c r="B301" s="36" t="s">
        <v>333</v>
      </c>
      <c r="C301" s="52">
        <v>10</v>
      </c>
      <c r="D301" s="52">
        <v>8</v>
      </c>
      <c r="E301" s="52"/>
      <c r="F301" s="52">
        <v>8</v>
      </c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</row>
    <row r="302" spans="1:23" s="13" customFormat="1" ht="20.25" customHeight="1" x14ac:dyDescent="0.25">
      <c r="A302" s="75">
        <v>3</v>
      </c>
      <c r="B302" s="36" t="s">
        <v>334</v>
      </c>
      <c r="C302" s="52">
        <v>8</v>
      </c>
      <c r="D302" s="52">
        <v>10</v>
      </c>
      <c r="E302" s="52"/>
      <c r="F302" s="52">
        <v>8</v>
      </c>
      <c r="G302" s="63">
        <v>56</v>
      </c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</row>
    <row r="303" spans="1:23" s="13" customFormat="1" ht="20.25" customHeight="1" x14ac:dyDescent="0.25">
      <c r="A303" s="75"/>
      <c r="B303" s="36" t="s">
        <v>335</v>
      </c>
      <c r="C303" s="52">
        <v>10</v>
      </c>
      <c r="D303" s="52">
        <v>8</v>
      </c>
      <c r="E303" s="52"/>
      <c r="F303" s="52">
        <v>10</v>
      </c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</row>
    <row r="304" spans="1:23" s="13" customFormat="1" ht="20.25" customHeight="1" x14ac:dyDescent="0.25">
      <c r="A304" s="75"/>
      <c r="B304" s="36" t="s">
        <v>336</v>
      </c>
      <c r="C304" s="52">
        <v>10</v>
      </c>
      <c r="D304" s="52">
        <v>10</v>
      </c>
      <c r="E304" s="52"/>
      <c r="F304" s="52">
        <v>12</v>
      </c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</row>
    <row r="305" spans="1:23" s="13" customFormat="1" ht="20.25" customHeight="1" x14ac:dyDescent="0.25">
      <c r="A305" s="41" t="s">
        <v>337</v>
      </c>
      <c r="B305" s="41" t="s">
        <v>48</v>
      </c>
      <c r="C305" s="62">
        <f>SUM(C306:C334)</f>
        <v>338</v>
      </c>
      <c r="D305" s="62">
        <f>SUM(D306:D334)</f>
        <v>373</v>
      </c>
      <c r="E305" s="62"/>
      <c r="F305" s="62">
        <f t="shared" ref="F305:W305" si="28">SUM(F306:F334)</f>
        <v>446</v>
      </c>
      <c r="G305" s="62">
        <f>SUM(G306:G334)</f>
        <v>502</v>
      </c>
      <c r="H305" s="62">
        <f>SUM(H306:H334)</f>
        <v>95</v>
      </c>
      <c r="I305" s="62">
        <f>SUM(I306:I334)</f>
        <v>114</v>
      </c>
      <c r="J305" s="62"/>
      <c r="K305" s="62">
        <f t="shared" si="28"/>
        <v>446</v>
      </c>
      <c r="L305" s="62">
        <f t="shared" si="28"/>
        <v>28</v>
      </c>
      <c r="M305" s="62">
        <f t="shared" si="28"/>
        <v>21</v>
      </c>
      <c r="N305" s="62"/>
      <c r="O305" s="62">
        <f t="shared" si="28"/>
        <v>446</v>
      </c>
      <c r="P305" s="62">
        <f t="shared" si="28"/>
        <v>18</v>
      </c>
      <c r="Q305" s="62">
        <f t="shared" si="28"/>
        <v>30</v>
      </c>
      <c r="R305" s="62"/>
      <c r="S305" s="62">
        <f t="shared" si="28"/>
        <v>0</v>
      </c>
      <c r="T305" s="62">
        <f t="shared" si="28"/>
        <v>49</v>
      </c>
      <c r="U305" s="62">
        <f t="shared" si="28"/>
        <v>63</v>
      </c>
      <c r="V305" s="62"/>
      <c r="W305" s="62">
        <f t="shared" si="28"/>
        <v>0</v>
      </c>
    </row>
    <row r="306" spans="1:23" s="13" customFormat="1" ht="20.25" customHeight="1" x14ac:dyDescent="0.25">
      <c r="A306" s="75">
        <v>1</v>
      </c>
      <c r="B306" s="36" t="s">
        <v>338</v>
      </c>
      <c r="C306" s="52">
        <v>11</v>
      </c>
      <c r="D306" s="52">
        <v>10</v>
      </c>
      <c r="E306" s="3"/>
      <c r="F306" s="3">
        <v>13</v>
      </c>
      <c r="G306" s="63">
        <v>60</v>
      </c>
      <c r="H306" s="63">
        <v>5</v>
      </c>
      <c r="I306" s="63">
        <v>4</v>
      </c>
      <c r="J306" s="63"/>
      <c r="K306" s="63">
        <f>F306+F307+F308</f>
        <v>44</v>
      </c>
      <c r="L306" s="63"/>
      <c r="M306" s="63"/>
      <c r="N306" s="63"/>
      <c r="O306" s="63">
        <f>F306+F307+F308</f>
        <v>44</v>
      </c>
      <c r="P306" s="63"/>
      <c r="Q306" s="63"/>
      <c r="R306" s="63"/>
      <c r="S306" s="63"/>
      <c r="T306" s="63">
        <v>5</v>
      </c>
      <c r="U306" s="63">
        <f>I306-M306-Q306</f>
        <v>4</v>
      </c>
      <c r="V306" s="63"/>
      <c r="W306" s="63"/>
    </row>
    <row r="307" spans="1:23" s="13" customFormat="1" ht="20.25" customHeight="1" x14ac:dyDescent="0.25">
      <c r="A307" s="75"/>
      <c r="B307" s="36" t="s">
        <v>339</v>
      </c>
      <c r="C307" s="52">
        <v>9</v>
      </c>
      <c r="D307" s="52">
        <v>10</v>
      </c>
      <c r="E307" s="3"/>
      <c r="F307" s="3">
        <v>11</v>
      </c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</row>
    <row r="308" spans="1:23" s="13" customFormat="1" ht="20.25" customHeight="1" x14ac:dyDescent="0.25">
      <c r="A308" s="75"/>
      <c r="B308" s="36" t="s">
        <v>340</v>
      </c>
      <c r="C308" s="52">
        <v>14</v>
      </c>
      <c r="D308" s="52">
        <v>15</v>
      </c>
      <c r="E308" s="3"/>
      <c r="F308" s="3">
        <v>20</v>
      </c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</row>
    <row r="309" spans="1:23" s="13" customFormat="1" ht="20.25" customHeight="1" x14ac:dyDescent="0.25">
      <c r="A309" s="75">
        <v>2</v>
      </c>
      <c r="B309" s="36" t="s">
        <v>341</v>
      </c>
      <c r="C309" s="52">
        <v>9</v>
      </c>
      <c r="D309" s="52">
        <v>12</v>
      </c>
      <c r="E309" s="3"/>
      <c r="F309" s="3">
        <v>15</v>
      </c>
      <c r="G309" s="63">
        <v>60</v>
      </c>
      <c r="H309" s="63">
        <v>3</v>
      </c>
      <c r="I309" s="63"/>
      <c r="J309" s="63"/>
      <c r="K309" s="63">
        <f>F309+F310+F311</f>
        <v>41</v>
      </c>
      <c r="L309" s="63">
        <v>3</v>
      </c>
      <c r="M309" s="63"/>
      <c r="N309" s="63"/>
      <c r="O309" s="63">
        <f>F309+F310+F311</f>
        <v>41</v>
      </c>
      <c r="P309" s="63"/>
      <c r="Q309" s="63"/>
      <c r="R309" s="63"/>
      <c r="S309" s="63"/>
      <c r="T309" s="63"/>
      <c r="U309" s="63"/>
      <c r="V309" s="63"/>
      <c r="W309" s="63"/>
    </row>
    <row r="310" spans="1:23" s="13" customFormat="1" ht="20.25" customHeight="1" x14ac:dyDescent="0.25">
      <c r="A310" s="75"/>
      <c r="B310" s="36" t="s">
        <v>342</v>
      </c>
      <c r="C310" s="52">
        <v>10</v>
      </c>
      <c r="D310" s="52">
        <v>12</v>
      </c>
      <c r="E310" s="3"/>
      <c r="F310" s="3">
        <v>15</v>
      </c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</row>
    <row r="311" spans="1:23" s="13" customFormat="1" ht="20.25" customHeight="1" x14ac:dyDescent="0.25">
      <c r="A311" s="75"/>
      <c r="B311" s="36" t="s">
        <v>343</v>
      </c>
      <c r="C311" s="52">
        <v>10</v>
      </c>
      <c r="D311" s="52">
        <v>10</v>
      </c>
      <c r="E311" s="3"/>
      <c r="F311" s="3">
        <v>11</v>
      </c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</row>
    <row r="312" spans="1:23" s="13" customFormat="1" ht="20.25" customHeight="1" x14ac:dyDescent="0.25">
      <c r="A312" s="75">
        <v>3</v>
      </c>
      <c r="B312" s="32" t="s">
        <v>344</v>
      </c>
      <c r="C312" s="52">
        <v>10</v>
      </c>
      <c r="D312" s="52">
        <v>10</v>
      </c>
      <c r="E312" s="52"/>
      <c r="F312" s="52">
        <v>14</v>
      </c>
      <c r="G312" s="66">
        <v>39</v>
      </c>
      <c r="H312" s="66"/>
      <c r="I312" s="66"/>
      <c r="J312" s="66"/>
      <c r="K312" s="66">
        <v>25</v>
      </c>
      <c r="L312" s="66"/>
      <c r="M312" s="66"/>
      <c r="N312" s="66"/>
      <c r="O312" s="66">
        <f>F312+F313</f>
        <v>25</v>
      </c>
      <c r="P312" s="66"/>
      <c r="Q312" s="66"/>
      <c r="R312" s="66"/>
      <c r="S312" s="66"/>
      <c r="T312" s="66"/>
      <c r="U312" s="66"/>
      <c r="V312" s="66"/>
      <c r="W312" s="66"/>
    </row>
    <row r="313" spans="1:23" s="13" customFormat="1" ht="20.25" customHeight="1" x14ac:dyDescent="0.25">
      <c r="A313" s="75"/>
      <c r="B313" s="32" t="s">
        <v>345</v>
      </c>
      <c r="C313" s="52">
        <v>10</v>
      </c>
      <c r="D313" s="52">
        <v>9</v>
      </c>
      <c r="E313" s="52"/>
      <c r="F313" s="52">
        <v>11</v>
      </c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</row>
    <row r="314" spans="1:23" s="13" customFormat="1" ht="20.25" customHeight="1" x14ac:dyDescent="0.25">
      <c r="A314" s="75">
        <v>4</v>
      </c>
      <c r="B314" s="32" t="s">
        <v>346</v>
      </c>
      <c r="C314" s="52">
        <v>11</v>
      </c>
      <c r="D314" s="52">
        <v>10</v>
      </c>
      <c r="E314" s="52"/>
      <c r="F314" s="52">
        <v>14</v>
      </c>
      <c r="G314" s="66">
        <v>43</v>
      </c>
      <c r="H314" s="66"/>
      <c r="I314" s="66"/>
      <c r="J314" s="66"/>
      <c r="K314" s="66">
        <v>28</v>
      </c>
      <c r="L314" s="66"/>
      <c r="M314" s="66"/>
      <c r="N314" s="66"/>
      <c r="O314" s="66">
        <f>F314+F315</f>
        <v>28</v>
      </c>
      <c r="P314" s="66"/>
      <c r="Q314" s="66"/>
      <c r="R314" s="66"/>
      <c r="S314" s="66"/>
      <c r="T314" s="66"/>
      <c r="U314" s="66"/>
      <c r="V314" s="66"/>
      <c r="W314" s="66"/>
    </row>
    <row r="315" spans="1:23" s="13" customFormat="1" ht="20.25" customHeight="1" x14ac:dyDescent="0.25">
      <c r="A315" s="75"/>
      <c r="B315" s="32" t="s">
        <v>347</v>
      </c>
      <c r="C315" s="52">
        <v>11</v>
      </c>
      <c r="D315" s="52">
        <v>11</v>
      </c>
      <c r="E315" s="52"/>
      <c r="F315" s="52">
        <v>14</v>
      </c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</row>
    <row r="316" spans="1:23" s="13" customFormat="1" ht="20.25" customHeight="1" x14ac:dyDescent="0.25">
      <c r="A316" s="75">
        <v>5</v>
      </c>
      <c r="B316" s="36" t="s">
        <v>348</v>
      </c>
      <c r="C316" s="52">
        <v>10</v>
      </c>
      <c r="D316" s="52">
        <v>11</v>
      </c>
      <c r="E316" s="52"/>
      <c r="F316" s="52">
        <v>12</v>
      </c>
      <c r="G316" s="63">
        <v>60</v>
      </c>
      <c r="H316" s="63">
        <v>17</v>
      </c>
      <c r="I316" s="63">
        <v>20</v>
      </c>
      <c r="J316" s="63"/>
      <c r="K316" s="63">
        <v>58</v>
      </c>
      <c r="L316" s="63">
        <v>5</v>
      </c>
      <c r="M316" s="63">
        <v>5</v>
      </c>
      <c r="N316" s="63"/>
      <c r="O316" s="63">
        <f>F316+F317+F318+F319</f>
        <v>58</v>
      </c>
      <c r="P316" s="63">
        <v>2</v>
      </c>
      <c r="Q316" s="63">
        <v>10</v>
      </c>
      <c r="R316" s="63"/>
      <c r="S316" s="63"/>
      <c r="T316" s="63">
        <v>10</v>
      </c>
      <c r="U316" s="63">
        <v>5</v>
      </c>
      <c r="V316" s="63"/>
      <c r="W316" s="63"/>
    </row>
    <row r="317" spans="1:23" s="13" customFormat="1" ht="20.25" customHeight="1" x14ac:dyDescent="0.25">
      <c r="A317" s="75"/>
      <c r="B317" s="36" t="s">
        <v>349</v>
      </c>
      <c r="C317" s="52">
        <v>11</v>
      </c>
      <c r="D317" s="52">
        <v>9</v>
      </c>
      <c r="E317" s="52"/>
      <c r="F317" s="52">
        <v>11</v>
      </c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</row>
    <row r="318" spans="1:23" s="13" customFormat="1" ht="20.25" customHeight="1" x14ac:dyDescent="0.25">
      <c r="A318" s="75"/>
      <c r="B318" s="36" t="s">
        <v>24</v>
      </c>
      <c r="C318" s="52">
        <v>9</v>
      </c>
      <c r="D318" s="52">
        <v>11</v>
      </c>
      <c r="E318" s="52"/>
      <c r="F318" s="52">
        <v>14</v>
      </c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</row>
    <row r="319" spans="1:23" s="13" customFormat="1" ht="20.25" customHeight="1" x14ac:dyDescent="0.25">
      <c r="A319" s="75"/>
      <c r="B319" s="36" t="s">
        <v>350</v>
      </c>
      <c r="C319" s="52">
        <v>18</v>
      </c>
      <c r="D319" s="52">
        <v>18</v>
      </c>
      <c r="E319" s="52"/>
      <c r="F319" s="52">
        <v>21</v>
      </c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</row>
    <row r="320" spans="1:23" s="13" customFormat="1" ht="20.25" customHeight="1" x14ac:dyDescent="0.25">
      <c r="A320" s="75">
        <v>6</v>
      </c>
      <c r="B320" s="36" t="s">
        <v>351</v>
      </c>
      <c r="C320" s="52">
        <v>11</v>
      </c>
      <c r="D320" s="52">
        <v>11</v>
      </c>
      <c r="E320" s="52"/>
      <c r="F320" s="52">
        <v>15</v>
      </c>
      <c r="G320" s="63">
        <v>60</v>
      </c>
      <c r="H320" s="63">
        <v>10</v>
      </c>
      <c r="I320" s="63">
        <v>6</v>
      </c>
      <c r="J320" s="63"/>
      <c r="K320" s="63">
        <v>42</v>
      </c>
      <c r="L320" s="63">
        <v>5</v>
      </c>
      <c r="M320" s="63">
        <v>2</v>
      </c>
      <c r="N320" s="63"/>
      <c r="O320" s="63">
        <f>F320+F321+F322</f>
        <v>42</v>
      </c>
      <c r="P320" s="63">
        <v>1</v>
      </c>
      <c r="Q320" s="63"/>
      <c r="R320" s="63"/>
      <c r="S320" s="63"/>
      <c r="T320" s="63">
        <f>H320-L320-P320</f>
        <v>4</v>
      </c>
      <c r="U320" s="63">
        <f>I320-M320-Q320</f>
        <v>4</v>
      </c>
      <c r="V320" s="63"/>
      <c r="W320" s="63"/>
    </row>
    <row r="321" spans="1:23" s="13" customFormat="1" ht="20.25" customHeight="1" x14ac:dyDescent="0.25">
      <c r="A321" s="75"/>
      <c r="B321" s="36" t="s">
        <v>352</v>
      </c>
      <c r="C321" s="52">
        <v>16</v>
      </c>
      <c r="D321" s="52">
        <v>17</v>
      </c>
      <c r="E321" s="52"/>
      <c r="F321" s="52">
        <v>15</v>
      </c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</row>
    <row r="322" spans="1:23" s="13" customFormat="1" ht="20.25" customHeight="1" x14ac:dyDescent="0.25">
      <c r="A322" s="75"/>
      <c r="B322" s="36" t="s">
        <v>353</v>
      </c>
      <c r="C322" s="52">
        <v>8</v>
      </c>
      <c r="D322" s="52">
        <v>13</v>
      </c>
      <c r="E322" s="52"/>
      <c r="F322" s="52">
        <v>12</v>
      </c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</row>
    <row r="323" spans="1:23" s="13" customFormat="1" ht="20.25" customHeight="1" x14ac:dyDescent="0.25">
      <c r="A323" s="75">
        <v>7</v>
      </c>
      <c r="B323" s="36" t="s">
        <v>354</v>
      </c>
      <c r="C323" s="52">
        <v>10</v>
      </c>
      <c r="D323" s="52">
        <v>10</v>
      </c>
      <c r="E323" s="52"/>
      <c r="F323" s="52">
        <v>11</v>
      </c>
      <c r="G323" s="63">
        <v>60</v>
      </c>
      <c r="H323" s="63">
        <v>10</v>
      </c>
      <c r="I323" s="63">
        <v>21</v>
      </c>
      <c r="J323" s="63"/>
      <c r="K323" s="63">
        <v>58</v>
      </c>
      <c r="L323" s="63">
        <v>2</v>
      </c>
      <c r="M323" s="63">
        <v>2</v>
      </c>
      <c r="N323" s="63"/>
      <c r="O323" s="63">
        <f>F323+F324+F325+F326</f>
        <v>58</v>
      </c>
      <c r="P323" s="63">
        <v>5</v>
      </c>
      <c r="Q323" s="63"/>
      <c r="R323" s="63"/>
      <c r="S323" s="63"/>
      <c r="T323" s="63">
        <f>H323-L323-P323</f>
        <v>3</v>
      </c>
      <c r="U323" s="63">
        <f>I323-M323-Q323</f>
        <v>19</v>
      </c>
      <c r="V323" s="63"/>
      <c r="W323" s="63"/>
    </row>
    <row r="324" spans="1:23" s="13" customFormat="1" ht="20.25" customHeight="1" x14ac:dyDescent="0.25">
      <c r="A324" s="75"/>
      <c r="B324" s="36" t="s">
        <v>355</v>
      </c>
      <c r="C324" s="52">
        <v>16</v>
      </c>
      <c r="D324" s="52">
        <v>15</v>
      </c>
      <c r="E324" s="52"/>
      <c r="F324" s="52">
        <v>19</v>
      </c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</row>
    <row r="325" spans="1:23" s="13" customFormat="1" ht="20.25" customHeight="1" x14ac:dyDescent="0.25">
      <c r="A325" s="75"/>
      <c r="B325" s="36" t="s">
        <v>356</v>
      </c>
      <c r="C325" s="52">
        <v>10</v>
      </c>
      <c r="D325" s="52">
        <v>10</v>
      </c>
      <c r="E325" s="52"/>
      <c r="F325" s="52">
        <v>16</v>
      </c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</row>
    <row r="326" spans="1:23" s="13" customFormat="1" ht="20.25" customHeight="1" x14ac:dyDescent="0.25">
      <c r="A326" s="75"/>
      <c r="B326" s="36" t="s">
        <v>357</v>
      </c>
      <c r="C326" s="52">
        <v>10</v>
      </c>
      <c r="D326" s="52">
        <v>10</v>
      </c>
      <c r="E326" s="52"/>
      <c r="F326" s="52">
        <v>12</v>
      </c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</row>
    <row r="327" spans="1:23" s="13" customFormat="1" ht="20.25" customHeight="1" x14ac:dyDescent="0.25">
      <c r="A327" s="75">
        <v>8</v>
      </c>
      <c r="B327" s="36" t="s">
        <v>358</v>
      </c>
      <c r="C327" s="52">
        <v>9</v>
      </c>
      <c r="D327" s="52">
        <v>11</v>
      </c>
      <c r="E327" s="52"/>
      <c r="F327" s="52">
        <v>12</v>
      </c>
      <c r="G327" s="63">
        <v>60</v>
      </c>
      <c r="H327" s="63">
        <v>30</v>
      </c>
      <c r="I327" s="63">
        <v>39</v>
      </c>
      <c r="J327" s="63"/>
      <c r="K327" s="63">
        <v>81</v>
      </c>
      <c r="L327" s="63">
        <v>10</v>
      </c>
      <c r="M327" s="63">
        <v>9</v>
      </c>
      <c r="N327" s="63"/>
      <c r="O327" s="63">
        <f>F327+F328+F329+F330+F331</f>
        <v>81</v>
      </c>
      <c r="P327" s="63">
        <v>10</v>
      </c>
      <c r="Q327" s="63">
        <v>20</v>
      </c>
      <c r="R327" s="63"/>
      <c r="S327" s="63"/>
      <c r="T327" s="63">
        <f>H327-L327-P327</f>
        <v>10</v>
      </c>
      <c r="U327" s="63">
        <v>10</v>
      </c>
      <c r="V327" s="63"/>
      <c r="W327" s="63"/>
    </row>
    <row r="328" spans="1:23" s="13" customFormat="1" ht="20.25" customHeight="1" x14ac:dyDescent="0.25">
      <c r="A328" s="75"/>
      <c r="B328" s="36" t="s">
        <v>359</v>
      </c>
      <c r="C328" s="52">
        <v>9</v>
      </c>
      <c r="D328" s="52">
        <v>11</v>
      </c>
      <c r="E328" s="52"/>
      <c r="F328" s="52">
        <v>12</v>
      </c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</row>
    <row r="329" spans="1:23" s="13" customFormat="1" ht="20.25" customHeight="1" x14ac:dyDescent="0.25">
      <c r="A329" s="75"/>
      <c r="B329" s="36" t="s">
        <v>360</v>
      </c>
      <c r="C329" s="52">
        <v>21</v>
      </c>
      <c r="D329" s="52">
        <v>28</v>
      </c>
      <c r="E329" s="52"/>
      <c r="F329" s="52">
        <v>34</v>
      </c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</row>
    <row r="330" spans="1:23" s="13" customFormat="1" ht="20.25" customHeight="1" x14ac:dyDescent="0.25">
      <c r="A330" s="75"/>
      <c r="B330" s="36" t="s">
        <v>266</v>
      </c>
      <c r="C330" s="52">
        <v>10</v>
      </c>
      <c r="D330" s="52">
        <v>10</v>
      </c>
      <c r="E330" s="52"/>
      <c r="F330" s="52">
        <v>12</v>
      </c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</row>
    <row r="331" spans="1:23" s="13" customFormat="1" ht="20.25" customHeight="1" x14ac:dyDescent="0.25">
      <c r="A331" s="75"/>
      <c r="B331" s="36" t="s">
        <v>361</v>
      </c>
      <c r="C331" s="52">
        <v>9</v>
      </c>
      <c r="D331" s="52">
        <v>11</v>
      </c>
      <c r="E331" s="52"/>
      <c r="F331" s="52">
        <v>11</v>
      </c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</row>
    <row r="332" spans="1:23" s="13" customFormat="1" ht="20.25" customHeight="1" x14ac:dyDescent="0.25">
      <c r="A332" s="75">
        <v>9</v>
      </c>
      <c r="B332" s="36" t="s">
        <v>362</v>
      </c>
      <c r="C332" s="52">
        <v>10</v>
      </c>
      <c r="D332" s="52">
        <v>12</v>
      </c>
      <c r="E332" s="52"/>
      <c r="F332" s="52">
        <v>14</v>
      </c>
      <c r="G332" s="63">
        <v>60</v>
      </c>
      <c r="H332" s="63">
        <v>20</v>
      </c>
      <c r="I332" s="63">
        <v>24</v>
      </c>
      <c r="J332" s="63"/>
      <c r="K332" s="63">
        <v>69</v>
      </c>
      <c r="L332" s="63">
        <v>3</v>
      </c>
      <c r="M332" s="63">
        <v>3</v>
      </c>
      <c r="N332" s="63"/>
      <c r="O332" s="63">
        <f>F332+F333+F334</f>
        <v>69</v>
      </c>
      <c r="P332" s="63"/>
      <c r="Q332" s="63"/>
      <c r="R332" s="63"/>
      <c r="S332" s="63"/>
      <c r="T332" s="63">
        <f>H332-L332-P332</f>
        <v>17</v>
      </c>
      <c r="U332" s="63">
        <f>I332-M332-Q332</f>
        <v>21</v>
      </c>
      <c r="V332" s="63"/>
      <c r="W332" s="63"/>
    </row>
    <row r="333" spans="1:23" s="13" customFormat="1" ht="20.25" customHeight="1" x14ac:dyDescent="0.25">
      <c r="A333" s="75"/>
      <c r="B333" s="36" t="s">
        <v>363</v>
      </c>
      <c r="C333" s="52">
        <v>15</v>
      </c>
      <c r="D333" s="52">
        <v>19</v>
      </c>
      <c r="E333" s="52"/>
      <c r="F333" s="52">
        <v>22</v>
      </c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</row>
    <row r="334" spans="1:23" s="13" customFormat="1" ht="20.25" customHeight="1" x14ac:dyDescent="0.25">
      <c r="A334" s="75"/>
      <c r="B334" s="36" t="s">
        <v>364</v>
      </c>
      <c r="C334" s="52">
        <v>21</v>
      </c>
      <c r="D334" s="52">
        <v>27</v>
      </c>
      <c r="E334" s="52"/>
      <c r="F334" s="52">
        <v>33</v>
      </c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</row>
    <row r="335" spans="1:23" s="13" customFormat="1" ht="20.25" customHeight="1" x14ac:dyDescent="0.25">
      <c r="A335" s="41" t="s">
        <v>365</v>
      </c>
      <c r="B335" s="41" t="s">
        <v>49</v>
      </c>
      <c r="C335" s="62">
        <f>SUM(C336:C352)</f>
        <v>182</v>
      </c>
      <c r="D335" s="62">
        <f>SUM(D336:D352)</f>
        <v>173</v>
      </c>
      <c r="E335" s="62"/>
      <c r="F335" s="62">
        <f t="shared" ref="F335:W335" si="29">SUM(F336:F352)</f>
        <v>150</v>
      </c>
      <c r="G335" s="62">
        <f>SUM(G336:G352)</f>
        <v>355</v>
      </c>
      <c r="H335" s="62">
        <f t="shared" si="29"/>
        <v>0</v>
      </c>
      <c r="I335" s="62">
        <f t="shared" si="29"/>
        <v>0</v>
      </c>
      <c r="J335" s="62"/>
      <c r="K335" s="62">
        <f t="shared" si="29"/>
        <v>150</v>
      </c>
      <c r="L335" s="62">
        <f t="shared" si="29"/>
        <v>0</v>
      </c>
      <c r="M335" s="62">
        <f t="shared" si="29"/>
        <v>0</v>
      </c>
      <c r="N335" s="62"/>
      <c r="O335" s="62">
        <f t="shared" si="29"/>
        <v>150</v>
      </c>
      <c r="P335" s="62">
        <f t="shared" si="29"/>
        <v>0</v>
      </c>
      <c r="Q335" s="62">
        <f t="shared" si="29"/>
        <v>0</v>
      </c>
      <c r="R335" s="62"/>
      <c r="S335" s="62">
        <f t="shared" si="29"/>
        <v>0</v>
      </c>
      <c r="T335" s="62">
        <f t="shared" si="29"/>
        <v>0</v>
      </c>
      <c r="U335" s="62">
        <f t="shared" si="29"/>
        <v>0</v>
      </c>
      <c r="V335" s="62"/>
      <c r="W335" s="62">
        <f t="shared" si="29"/>
        <v>0</v>
      </c>
    </row>
    <row r="336" spans="1:23" s="13" customFormat="1" ht="20.25" customHeight="1" x14ac:dyDescent="0.25">
      <c r="A336" s="75">
        <v>1</v>
      </c>
      <c r="B336" s="28" t="s">
        <v>366</v>
      </c>
      <c r="C336" s="52">
        <v>11</v>
      </c>
      <c r="D336" s="52">
        <v>11</v>
      </c>
      <c r="E336" s="3"/>
      <c r="F336" s="3">
        <v>6</v>
      </c>
      <c r="G336" s="66">
        <f>C336+C337+D336+D337</f>
        <v>44</v>
      </c>
      <c r="H336" s="66"/>
      <c r="I336" s="66"/>
      <c r="J336" s="66"/>
      <c r="K336" s="66">
        <v>16</v>
      </c>
      <c r="L336" s="66"/>
      <c r="M336" s="66"/>
      <c r="N336" s="66"/>
      <c r="O336" s="66">
        <v>16</v>
      </c>
      <c r="P336" s="66"/>
      <c r="Q336" s="66"/>
      <c r="R336" s="66"/>
      <c r="S336" s="66"/>
      <c r="T336" s="66"/>
      <c r="U336" s="66"/>
      <c r="V336" s="66"/>
      <c r="W336" s="66"/>
    </row>
    <row r="337" spans="1:23" s="13" customFormat="1" ht="20.25" customHeight="1" x14ac:dyDescent="0.25">
      <c r="A337" s="75"/>
      <c r="B337" s="28" t="s">
        <v>367</v>
      </c>
      <c r="C337" s="52">
        <v>11</v>
      </c>
      <c r="D337" s="52">
        <v>11</v>
      </c>
      <c r="E337" s="3"/>
      <c r="F337" s="3">
        <v>10</v>
      </c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</row>
    <row r="338" spans="1:23" s="13" customFormat="1" ht="22.5" customHeight="1" x14ac:dyDescent="0.25">
      <c r="A338" s="75">
        <v>2</v>
      </c>
      <c r="B338" s="28" t="s">
        <v>368</v>
      </c>
      <c r="C338" s="52">
        <v>11</v>
      </c>
      <c r="D338" s="52">
        <v>10</v>
      </c>
      <c r="E338" s="3"/>
      <c r="F338" s="3">
        <v>8</v>
      </c>
      <c r="G338" s="66">
        <f>C338+C339+D338+D339</f>
        <v>43</v>
      </c>
      <c r="H338" s="66"/>
      <c r="I338" s="66"/>
      <c r="J338" s="66"/>
      <c r="K338" s="66">
        <v>17</v>
      </c>
      <c r="L338" s="66"/>
      <c r="M338" s="66"/>
      <c r="N338" s="66"/>
      <c r="O338" s="66">
        <v>17</v>
      </c>
      <c r="P338" s="66"/>
      <c r="Q338" s="66"/>
      <c r="R338" s="66"/>
      <c r="S338" s="66"/>
      <c r="T338" s="66"/>
      <c r="U338" s="66"/>
      <c r="V338" s="66"/>
      <c r="W338" s="66"/>
    </row>
    <row r="339" spans="1:23" s="13" customFormat="1" ht="22.5" customHeight="1" x14ac:dyDescent="0.25">
      <c r="A339" s="75"/>
      <c r="B339" s="28" t="s">
        <v>312</v>
      </c>
      <c r="C339" s="52">
        <v>11</v>
      </c>
      <c r="D339" s="52">
        <v>11</v>
      </c>
      <c r="E339" s="3"/>
      <c r="F339" s="3">
        <v>9</v>
      </c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</row>
    <row r="340" spans="1:23" s="13" customFormat="1" ht="22.5" customHeight="1" x14ac:dyDescent="0.25">
      <c r="A340" s="75">
        <v>3</v>
      </c>
      <c r="B340" s="40" t="s">
        <v>369</v>
      </c>
      <c r="C340" s="52">
        <v>11</v>
      </c>
      <c r="D340" s="52">
        <v>8</v>
      </c>
      <c r="E340" s="52"/>
      <c r="F340" s="52">
        <v>9</v>
      </c>
      <c r="G340" s="67">
        <f>D340+D341+D342+C340+C341+C342</f>
        <v>59</v>
      </c>
      <c r="H340" s="67"/>
      <c r="I340" s="67"/>
      <c r="J340" s="67"/>
      <c r="K340" s="67">
        <v>29</v>
      </c>
      <c r="L340" s="67"/>
      <c r="M340" s="67"/>
      <c r="N340" s="67"/>
      <c r="O340" s="67">
        <v>29</v>
      </c>
      <c r="P340" s="67"/>
      <c r="Q340" s="67"/>
      <c r="R340" s="67"/>
      <c r="S340" s="67"/>
      <c r="T340" s="67"/>
      <c r="U340" s="67"/>
      <c r="V340" s="67"/>
      <c r="W340" s="67"/>
    </row>
    <row r="341" spans="1:23" s="13" customFormat="1" ht="22.5" customHeight="1" x14ac:dyDescent="0.25">
      <c r="A341" s="75"/>
      <c r="B341" s="40" t="s">
        <v>370</v>
      </c>
      <c r="C341" s="52">
        <v>8</v>
      </c>
      <c r="D341" s="52">
        <v>10</v>
      </c>
      <c r="E341" s="52"/>
      <c r="F341" s="52">
        <v>11</v>
      </c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</row>
    <row r="342" spans="1:23" s="13" customFormat="1" ht="22.5" customHeight="1" x14ac:dyDescent="0.25">
      <c r="A342" s="75"/>
      <c r="B342" s="40" t="s">
        <v>371</v>
      </c>
      <c r="C342" s="52">
        <v>11</v>
      </c>
      <c r="D342" s="52">
        <v>11</v>
      </c>
      <c r="E342" s="52"/>
      <c r="F342" s="52">
        <v>9</v>
      </c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</row>
    <row r="343" spans="1:23" s="13" customFormat="1" ht="22.5" customHeight="1" x14ac:dyDescent="0.25">
      <c r="A343" s="27">
        <v>4</v>
      </c>
      <c r="B343" s="40" t="s">
        <v>372</v>
      </c>
      <c r="C343" s="52">
        <v>11</v>
      </c>
      <c r="D343" s="52">
        <v>10</v>
      </c>
      <c r="E343" s="52"/>
      <c r="F343" s="52">
        <v>9</v>
      </c>
      <c r="G343" s="52">
        <f>C343+D343</f>
        <v>21</v>
      </c>
      <c r="H343" s="52"/>
      <c r="I343" s="52"/>
      <c r="J343" s="52"/>
      <c r="K343" s="52">
        <v>9</v>
      </c>
      <c r="L343" s="52"/>
      <c r="M343" s="52"/>
      <c r="N343" s="52"/>
      <c r="O343" s="52">
        <v>9</v>
      </c>
      <c r="P343" s="52"/>
      <c r="Q343" s="52"/>
      <c r="R343" s="52"/>
      <c r="S343" s="52"/>
      <c r="T343" s="52"/>
      <c r="U343" s="52"/>
      <c r="V343" s="52"/>
      <c r="W343" s="52"/>
    </row>
    <row r="344" spans="1:23" s="13" customFormat="1" ht="22.5" customHeight="1" x14ac:dyDescent="0.25">
      <c r="A344" s="75">
        <v>5</v>
      </c>
      <c r="B344" s="40" t="s">
        <v>373</v>
      </c>
      <c r="C344" s="52">
        <v>10</v>
      </c>
      <c r="D344" s="52">
        <v>11</v>
      </c>
      <c r="E344" s="52"/>
      <c r="F344" s="52">
        <v>9</v>
      </c>
      <c r="G344" s="66">
        <f>D344+D345+C344+C345</f>
        <v>42</v>
      </c>
      <c r="H344" s="66"/>
      <c r="I344" s="66"/>
      <c r="J344" s="66"/>
      <c r="K344" s="66">
        <v>18</v>
      </c>
      <c r="L344" s="66"/>
      <c r="M344" s="66"/>
      <c r="N344" s="66"/>
      <c r="O344" s="66">
        <v>18</v>
      </c>
      <c r="P344" s="66"/>
      <c r="Q344" s="66"/>
      <c r="R344" s="66"/>
      <c r="S344" s="66"/>
      <c r="T344" s="66"/>
      <c r="U344" s="66"/>
      <c r="V344" s="66"/>
      <c r="W344" s="66"/>
    </row>
    <row r="345" spans="1:23" s="13" customFormat="1" ht="22.5" customHeight="1" x14ac:dyDescent="0.25">
      <c r="A345" s="75"/>
      <c r="B345" s="40" t="s">
        <v>374</v>
      </c>
      <c r="C345" s="52">
        <v>11</v>
      </c>
      <c r="D345" s="52">
        <v>10</v>
      </c>
      <c r="E345" s="52"/>
      <c r="F345" s="52">
        <v>9</v>
      </c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</row>
    <row r="346" spans="1:23" s="13" customFormat="1" ht="22.5" customHeight="1" x14ac:dyDescent="0.25">
      <c r="A346" s="75">
        <v>6</v>
      </c>
      <c r="B346" s="40" t="s">
        <v>375</v>
      </c>
      <c r="C346" s="52">
        <v>11</v>
      </c>
      <c r="D346" s="52">
        <v>10</v>
      </c>
      <c r="E346" s="52"/>
      <c r="F346" s="52">
        <v>7</v>
      </c>
      <c r="G346" s="66">
        <f>D346+D347+C346+C347</f>
        <v>42</v>
      </c>
      <c r="H346" s="66"/>
      <c r="I346" s="66"/>
      <c r="J346" s="66"/>
      <c r="K346" s="66">
        <v>16</v>
      </c>
      <c r="L346" s="66"/>
      <c r="M346" s="66"/>
      <c r="N346" s="66"/>
      <c r="O346" s="66">
        <v>16</v>
      </c>
      <c r="P346" s="66"/>
      <c r="Q346" s="66"/>
      <c r="R346" s="66"/>
      <c r="S346" s="66"/>
      <c r="T346" s="66"/>
      <c r="U346" s="66"/>
      <c r="V346" s="66"/>
      <c r="W346" s="66"/>
    </row>
    <row r="347" spans="1:23" s="13" customFormat="1" ht="22.5" customHeight="1" x14ac:dyDescent="0.25">
      <c r="A347" s="75"/>
      <c r="B347" s="40" t="s">
        <v>376</v>
      </c>
      <c r="C347" s="52">
        <v>11</v>
      </c>
      <c r="D347" s="52">
        <v>10</v>
      </c>
      <c r="E347" s="52"/>
      <c r="F347" s="52">
        <v>9</v>
      </c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</row>
    <row r="348" spans="1:23" s="13" customFormat="1" ht="20.25" customHeight="1" x14ac:dyDescent="0.25">
      <c r="A348" s="75">
        <v>7</v>
      </c>
      <c r="B348" s="40" t="s">
        <v>377</v>
      </c>
      <c r="C348" s="52">
        <v>11</v>
      </c>
      <c r="D348" s="52">
        <v>10</v>
      </c>
      <c r="E348" s="52"/>
      <c r="F348" s="52">
        <v>7</v>
      </c>
      <c r="G348" s="66">
        <f>C348+C349+D348+D349</f>
        <v>41</v>
      </c>
      <c r="H348" s="66"/>
      <c r="I348" s="66"/>
      <c r="J348" s="66"/>
      <c r="K348" s="66">
        <v>16</v>
      </c>
      <c r="L348" s="66"/>
      <c r="M348" s="66"/>
      <c r="N348" s="66"/>
      <c r="O348" s="66">
        <v>16</v>
      </c>
      <c r="P348" s="66"/>
      <c r="Q348" s="66"/>
      <c r="R348" s="66"/>
      <c r="S348" s="66"/>
      <c r="T348" s="66"/>
      <c r="U348" s="66"/>
      <c r="V348" s="66"/>
      <c r="W348" s="66"/>
    </row>
    <row r="349" spans="1:23" s="13" customFormat="1" ht="20.25" customHeight="1" x14ac:dyDescent="0.25">
      <c r="A349" s="75"/>
      <c r="B349" s="40" t="s">
        <v>378</v>
      </c>
      <c r="C349" s="52">
        <v>11</v>
      </c>
      <c r="D349" s="52">
        <v>9</v>
      </c>
      <c r="E349" s="52"/>
      <c r="F349" s="52">
        <v>9</v>
      </c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</row>
    <row r="350" spans="1:23" s="13" customFormat="1" ht="20.25" customHeight="1" x14ac:dyDescent="0.25">
      <c r="A350" s="27">
        <v>8</v>
      </c>
      <c r="B350" s="40" t="s">
        <v>379</v>
      </c>
      <c r="C350" s="52">
        <v>11</v>
      </c>
      <c r="D350" s="52">
        <v>9</v>
      </c>
      <c r="E350" s="52"/>
      <c r="F350" s="52">
        <v>8</v>
      </c>
      <c r="G350" s="52">
        <f>D350+C350</f>
        <v>20</v>
      </c>
      <c r="H350" s="52"/>
      <c r="I350" s="52"/>
      <c r="J350" s="52"/>
      <c r="K350" s="52">
        <v>8</v>
      </c>
      <c r="L350" s="52"/>
      <c r="M350" s="52"/>
      <c r="N350" s="52"/>
      <c r="O350" s="52">
        <v>8</v>
      </c>
      <c r="P350" s="52"/>
      <c r="Q350" s="52"/>
      <c r="R350" s="52"/>
      <c r="S350" s="52"/>
      <c r="T350" s="52"/>
      <c r="U350" s="52"/>
      <c r="V350" s="52"/>
      <c r="W350" s="52"/>
    </row>
    <row r="351" spans="1:23" s="13" customFormat="1" ht="20.25" customHeight="1" x14ac:dyDescent="0.25">
      <c r="A351" s="75">
        <v>9</v>
      </c>
      <c r="B351" s="40" t="s">
        <v>380</v>
      </c>
      <c r="C351" s="52">
        <v>11</v>
      </c>
      <c r="D351" s="52">
        <v>11</v>
      </c>
      <c r="E351" s="52"/>
      <c r="F351" s="52">
        <v>11</v>
      </c>
      <c r="G351" s="66">
        <f>C351+C352+D351+D352</f>
        <v>43</v>
      </c>
      <c r="H351" s="63"/>
      <c r="I351" s="63"/>
      <c r="J351" s="63"/>
      <c r="K351" s="63">
        <v>21</v>
      </c>
      <c r="L351" s="63"/>
      <c r="M351" s="63"/>
      <c r="N351" s="63"/>
      <c r="O351" s="63">
        <v>21</v>
      </c>
      <c r="P351" s="63"/>
      <c r="Q351" s="63"/>
      <c r="R351" s="63"/>
      <c r="S351" s="63"/>
      <c r="T351" s="63"/>
      <c r="U351" s="63"/>
      <c r="V351" s="63"/>
      <c r="W351" s="66"/>
    </row>
    <row r="352" spans="1:23" s="13" customFormat="1" ht="20.25" customHeight="1" x14ac:dyDescent="0.25">
      <c r="A352" s="75"/>
      <c r="B352" s="40" t="s">
        <v>381</v>
      </c>
      <c r="C352" s="52">
        <v>10</v>
      </c>
      <c r="D352" s="52">
        <v>11</v>
      </c>
      <c r="E352" s="52"/>
      <c r="F352" s="52">
        <v>10</v>
      </c>
      <c r="G352" s="66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6"/>
    </row>
    <row r="353" spans="1:23" s="13" customFormat="1" ht="20.25" customHeight="1" x14ac:dyDescent="0.25">
      <c r="A353" s="41" t="s">
        <v>382</v>
      </c>
      <c r="B353" s="41" t="s">
        <v>50</v>
      </c>
      <c r="C353" s="62">
        <f>SUM(C354:C385)</f>
        <v>345</v>
      </c>
      <c r="D353" s="62">
        <f t="shared" ref="D353:W353" si="30">SUM(D354:D385)</f>
        <v>356</v>
      </c>
      <c r="E353" s="62"/>
      <c r="F353" s="62">
        <f t="shared" si="30"/>
        <v>374</v>
      </c>
      <c r="G353" s="62">
        <f t="shared" si="30"/>
        <v>432</v>
      </c>
      <c r="H353" s="62">
        <f t="shared" si="30"/>
        <v>128</v>
      </c>
      <c r="I353" s="62">
        <f t="shared" si="30"/>
        <v>141</v>
      </c>
      <c r="J353" s="62"/>
      <c r="K353" s="62">
        <f t="shared" si="30"/>
        <v>374</v>
      </c>
      <c r="L353" s="62">
        <f t="shared" si="30"/>
        <v>1</v>
      </c>
      <c r="M353" s="62">
        <f t="shared" si="30"/>
        <v>1</v>
      </c>
      <c r="N353" s="62"/>
      <c r="O353" s="62">
        <f t="shared" si="30"/>
        <v>0</v>
      </c>
      <c r="P353" s="62">
        <f t="shared" si="30"/>
        <v>62</v>
      </c>
      <c r="Q353" s="62">
        <f t="shared" si="30"/>
        <v>68</v>
      </c>
      <c r="R353" s="62"/>
      <c r="S353" s="62">
        <f t="shared" si="30"/>
        <v>374</v>
      </c>
      <c r="T353" s="62">
        <f t="shared" si="30"/>
        <v>65</v>
      </c>
      <c r="U353" s="62">
        <f t="shared" si="30"/>
        <v>72</v>
      </c>
      <c r="V353" s="62"/>
      <c r="W353" s="62">
        <f t="shared" si="30"/>
        <v>0</v>
      </c>
    </row>
    <row r="354" spans="1:23" s="13" customFormat="1" ht="20.25" customHeight="1" x14ac:dyDescent="0.25">
      <c r="A354" s="75">
        <v>1</v>
      </c>
      <c r="B354" s="32" t="s">
        <v>383</v>
      </c>
      <c r="C354" s="52">
        <v>12</v>
      </c>
      <c r="D354" s="52">
        <v>15</v>
      </c>
      <c r="E354" s="3"/>
      <c r="F354" s="3">
        <v>12</v>
      </c>
      <c r="G354" s="67">
        <v>48</v>
      </c>
      <c r="H354" s="67">
        <v>25</v>
      </c>
      <c r="I354" s="67">
        <f>49-H354</f>
        <v>24</v>
      </c>
      <c r="J354" s="67"/>
      <c r="K354" s="67">
        <f>F354+F355+F356+F357</f>
        <v>50</v>
      </c>
      <c r="L354" s="67"/>
      <c r="M354" s="67"/>
      <c r="N354" s="67"/>
      <c r="O354" s="67"/>
      <c r="P354" s="67">
        <f>10</f>
        <v>10</v>
      </c>
      <c r="Q354" s="67">
        <v>11</v>
      </c>
      <c r="R354" s="67"/>
      <c r="S354" s="67">
        <v>50</v>
      </c>
      <c r="T354" s="67">
        <f>H354-P354</f>
        <v>15</v>
      </c>
      <c r="U354" s="67">
        <f>I354-Q354</f>
        <v>13</v>
      </c>
      <c r="V354" s="67"/>
      <c r="W354" s="67"/>
    </row>
    <row r="355" spans="1:23" s="13" customFormat="1" ht="20.25" customHeight="1" x14ac:dyDescent="0.25">
      <c r="A355" s="75"/>
      <c r="B355" s="32" t="s">
        <v>384</v>
      </c>
      <c r="C355" s="52">
        <v>10</v>
      </c>
      <c r="D355" s="52">
        <v>10</v>
      </c>
      <c r="E355" s="3"/>
      <c r="F355" s="3">
        <v>12</v>
      </c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</row>
    <row r="356" spans="1:23" s="13" customFormat="1" ht="20.25" customHeight="1" x14ac:dyDescent="0.25">
      <c r="A356" s="75"/>
      <c r="B356" s="32" t="s">
        <v>385</v>
      </c>
      <c r="C356" s="52">
        <v>10</v>
      </c>
      <c r="D356" s="52">
        <v>10</v>
      </c>
      <c r="E356" s="3"/>
      <c r="F356" s="3">
        <v>8</v>
      </c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</row>
    <row r="357" spans="1:23" s="13" customFormat="1" ht="20.25" customHeight="1" x14ac:dyDescent="0.25">
      <c r="A357" s="75"/>
      <c r="B357" s="32" t="s">
        <v>386</v>
      </c>
      <c r="C357" s="52">
        <v>11</v>
      </c>
      <c r="D357" s="52">
        <v>19</v>
      </c>
      <c r="E357" s="3"/>
      <c r="F357" s="3">
        <v>18</v>
      </c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</row>
    <row r="358" spans="1:23" s="13" customFormat="1" ht="20.25" customHeight="1" x14ac:dyDescent="0.25">
      <c r="A358" s="75">
        <v>2</v>
      </c>
      <c r="B358" s="32" t="s">
        <v>387</v>
      </c>
      <c r="C358" s="52">
        <v>11</v>
      </c>
      <c r="D358" s="52">
        <v>8</v>
      </c>
      <c r="E358" s="3"/>
      <c r="F358" s="3">
        <v>7</v>
      </c>
      <c r="G358" s="67">
        <v>48</v>
      </c>
      <c r="H358" s="67">
        <v>14</v>
      </c>
      <c r="I358" s="67">
        <f>30-H358</f>
        <v>16</v>
      </c>
      <c r="J358" s="67"/>
      <c r="K358" s="67">
        <f>F358+F359+F360+F361</f>
        <v>38</v>
      </c>
      <c r="L358" s="67"/>
      <c r="M358" s="67"/>
      <c r="N358" s="67"/>
      <c r="O358" s="67"/>
      <c r="P358" s="67">
        <v>8</v>
      </c>
      <c r="Q358" s="67">
        <v>8</v>
      </c>
      <c r="R358" s="67"/>
      <c r="S358" s="67">
        <v>38</v>
      </c>
      <c r="T358" s="67">
        <f>H358-P358</f>
        <v>6</v>
      </c>
      <c r="U358" s="67">
        <f>I358-Q358</f>
        <v>8</v>
      </c>
      <c r="V358" s="67"/>
      <c r="W358" s="67"/>
    </row>
    <row r="359" spans="1:23" s="13" customFormat="1" ht="20.25" customHeight="1" x14ac:dyDescent="0.25">
      <c r="A359" s="75"/>
      <c r="B359" s="32" t="s">
        <v>388</v>
      </c>
      <c r="C359" s="52">
        <v>10</v>
      </c>
      <c r="D359" s="52">
        <v>10</v>
      </c>
      <c r="E359" s="3"/>
      <c r="F359" s="3">
        <v>12</v>
      </c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</row>
    <row r="360" spans="1:23" s="13" customFormat="1" ht="20.25" customHeight="1" x14ac:dyDescent="0.25">
      <c r="A360" s="75"/>
      <c r="B360" s="32" t="s">
        <v>389</v>
      </c>
      <c r="C360" s="52">
        <v>11</v>
      </c>
      <c r="D360" s="52">
        <v>8</v>
      </c>
      <c r="E360" s="3"/>
      <c r="F360" s="3">
        <v>11</v>
      </c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</row>
    <row r="361" spans="1:23" s="13" customFormat="1" ht="20.25" customHeight="1" x14ac:dyDescent="0.25">
      <c r="A361" s="75"/>
      <c r="B361" s="32" t="s">
        <v>390</v>
      </c>
      <c r="C361" s="52">
        <v>11</v>
      </c>
      <c r="D361" s="52">
        <v>9</v>
      </c>
      <c r="E361" s="3"/>
      <c r="F361" s="3">
        <v>8</v>
      </c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</row>
    <row r="362" spans="1:23" s="13" customFormat="1" ht="20.25" customHeight="1" x14ac:dyDescent="0.25">
      <c r="A362" s="75">
        <v>3</v>
      </c>
      <c r="B362" s="32" t="s">
        <v>391</v>
      </c>
      <c r="C362" s="52">
        <v>11</v>
      </c>
      <c r="D362" s="52">
        <v>12</v>
      </c>
      <c r="E362" s="3"/>
      <c r="F362" s="3">
        <v>13</v>
      </c>
      <c r="G362" s="67">
        <v>48</v>
      </c>
      <c r="H362" s="67">
        <v>23</v>
      </c>
      <c r="I362" s="67">
        <f>54-H362</f>
        <v>31</v>
      </c>
      <c r="J362" s="67"/>
      <c r="K362" s="67">
        <f>F362+F363+F364+F365+F366</f>
        <v>57</v>
      </c>
      <c r="L362" s="67">
        <v>1</v>
      </c>
      <c r="M362" s="67">
        <v>1</v>
      </c>
      <c r="N362" s="67"/>
      <c r="O362" s="67"/>
      <c r="P362" s="67">
        <v>10</v>
      </c>
      <c r="Q362" s="67">
        <v>14</v>
      </c>
      <c r="R362" s="67"/>
      <c r="S362" s="67">
        <v>57</v>
      </c>
      <c r="T362" s="67">
        <f>H362-P362-L362</f>
        <v>12</v>
      </c>
      <c r="U362" s="67">
        <f>I362-Q362-M362</f>
        <v>16</v>
      </c>
      <c r="V362" s="67"/>
      <c r="W362" s="67"/>
    </row>
    <row r="363" spans="1:23" s="13" customFormat="1" ht="20.25" customHeight="1" x14ac:dyDescent="0.25">
      <c r="A363" s="75"/>
      <c r="B363" s="32" t="s">
        <v>392</v>
      </c>
      <c r="C363" s="52">
        <v>11</v>
      </c>
      <c r="D363" s="52">
        <v>8</v>
      </c>
      <c r="E363" s="3"/>
      <c r="F363" s="3">
        <v>12</v>
      </c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</row>
    <row r="364" spans="1:23" s="13" customFormat="1" ht="20.25" customHeight="1" x14ac:dyDescent="0.25">
      <c r="A364" s="75"/>
      <c r="B364" s="32" t="s">
        <v>393</v>
      </c>
      <c r="C364" s="52">
        <v>10</v>
      </c>
      <c r="D364" s="52">
        <v>10</v>
      </c>
      <c r="E364" s="3"/>
      <c r="F364" s="3">
        <v>11</v>
      </c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</row>
    <row r="365" spans="1:23" s="13" customFormat="1" ht="20.25" customHeight="1" x14ac:dyDescent="0.25">
      <c r="A365" s="75"/>
      <c r="B365" s="32" t="s">
        <v>23</v>
      </c>
      <c r="C365" s="52">
        <v>10</v>
      </c>
      <c r="D365" s="52">
        <v>11</v>
      </c>
      <c r="E365" s="3"/>
      <c r="F365" s="3">
        <v>12</v>
      </c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</row>
    <row r="366" spans="1:23" s="13" customFormat="1" ht="20.25" customHeight="1" x14ac:dyDescent="0.25">
      <c r="A366" s="75"/>
      <c r="B366" s="32" t="s">
        <v>394</v>
      </c>
      <c r="C366" s="52">
        <v>10</v>
      </c>
      <c r="D366" s="52">
        <v>9</v>
      </c>
      <c r="E366" s="3"/>
      <c r="F366" s="3">
        <v>9</v>
      </c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</row>
    <row r="367" spans="1:23" s="13" customFormat="1" ht="20.25" customHeight="1" x14ac:dyDescent="0.25">
      <c r="A367" s="75">
        <v>4</v>
      </c>
      <c r="B367" s="32" t="s">
        <v>395</v>
      </c>
      <c r="C367" s="52">
        <v>12</v>
      </c>
      <c r="D367" s="52">
        <v>18</v>
      </c>
      <c r="E367" s="3"/>
      <c r="F367" s="3">
        <v>17</v>
      </c>
      <c r="G367" s="66">
        <v>48</v>
      </c>
      <c r="H367" s="66">
        <v>13</v>
      </c>
      <c r="I367" s="66">
        <f>29-13</f>
        <v>16</v>
      </c>
      <c r="J367" s="66"/>
      <c r="K367" s="66">
        <f>F367+F368+F369</f>
        <v>44</v>
      </c>
      <c r="L367" s="66"/>
      <c r="M367" s="66"/>
      <c r="N367" s="66"/>
      <c r="O367" s="66"/>
      <c r="P367" s="66">
        <v>6</v>
      </c>
      <c r="Q367" s="66">
        <v>9</v>
      </c>
      <c r="R367" s="66"/>
      <c r="S367" s="66">
        <v>44</v>
      </c>
      <c r="T367" s="66">
        <f>H367-P367</f>
        <v>7</v>
      </c>
      <c r="U367" s="66">
        <f>I367-Q367</f>
        <v>7</v>
      </c>
      <c r="V367" s="66"/>
      <c r="W367" s="66"/>
    </row>
    <row r="368" spans="1:23" s="13" customFormat="1" ht="20.25" customHeight="1" x14ac:dyDescent="0.25">
      <c r="A368" s="75"/>
      <c r="B368" s="32" t="s">
        <v>396</v>
      </c>
      <c r="C368" s="52">
        <v>10</v>
      </c>
      <c r="D368" s="52">
        <v>8</v>
      </c>
      <c r="E368" s="3"/>
      <c r="F368" s="3">
        <v>9</v>
      </c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</row>
    <row r="369" spans="1:23" s="13" customFormat="1" ht="20.25" customHeight="1" x14ac:dyDescent="0.25">
      <c r="A369" s="75"/>
      <c r="B369" s="32" t="s">
        <v>397</v>
      </c>
      <c r="C369" s="52">
        <v>11</v>
      </c>
      <c r="D369" s="52">
        <v>18</v>
      </c>
      <c r="E369" s="3"/>
      <c r="F369" s="3">
        <v>18</v>
      </c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</row>
    <row r="370" spans="1:23" s="13" customFormat="1" ht="21.75" customHeight="1" x14ac:dyDescent="0.25">
      <c r="A370" s="75">
        <v>5</v>
      </c>
      <c r="B370" s="32" t="s">
        <v>398</v>
      </c>
      <c r="C370" s="52">
        <v>10</v>
      </c>
      <c r="D370" s="52">
        <v>11</v>
      </c>
      <c r="E370" s="3"/>
      <c r="F370" s="3">
        <v>11</v>
      </c>
      <c r="G370" s="66">
        <v>48</v>
      </c>
      <c r="H370" s="66">
        <v>9</v>
      </c>
      <c r="I370" s="66">
        <f>19-9</f>
        <v>10</v>
      </c>
      <c r="J370" s="66"/>
      <c r="K370" s="66">
        <f>F370+F371+F372</f>
        <v>32</v>
      </c>
      <c r="L370" s="66"/>
      <c r="M370" s="66"/>
      <c r="N370" s="66"/>
      <c r="O370" s="66"/>
      <c r="P370" s="66">
        <v>6</v>
      </c>
      <c r="Q370" s="66">
        <v>5</v>
      </c>
      <c r="R370" s="66"/>
      <c r="S370" s="66">
        <v>32</v>
      </c>
      <c r="T370" s="66">
        <f>H370-P370</f>
        <v>3</v>
      </c>
      <c r="U370" s="66">
        <f>I370-Q370</f>
        <v>5</v>
      </c>
      <c r="V370" s="66"/>
      <c r="W370" s="66"/>
    </row>
    <row r="371" spans="1:23" s="13" customFormat="1" ht="21.75" customHeight="1" x14ac:dyDescent="0.25">
      <c r="A371" s="75"/>
      <c r="B371" s="32" t="s">
        <v>399</v>
      </c>
      <c r="C371" s="52">
        <v>12</v>
      </c>
      <c r="D371" s="52">
        <v>14</v>
      </c>
      <c r="E371" s="3"/>
      <c r="F371" s="3">
        <v>12</v>
      </c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</row>
    <row r="372" spans="1:23" s="13" customFormat="1" ht="21.75" customHeight="1" x14ac:dyDescent="0.25">
      <c r="A372" s="75"/>
      <c r="B372" s="32" t="s">
        <v>400</v>
      </c>
      <c r="C372" s="52">
        <v>11</v>
      </c>
      <c r="D372" s="52">
        <v>9</v>
      </c>
      <c r="E372" s="3"/>
      <c r="F372" s="3">
        <v>9</v>
      </c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</row>
    <row r="373" spans="1:23" s="13" customFormat="1" ht="24" customHeight="1" x14ac:dyDescent="0.25">
      <c r="A373" s="75">
        <v>6</v>
      </c>
      <c r="B373" s="32" t="s">
        <v>401</v>
      </c>
      <c r="C373" s="52">
        <v>11</v>
      </c>
      <c r="D373" s="52">
        <v>8</v>
      </c>
      <c r="E373" s="3"/>
      <c r="F373" s="3">
        <v>7</v>
      </c>
      <c r="G373" s="66">
        <v>48</v>
      </c>
      <c r="H373" s="66">
        <v>6</v>
      </c>
      <c r="I373" s="66">
        <f>11-6</f>
        <v>5</v>
      </c>
      <c r="J373" s="66"/>
      <c r="K373" s="66">
        <f>F373+F374+F375</f>
        <v>30</v>
      </c>
      <c r="L373" s="66"/>
      <c r="M373" s="66"/>
      <c r="N373" s="66"/>
      <c r="O373" s="66"/>
      <c r="P373" s="66">
        <v>3</v>
      </c>
      <c r="Q373" s="66">
        <v>2</v>
      </c>
      <c r="R373" s="66"/>
      <c r="S373" s="66">
        <v>30</v>
      </c>
      <c r="T373" s="66">
        <f>H373-P373</f>
        <v>3</v>
      </c>
      <c r="U373" s="66">
        <f>I373-Q373</f>
        <v>3</v>
      </c>
      <c r="V373" s="66"/>
      <c r="W373" s="66"/>
    </row>
    <row r="374" spans="1:23" s="13" customFormat="1" ht="24" customHeight="1" x14ac:dyDescent="0.25">
      <c r="A374" s="75"/>
      <c r="B374" s="32" t="s">
        <v>402</v>
      </c>
      <c r="C374" s="52">
        <v>11</v>
      </c>
      <c r="D374" s="52">
        <v>9</v>
      </c>
      <c r="E374" s="3"/>
      <c r="F374" s="3">
        <v>14</v>
      </c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</row>
    <row r="375" spans="1:23" s="13" customFormat="1" ht="24" customHeight="1" x14ac:dyDescent="0.25">
      <c r="A375" s="75"/>
      <c r="B375" s="32" t="s">
        <v>403</v>
      </c>
      <c r="C375" s="52">
        <v>11</v>
      </c>
      <c r="D375" s="52">
        <v>9</v>
      </c>
      <c r="E375" s="3"/>
      <c r="F375" s="3">
        <v>9</v>
      </c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</row>
    <row r="376" spans="1:23" s="13" customFormat="1" ht="24" customHeight="1" x14ac:dyDescent="0.25">
      <c r="A376" s="75">
        <v>7</v>
      </c>
      <c r="B376" s="32" t="s">
        <v>404</v>
      </c>
      <c r="C376" s="52">
        <v>11</v>
      </c>
      <c r="D376" s="52">
        <v>9</v>
      </c>
      <c r="E376" s="3"/>
      <c r="F376" s="3">
        <v>12</v>
      </c>
      <c r="G376" s="66">
        <v>48</v>
      </c>
      <c r="H376" s="66">
        <v>12</v>
      </c>
      <c r="I376" s="66">
        <f>25-12</f>
        <v>13</v>
      </c>
      <c r="J376" s="66"/>
      <c r="K376" s="66">
        <f>F376+F377+F378</f>
        <v>47</v>
      </c>
      <c r="L376" s="66"/>
      <c r="M376" s="66"/>
      <c r="N376" s="66"/>
      <c r="O376" s="66"/>
      <c r="P376" s="66">
        <v>6</v>
      </c>
      <c r="Q376" s="66">
        <v>6</v>
      </c>
      <c r="R376" s="66"/>
      <c r="S376" s="66">
        <v>47</v>
      </c>
      <c r="T376" s="66">
        <f>H376-P376</f>
        <v>6</v>
      </c>
      <c r="U376" s="66">
        <f>I376-Q376</f>
        <v>7</v>
      </c>
      <c r="V376" s="66"/>
      <c r="W376" s="66"/>
    </row>
    <row r="377" spans="1:23" s="13" customFormat="1" ht="24" customHeight="1" x14ac:dyDescent="0.25">
      <c r="A377" s="75"/>
      <c r="B377" s="32" t="s">
        <v>405</v>
      </c>
      <c r="C377" s="52">
        <v>10</v>
      </c>
      <c r="D377" s="52">
        <v>12</v>
      </c>
      <c r="E377" s="3"/>
      <c r="F377" s="3">
        <v>16</v>
      </c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</row>
    <row r="378" spans="1:23" s="13" customFormat="1" ht="24" customHeight="1" x14ac:dyDescent="0.25">
      <c r="A378" s="75"/>
      <c r="B378" s="32" t="s">
        <v>406</v>
      </c>
      <c r="C378" s="52">
        <v>12</v>
      </c>
      <c r="D378" s="52">
        <v>19</v>
      </c>
      <c r="E378" s="3"/>
      <c r="F378" s="3">
        <v>19</v>
      </c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</row>
    <row r="379" spans="1:23" s="13" customFormat="1" ht="24" customHeight="1" x14ac:dyDescent="0.25">
      <c r="A379" s="75">
        <v>8</v>
      </c>
      <c r="B379" s="32" t="s">
        <v>407</v>
      </c>
      <c r="C379" s="52">
        <v>11</v>
      </c>
      <c r="D379" s="52">
        <v>10</v>
      </c>
      <c r="E379" s="3"/>
      <c r="F379" s="3">
        <v>11</v>
      </c>
      <c r="G379" s="66">
        <v>48</v>
      </c>
      <c r="H379" s="66">
        <v>18</v>
      </c>
      <c r="I379" s="66">
        <f>32-18</f>
        <v>14</v>
      </c>
      <c r="J379" s="66"/>
      <c r="K379" s="66">
        <f>F379+F380+F381+F382</f>
        <v>45</v>
      </c>
      <c r="L379" s="66"/>
      <c r="M379" s="66"/>
      <c r="N379" s="66"/>
      <c r="O379" s="66"/>
      <c r="P379" s="66">
        <v>9</v>
      </c>
      <c r="Q379" s="66">
        <v>6</v>
      </c>
      <c r="R379" s="66"/>
      <c r="S379" s="66">
        <v>45</v>
      </c>
      <c r="T379" s="66">
        <f>H379-P379</f>
        <v>9</v>
      </c>
      <c r="U379" s="66">
        <f>I379-Q379</f>
        <v>8</v>
      </c>
      <c r="V379" s="66"/>
      <c r="W379" s="66"/>
    </row>
    <row r="380" spans="1:23" s="13" customFormat="1" ht="24" customHeight="1" x14ac:dyDescent="0.25">
      <c r="A380" s="75"/>
      <c r="B380" s="32" t="s">
        <v>408</v>
      </c>
      <c r="C380" s="52">
        <v>11</v>
      </c>
      <c r="D380" s="52">
        <v>10</v>
      </c>
      <c r="E380" s="3"/>
      <c r="F380" s="3">
        <v>11</v>
      </c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</row>
    <row r="381" spans="1:23" s="13" customFormat="1" ht="24" customHeight="1" x14ac:dyDescent="0.25">
      <c r="A381" s="75"/>
      <c r="B381" s="32" t="s">
        <v>409</v>
      </c>
      <c r="C381" s="52">
        <v>10</v>
      </c>
      <c r="D381" s="52">
        <v>9</v>
      </c>
      <c r="E381" s="3"/>
      <c r="F381" s="3">
        <v>11</v>
      </c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</row>
    <row r="382" spans="1:23" s="13" customFormat="1" ht="24" customHeight="1" x14ac:dyDescent="0.25">
      <c r="A382" s="75"/>
      <c r="B382" s="32" t="s">
        <v>410</v>
      </c>
      <c r="C382" s="52">
        <v>11</v>
      </c>
      <c r="D382" s="52">
        <v>8</v>
      </c>
      <c r="E382" s="3"/>
      <c r="F382" s="3">
        <v>12</v>
      </c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</row>
    <row r="383" spans="1:23" s="13" customFormat="1" ht="24" customHeight="1" x14ac:dyDescent="0.25">
      <c r="A383" s="75">
        <v>9</v>
      </c>
      <c r="B383" s="32" t="s">
        <v>411</v>
      </c>
      <c r="C383" s="52">
        <v>11</v>
      </c>
      <c r="D383" s="52">
        <v>10</v>
      </c>
      <c r="E383" s="3"/>
      <c r="F383" s="3">
        <v>9</v>
      </c>
      <c r="G383" s="66">
        <v>48</v>
      </c>
      <c r="H383" s="66">
        <v>8</v>
      </c>
      <c r="I383" s="66">
        <f>20-8</f>
        <v>12</v>
      </c>
      <c r="J383" s="66"/>
      <c r="K383" s="66">
        <f>F383+F384+F385</f>
        <v>31</v>
      </c>
      <c r="L383" s="66"/>
      <c r="M383" s="66"/>
      <c r="N383" s="66"/>
      <c r="O383" s="66"/>
      <c r="P383" s="66">
        <v>4</v>
      </c>
      <c r="Q383" s="66">
        <v>7</v>
      </c>
      <c r="R383" s="66"/>
      <c r="S383" s="66">
        <v>31</v>
      </c>
      <c r="T383" s="66">
        <f>H383-P383</f>
        <v>4</v>
      </c>
      <c r="U383" s="66">
        <f>I383-Q383</f>
        <v>5</v>
      </c>
      <c r="V383" s="66"/>
      <c r="W383" s="66"/>
    </row>
    <row r="384" spans="1:23" s="13" customFormat="1" ht="24" customHeight="1" x14ac:dyDescent="0.25">
      <c r="A384" s="75"/>
      <c r="B384" s="32" t="s">
        <v>412</v>
      </c>
      <c r="C384" s="52">
        <v>10</v>
      </c>
      <c r="D384" s="52">
        <v>9</v>
      </c>
      <c r="E384" s="3"/>
      <c r="F384" s="3">
        <v>11</v>
      </c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</row>
    <row r="385" spans="1:23" s="13" customFormat="1" ht="24" customHeight="1" x14ac:dyDescent="0.25">
      <c r="A385" s="75"/>
      <c r="B385" s="32" t="s">
        <v>413</v>
      </c>
      <c r="C385" s="52">
        <v>11</v>
      </c>
      <c r="D385" s="52">
        <v>17</v>
      </c>
      <c r="E385" s="3"/>
      <c r="F385" s="3">
        <v>11</v>
      </c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</row>
    <row r="386" spans="1:23" s="13" customFormat="1" ht="20.25" customHeight="1" x14ac:dyDescent="0.25">
      <c r="A386" s="41" t="s">
        <v>414</v>
      </c>
      <c r="B386" s="41" t="s">
        <v>51</v>
      </c>
      <c r="C386" s="62">
        <f>SUM(C387:C406)</f>
        <v>212</v>
      </c>
      <c r="D386" s="62">
        <f t="shared" ref="D386:W386" si="31">SUM(D387:D406)</f>
        <v>208</v>
      </c>
      <c r="E386" s="62"/>
      <c r="F386" s="62">
        <f t="shared" si="31"/>
        <v>182</v>
      </c>
      <c r="G386" s="62">
        <f>SUM(G387:G406)</f>
        <v>367</v>
      </c>
      <c r="H386" s="62">
        <f t="shared" si="31"/>
        <v>28</v>
      </c>
      <c r="I386" s="62">
        <f>SUM(I387:I406)</f>
        <v>25</v>
      </c>
      <c r="J386" s="62"/>
      <c r="K386" s="62">
        <f t="shared" si="31"/>
        <v>182</v>
      </c>
      <c r="L386" s="62">
        <f t="shared" si="31"/>
        <v>3</v>
      </c>
      <c r="M386" s="62">
        <f t="shared" si="31"/>
        <v>1</v>
      </c>
      <c r="N386" s="62"/>
      <c r="O386" s="62">
        <f t="shared" si="31"/>
        <v>0</v>
      </c>
      <c r="P386" s="62">
        <f t="shared" si="31"/>
        <v>14</v>
      </c>
      <c r="Q386" s="62">
        <f t="shared" si="31"/>
        <v>17</v>
      </c>
      <c r="R386" s="62"/>
      <c r="S386" s="62">
        <f t="shared" si="31"/>
        <v>156</v>
      </c>
      <c r="T386" s="62">
        <f t="shared" si="31"/>
        <v>0</v>
      </c>
      <c r="U386" s="62">
        <f t="shared" si="31"/>
        <v>18</v>
      </c>
      <c r="V386" s="62"/>
      <c r="W386" s="62">
        <f t="shared" si="31"/>
        <v>0</v>
      </c>
    </row>
    <row r="387" spans="1:23" s="13" customFormat="1" ht="20.25" customHeight="1" x14ac:dyDescent="0.25">
      <c r="A387" s="75">
        <v>1</v>
      </c>
      <c r="B387" s="32" t="s">
        <v>415</v>
      </c>
      <c r="C387" s="52">
        <v>11</v>
      </c>
      <c r="D387" s="52">
        <v>11</v>
      </c>
      <c r="E387" s="3"/>
      <c r="F387" s="3">
        <v>5</v>
      </c>
      <c r="G387" s="66">
        <v>60</v>
      </c>
      <c r="H387" s="66">
        <v>15</v>
      </c>
      <c r="I387" s="66">
        <v>13</v>
      </c>
      <c r="J387" s="66"/>
      <c r="K387" s="66">
        <v>33</v>
      </c>
      <c r="L387" s="66">
        <v>3</v>
      </c>
      <c r="M387" s="66">
        <v>1</v>
      </c>
      <c r="N387" s="66"/>
      <c r="O387" s="66"/>
      <c r="P387" s="66">
        <v>11</v>
      </c>
      <c r="Q387" s="66">
        <v>5</v>
      </c>
      <c r="R387" s="66"/>
      <c r="S387" s="66">
        <v>33</v>
      </c>
      <c r="T387" s="66"/>
      <c r="U387" s="66">
        <v>8</v>
      </c>
      <c r="V387" s="66"/>
      <c r="W387" s="74"/>
    </row>
    <row r="388" spans="1:23" s="13" customFormat="1" ht="20.25" customHeight="1" x14ac:dyDescent="0.25">
      <c r="A388" s="75"/>
      <c r="B388" s="32" t="s">
        <v>416</v>
      </c>
      <c r="C388" s="52">
        <v>11</v>
      </c>
      <c r="D388" s="52">
        <v>11</v>
      </c>
      <c r="E388" s="3"/>
      <c r="F388" s="3">
        <v>9</v>
      </c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74"/>
    </row>
    <row r="389" spans="1:23" s="13" customFormat="1" ht="20.25" customHeight="1" x14ac:dyDescent="0.25">
      <c r="A389" s="75"/>
      <c r="B389" s="40" t="s">
        <v>417</v>
      </c>
      <c r="C389" s="52">
        <v>10</v>
      </c>
      <c r="D389" s="52">
        <v>12</v>
      </c>
      <c r="E389" s="3"/>
      <c r="F389" s="3">
        <v>10</v>
      </c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74"/>
    </row>
    <row r="390" spans="1:23" s="13" customFormat="1" ht="20.25" customHeight="1" x14ac:dyDescent="0.25">
      <c r="A390" s="75"/>
      <c r="B390" s="32" t="s">
        <v>418</v>
      </c>
      <c r="C390" s="52">
        <v>11</v>
      </c>
      <c r="D390" s="52">
        <v>11</v>
      </c>
      <c r="E390" s="3"/>
      <c r="F390" s="3">
        <v>9</v>
      </c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74"/>
    </row>
    <row r="391" spans="1:23" s="13" customFormat="1" ht="20.25" customHeight="1" x14ac:dyDescent="0.25">
      <c r="A391" s="75">
        <v>2</v>
      </c>
      <c r="B391" s="40" t="s">
        <v>419</v>
      </c>
      <c r="C391" s="52">
        <v>9</v>
      </c>
      <c r="D391" s="52">
        <v>10</v>
      </c>
      <c r="E391" s="3"/>
      <c r="F391" s="3">
        <v>10</v>
      </c>
      <c r="G391" s="66">
        <v>60</v>
      </c>
      <c r="H391" s="66">
        <v>10</v>
      </c>
      <c r="I391" s="66">
        <v>12</v>
      </c>
      <c r="J391" s="66"/>
      <c r="K391" s="66">
        <v>43</v>
      </c>
      <c r="L391" s="66"/>
      <c r="M391" s="66"/>
      <c r="N391" s="66"/>
      <c r="O391" s="66"/>
      <c r="P391" s="66">
        <v>3</v>
      </c>
      <c r="Q391" s="66">
        <v>12</v>
      </c>
      <c r="R391" s="66"/>
      <c r="S391" s="66">
        <v>43</v>
      </c>
      <c r="T391" s="66"/>
      <c r="U391" s="66">
        <v>7</v>
      </c>
      <c r="V391" s="66"/>
      <c r="W391" s="74"/>
    </row>
    <row r="392" spans="1:23" s="13" customFormat="1" ht="20.25" customHeight="1" x14ac:dyDescent="0.25">
      <c r="A392" s="75"/>
      <c r="B392" s="32" t="s">
        <v>420</v>
      </c>
      <c r="C392" s="52">
        <v>12</v>
      </c>
      <c r="D392" s="52">
        <v>11</v>
      </c>
      <c r="E392" s="3"/>
      <c r="F392" s="3">
        <v>13</v>
      </c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74"/>
    </row>
    <row r="393" spans="1:23" s="13" customFormat="1" ht="20.25" customHeight="1" x14ac:dyDescent="0.25">
      <c r="A393" s="75"/>
      <c r="B393" s="32" t="s">
        <v>421</v>
      </c>
      <c r="C393" s="52">
        <v>9</v>
      </c>
      <c r="D393" s="52">
        <v>9</v>
      </c>
      <c r="E393" s="3"/>
      <c r="F393" s="3">
        <v>9</v>
      </c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74"/>
    </row>
    <row r="394" spans="1:23" s="13" customFormat="1" ht="20.25" customHeight="1" x14ac:dyDescent="0.25">
      <c r="A394" s="75"/>
      <c r="B394" s="32" t="s">
        <v>422</v>
      </c>
      <c r="C394" s="52">
        <v>11</v>
      </c>
      <c r="D394" s="52">
        <v>11</v>
      </c>
      <c r="E394" s="3"/>
      <c r="F394" s="3">
        <v>11</v>
      </c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74"/>
    </row>
    <row r="395" spans="1:23" s="13" customFormat="1" ht="20.25" customHeight="1" x14ac:dyDescent="0.25">
      <c r="A395" s="75">
        <v>3</v>
      </c>
      <c r="B395" s="40" t="s">
        <v>423</v>
      </c>
      <c r="C395" s="52">
        <v>10</v>
      </c>
      <c r="D395" s="52">
        <v>10</v>
      </c>
      <c r="E395" s="3"/>
      <c r="F395" s="3">
        <v>8</v>
      </c>
      <c r="G395" s="66">
        <v>60</v>
      </c>
      <c r="H395" s="66">
        <v>3</v>
      </c>
      <c r="I395" s="66"/>
      <c r="J395" s="66"/>
      <c r="K395" s="66">
        <v>26</v>
      </c>
      <c r="L395" s="66"/>
      <c r="M395" s="66"/>
      <c r="N395" s="66"/>
      <c r="O395" s="66"/>
      <c r="P395" s="66"/>
      <c r="Q395" s="66"/>
      <c r="R395" s="66"/>
      <c r="S395" s="66"/>
      <c r="T395" s="66"/>
      <c r="U395" s="66">
        <v>3</v>
      </c>
      <c r="V395" s="66"/>
      <c r="W395" s="74"/>
    </row>
    <row r="396" spans="1:23" s="13" customFormat="1" ht="20.25" customHeight="1" x14ac:dyDescent="0.25">
      <c r="A396" s="75"/>
      <c r="B396" s="40" t="s">
        <v>424</v>
      </c>
      <c r="C396" s="52">
        <v>11</v>
      </c>
      <c r="D396" s="52">
        <v>11</v>
      </c>
      <c r="E396" s="3"/>
      <c r="F396" s="3">
        <v>9</v>
      </c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74"/>
    </row>
    <row r="397" spans="1:23" s="13" customFormat="1" ht="20.25" customHeight="1" x14ac:dyDescent="0.25">
      <c r="A397" s="75"/>
      <c r="B397" s="40" t="s">
        <v>425</v>
      </c>
      <c r="C397" s="52">
        <v>10</v>
      </c>
      <c r="D397" s="52">
        <v>11</v>
      </c>
      <c r="E397" s="3"/>
      <c r="F397" s="3">
        <v>9</v>
      </c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74"/>
    </row>
    <row r="398" spans="1:23" s="13" customFormat="1" ht="20.25" customHeight="1" x14ac:dyDescent="0.25">
      <c r="A398" s="75">
        <v>4</v>
      </c>
      <c r="B398" s="40" t="s">
        <v>426</v>
      </c>
      <c r="C398" s="52">
        <v>13</v>
      </c>
      <c r="D398" s="52">
        <v>12</v>
      </c>
      <c r="E398" s="3"/>
      <c r="F398" s="3">
        <v>16</v>
      </c>
      <c r="G398" s="66">
        <f>D398+D399+C398+C399</f>
        <v>46</v>
      </c>
      <c r="H398" s="66"/>
      <c r="I398" s="66"/>
      <c r="J398" s="66"/>
      <c r="K398" s="66">
        <v>24</v>
      </c>
      <c r="L398" s="66"/>
      <c r="M398" s="66"/>
      <c r="N398" s="66"/>
      <c r="O398" s="66"/>
      <c r="P398" s="66"/>
      <c r="Q398" s="66"/>
      <c r="R398" s="66"/>
      <c r="S398" s="66">
        <v>24</v>
      </c>
      <c r="T398" s="66"/>
      <c r="U398" s="66"/>
      <c r="V398" s="66"/>
      <c r="W398" s="74"/>
    </row>
    <row r="399" spans="1:23" s="13" customFormat="1" ht="20.25" customHeight="1" x14ac:dyDescent="0.25">
      <c r="A399" s="75"/>
      <c r="B399" s="40" t="s">
        <v>427</v>
      </c>
      <c r="C399" s="52">
        <v>10</v>
      </c>
      <c r="D399" s="52">
        <v>11</v>
      </c>
      <c r="E399" s="3"/>
      <c r="F399" s="3">
        <v>8</v>
      </c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74"/>
    </row>
    <row r="400" spans="1:23" s="13" customFormat="1" ht="20.25" customHeight="1" x14ac:dyDescent="0.25">
      <c r="A400" s="75">
        <v>5</v>
      </c>
      <c r="B400" s="40" t="s">
        <v>428</v>
      </c>
      <c r="C400" s="52">
        <v>11</v>
      </c>
      <c r="D400" s="52">
        <v>10</v>
      </c>
      <c r="E400" s="3"/>
      <c r="F400" s="3">
        <v>10</v>
      </c>
      <c r="G400" s="66">
        <f>D401+D400+C400+C401</f>
        <v>41</v>
      </c>
      <c r="H400" s="66"/>
      <c r="I400" s="66"/>
      <c r="J400" s="66"/>
      <c r="K400" s="66">
        <v>18</v>
      </c>
      <c r="L400" s="66"/>
      <c r="M400" s="66"/>
      <c r="N400" s="66"/>
      <c r="O400" s="66"/>
      <c r="P400" s="66"/>
      <c r="Q400" s="66"/>
      <c r="R400" s="66"/>
      <c r="S400" s="66">
        <v>18</v>
      </c>
      <c r="T400" s="66"/>
      <c r="U400" s="66"/>
      <c r="V400" s="66"/>
      <c r="W400" s="74"/>
    </row>
    <row r="401" spans="1:23" s="13" customFormat="1" ht="20.25" customHeight="1" x14ac:dyDescent="0.25">
      <c r="A401" s="75"/>
      <c r="B401" s="40" t="s">
        <v>429</v>
      </c>
      <c r="C401" s="52">
        <v>10</v>
      </c>
      <c r="D401" s="52">
        <v>10</v>
      </c>
      <c r="E401" s="3"/>
      <c r="F401" s="3">
        <v>8</v>
      </c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74"/>
    </row>
    <row r="402" spans="1:23" s="13" customFormat="1" ht="20.25" customHeight="1" x14ac:dyDescent="0.25">
      <c r="A402" s="75">
        <v>6</v>
      </c>
      <c r="B402" s="40" t="s">
        <v>430</v>
      </c>
      <c r="C402" s="52">
        <v>10</v>
      </c>
      <c r="D402" s="52">
        <v>8</v>
      </c>
      <c r="E402" s="3"/>
      <c r="F402" s="3">
        <v>9</v>
      </c>
      <c r="G402" s="66">
        <f>D404+D403+D402+C402+C403+C404</f>
        <v>59</v>
      </c>
      <c r="H402" s="66"/>
      <c r="I402" s="66"/>
      <c r="J402" s="66"/>
      <c r="K402" s="66">
        <v>20</v>
      </c>
      <c r="L402" s="66"/>
      <c r="M402" s="66"/>
      <c r="N402" s="66"/>
      <c r="O402" s="66"/>
      <c r="P402" s="66"/>
      <c r="Q402" s="66"/>
      <c r="R402" s="66"/>
      <c r="S402" s="66">
        <v>20</v>
      </c>
      <c r="T402" s="66"/>
      <c r="U402" s="66"/>
      <c r="V402" s="66"/>
      <c r="W402" s="74"/>
    </row>
    <row r="403" spans="1:23" s="13" customFormat="1" ht="20.25" customHeight="1" x14ac:dyDescent="0.25">
      <c r="A403" s="75"/>
      <c r="B403" s="40" t="s">
        <v>431</v>
      </c>
      <c r="C403" s="52">
        <v>11</v>
      </c>
      <c r="D403" s="52">
        <v>11</v>
      </c>
      <c r="E403" s="3"/>
      <c r="F403" s="3">
        <v>2</v>
      </c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74"/>
    </row>
    <row r="404" spans="1:23" s="13" customFormat="1" ht="20.25" customHeight="1" x14ac:dyDescent="0.25">
      <c r="A404" s="75"/>
      <c r="B404" s="40" t="s">
        <v>432</v>
      </c>
      <c r="C404" s="52">
        <v>10</v>
      </c>
      <c r="D404" s="52">
        <v>9</v>
      </c>
      <c r="E404" s="3"/>
      <c r="F404" s="3">
        <v>9</v>
      </c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74"/>
    </row>
    <row r="405" spans="1:23" s="13" customFormat="1" ht="20.25" customHeight="1" x14ac:dyDescent="0.25">
      <c r="A405" s="75">
        <v>7</v>
      </c>
      <c r="B405" s="40" t="s">
        <v>433</v>
      </c>
      <c r="C405" s="52">
        <v>11</v>
      </c>
      <c r="D405" s="52">
        <v>8</v>
      </c>
      <c r="E405" s="3"/>
      <c r="F405" s="3">
        <v>8</v>
      </c>
      <c r="G405" s="66">
        <f>D405+D406+C405+C406</f>
        <v>41</v>
      </c>
      <c r="H405" s="66"/>
      <c r="I405" s="66"/>
      <c r="J405" s="66"/>
      <c r="K405" s="66">
        <v>18</v>
      </c>
      <c r="L405" s="66"/>
      <c r="M405" s="66"/>
      <c r="N405" s="66"/>
      <c r="O405" s="66"/>
      <c r="P405" s="66"/>
      <c r="Q405" s="66"/>
      <c r="R405" s="66"/>
      <c r="S405" s="66">
        <v>18</v>
      </c>
      <c r="T405" s="66"/>
      <c r="U405" s="66"/>
      <c r="V405" s="66"/>
      <c r="W405" s="74"/>
    </row>
    <row r="406" spans="1:23" s="13" customFormat="1" ht="20.25" customHeight="1" x14ac:dyDescent="0.25">
      <c r="A406" s="75"/>
      <c r="B406" s="40" t="s">
        <v>434</v>
      </c>
      <c r="C406" s="52">
        <v>11</v>
      </c>
      <c r="D406" s="52">
        <v>11</v>
      </c>
      <c r="E406" s="3"/>
      <c r="F406" s="3">
        <v>10</v>
      </c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74"/>
    </row>
    <row r="407" spans="1:23" s="13" customFormat="1" ht="20.25" customHeight="1" x14ac:dyDescent="0.25">
      <c r="A407" s="34" t="s">
        <v>435</v>
      </c>
      <c r="B407" s="41" t="s">
        <v>52</v>
      </c>
      <c r="C407" s="62">
        <f>SUM(C408:C440)</f>
        <v>348</v>
      </c>
      <c r="D407" s="62">
        <f t="shared" ref="D407:W407" si="32">SUM(D408:D440)</f>
        <v>317</v>
      </c>
      <c r="E407" s="62"/>
      <c r="F407" s="62">
        <f t="shared" si="32"/>
        <v>330</v>
      </c>
      <c r="G407" s="62">
        <f>SUM(G408:G440)</f>
        <v>360</v>
      </c>
      <c r="H407" s="62">
        <f t="shared" si="32"/>
        <v>198</v>
      </c>
      <c r="I407" s="62">
        <f t="shared" si="32"/>
        <v>107</v>
      </c>
      <c r="J407" s="62"/>
      <c r="K407" s="62">
        <f t="shared" si="32"/>
        <v>330</v>
      </c>
      <c r="L407" s="62">
        <f t="shared" si="32"/>
        <v>26</v>
      </c>
      <c r="M407" s="62">
        <f t="shared" si="32"/>
        <v>2</v>
      </c>
      <c r="N407" s="62"/>
      <c r="O407" s="62">
        <f t="shared" si="32"/>
        <v>63</v>
      </c>
      <c r="P407" s="62">
        <f t="shared" si="32"/>
        <v>72</v>
      </c>
      <c r="Q407" s="62">
        <f t="shared" si="32"/>
        <v>23</v>
      </c>
      <c r="R407" s="62"/>
      <c r="S407" s="62">
        <f t="shared" si="32"/>
        <v>149</v>
      </c>
      <c r="T407" s="62">
        <f t="shared" si="32"/>
        <v>104</v>
      </c>
      <c r="U407" s="62">
        <f t="shared" si="32"/>
        <v>78</v>
      </c>
      <c r="V407" s="62"/>
      <c r="W407" s="62">
        <f t="shared" si="32"/>
        <v>117</v>
      </c>
    </row>
    <row r="408" spans="1:23" s="13" customFormat="1" ht="20.25" customHeight="1" x14ac:dyDescent="0.25">
      <c r="A408" s="75">
        <v>1</v>
      </c>
      <c r="B408" s="33" t="s">
        <v>436</v>
      </c>
      <c r="C408" s="52">
        <v>15</v>
      </c>
      <c r="D408" s="52">
        <v>13</v>
      </c>
      <c r="E408" s="3"/>
      <c r="F408" s="3">
        <v>20</v>
      </c>
      <c r="G408" s="66">
        <v>60</v>
      </c>
      <c r="H408" s="66">
        <f>+SUM(C408:C413)-25</f>
        <v>39</v>
      </c>
      <c r="I408" s="66">
        <f>+SUM(D408:D413)-35</f>
        <v>31</v>
      </c>
      <c r="J408" s="66"/>
      <c r="K408" s="66">
        <f>+SUM(F408:F413)</f>
        <v>66</v>
      </c>
      <c r="L408" s="66">
        <v>2</v>
      </c>
      <c r="M408" s="66">
        <v>0</v>
      </c>
      <c r="N408" s="66"/>
      <c r="O408" s="66">
        <v>10</v>
      </c>
      <c r="P408" s="66">
        <v>17</v>
      </c>
      <c r="Q408" s="66">
        <v>6</v>
      </c>
      <c r="R408" s="66"/>
      <c r="S408" s="66">
        <v>30</v>
      </c>
      <c r="T408" s="66">
        <f>+H408-L408-P408</f>
        <v>20</v>
      </c>
      <c r="U408" s="66">
        <v>25</v>
      </c>
      <c r="V408" s="66"/>
      <c r="W408" s="74">
        <f>+K408-O408-S408</f>
        <v>26</v>
      </c>
    </row>
    <row r="409" spans="1:23" s="13" customFormat="1" ht="20.25" customHeight="1" x14ac:dyDescent="0.25">
      <c r="A409" s="75"/>
      <c r="B409" s="33" t="s">
        <v>437</v>
      </c>
      <c r="C409" s="52">
        <v>9</v>
      </c>
      <c r="D409" s="52">
        <v>11</v>
      </c>
      <c r="E409" s="3"/>
      <c r="F409" s="3">
        <v>8</v>
      </c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74"/>
    </row>
    <row r="410" spans="1:23" s="13" customFormat="1" ht="20.25" customHeight="1" x14ac:dyDescent="0.25">
      <c r="A410" s="75"/>
      <c r="B410" s="33" t="s">
        <v>438</v>
      </c>
      <c r="C410" s="52">
        <v>11</v>
      </c>
      <c r="D410" s="52">
        <v>11</v>
      </c>
      <c r="E410" s="3"/>
      <c r="F410" s="3">
        <v>10</v>
      </c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74"/>
    </row>
    <row r="411" spans="1:23" s="13" customFormat="1" ht="20.25" customHeight="1" x14ac:dyDescent="0.25">
      <c r="A411" s="75"/>
      <c r="B411" s="33" t="s">
        <v>439</v>
      </c>
      <c r="C411" s="52">
        <v>9</v>
      </c>
      <c r="D411" s="52">
        <v>11</v>
      </c>
      <c r="E411" s="3"/>
      <c r="F411" s="3">
        <v>8</v>
      </c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74"/>
    </row>
    <row r="412" spans="1:23" s="13" customFormat="1" ht="20.25" customHeight="1" x14ac:dyDescent="0.25">
      <c r="A412" s="75"/>
      <c r="B412" s="33" t="s">
        <v>440</v>
      </c>
      <c r="C412" s="52">
        <v>10</v>
      </c>
      <c r="D412" s="52">
        <v>10</v>
      </c>
      <c r="E412" s="3"/>
      <c r="F412" s="3">
        <v>10</v>
      </c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74"/>
    </row>
    <row r="413" spans="1:23" s="13" customFormat="1" ht="20.25" customHeight="1" x14ac:dyDescent="0.25">
      <c r="A413" s="75"/>
      <c r="B413" s="33" t="s">
        <v>441</v>
      </c>
      <c r="C413" s="52">
        <v>10</v>
      </c>
      <c r="D413" s="52">
        <v>10</v>
      </c>
      <c r="E413" s="3"/>
      <c r="F413" s="3">
        <v>10</v>
      </c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74"/>
    </row>
    <row r="414" spans="1:23" s="13" customFormat="1" ht="24.75" customHeight="1" x14ac:dyDescent="0.25">
      <c r="A414" s="75">
        <v>2</v>
      </c>
      <c r="B414" s="33" t="s">
        <v>18</v>
      </c>
      <c r="C414" s="52">
        <v>18</v>
      </c>
      <c r="D414" s="52">
        <v>12</v>
      </c>
      <c r="E414" s="3"/>
      <c r="F414" s="3">
        <v>24</v>
      </c>
      <c r="G414" s="66">
        <v>60</v>
      </c>
      <c r="H414" s="66">
        <f>+SUM(C414:C418)-25</f>
        <v>33</v>
      </c>
      <c r="I414" s="66">
        <f>+SUM(D414:D418)-35</f>
        <v>18</v>
      </c>
      <c r="J414" s="66"/>
      <c r="K414" s="66">
        <f>+SUM(F414:F418)</f>
        <v>58</v>
      </c>
      <c r="L414" s="66">
        <v>5</v>
      </c>
      <c r="M414" s="66">
        <v>0</v>
      </c>
      <c r="N414" s="66"/>
      <c r="O414" s="66">
        <v>11</v>
      </c>
      <c r="P414" s="66">
        <v>16</v>
      </c>
      <c r="Q414" s="66">
        <v>3</v>
      </c>
      <c r="R414" s="66"/>
      <c r="S414" s="66">
        <v>25</v>
      </c>
      <c r="T414" s="66">
        <f>+H414-L414-P414</f>
        <v>12</v>
      </c>
      <c r="U414" s="66">
        <f>+I414-M414-Q414</f>
        <v>15</v>
      </c>
      <c r="V414" s="66"/>
      <c r="W414" s="74">
        <f>+K414-O414-S414</f>
        <v>22</v>
      </c>
    </row>
    <row r="415" spans="1:23" s="13" customFormat="1" ht="24.75" customHeight="1" x14ac:dyDescent="0.25">
      <c r="A415" s="75"/>
      <c r="B415" s="33" t="s">
        <v>442</v>
      </c>
      <c r="C415" s="52">
        <v>10</v>
      </c>
      <c r="D415" s="52">
        <v>9</v>
      </c>
      <c r="E415" s="3"/>
      <c r="F415" s="3">
        <v>9</v>
      </c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74"/>
    </row>
    <row r="416" spans="1:23" s="13" customFormat="1" ht="24.75" customHeight="1" x14ac:dyDescent="0.25">
      <c r="A416" s="75"/>
      <c r="B416" s="33" t="s">
        <v>443</v>
      </c>
      <c r="C416" s="52">
        <v>10</v>
      </c>
      <c r="D416" s="52">
        <v>10</v>
      </c>
      <c r="E416" s="3"/>
      <c r="F416" s="3">
        <v>8</v>
      </c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74"/>
    </row>
    <row r="417" spans="1:23" s="13" customFormat="1" ht="24.75" customHeight="1" x14ac:dyDescent="0.25">
      <c r="A417" s="75"/>
      <c r="B417" s="33" t="s">
        <v>444</v>
      </c>
      <c r="C417" s="52">
        <v>11</v>
      </c>
      <c r="D417" s="52">
        <v>11</v>
      </c>
      <c r="E417" s="3"/>
      <c r="F417" s="3">
        <v>7</v>
      </c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74"/>
    </row>
    <row r="418" spans="1:23" s="13" customFormat="1" ht="24.75" customHeight="1" x14ac:dyDescent="0.25">
      <c r="A418" s="75"/>
      <c r="B418" s="33" t="s">
        <v>445</v>
      </c>
      <c r="C418" s="52">
        <v>9</v>
      </c>
      <c r="D418" s="52">
        <v>11</v>
      </c>
      <c r="E418" s="3"/>
      <c r="F418" s="3">
        <v>10</v>
      </c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74"/>
    </row>
    <row r="419" spans="1:23" s="13" customFormat="1" ht="24.75" customHeight="1" x14ac:dyDescent="0.25">
      <c r="A419" s="75">
        <v>3</v>
      </c>
      <c r="B419" s="33" t="s">
        <v>17</v>
      </c>
      <c r="C419" s="52">
        <v>10</v>
      </c>
      <c r="D419" s="52">
        <v>10</v>
      </c>
      <c r="E419" s="3"/>
      <c r="F419" s="3">
        <v>11</v>
      </c>
      <c r="G419" s="66">
        <v>60</v>
      </c>
      <c r="H419" s="66">
        <f>+SUM(C419:C423)-25</f>
        <v>28</v>
      </c>
      <c r="I419" s="66">
        <f>+SUM(D419:D423)-35</f>
        <v>13</v>
      </c>
      <c r="J419" s="66"/>
      <c r="K419" s="66">
        <f>+SUM(F419:F423)</f>
        <v>48</v>
      </c>
      <c r="L419" s="66">
        <v>5</v>
      </c>
      <c r="M419" s="66">
        <v>1</v>
      </c>
      <c r="N419" s="66"/>
      <c r="O419" s="66">
        <v>12</v>
      </c>
      <c r="P419" s="66">
        <v>7</v>
      </c>
      <c r="Q419" s="66">
        <v>2</v>
      </c>
      <c r="R419" s="66"/>
      <c r="S419" s="66">
        <v>26</v>
      </c>
      <c r="T419" s="66">
        <v>20</v>
      </c>
      <c r="U419" s="66">
        <v>6</v>
      </c>
      <c r="V419" s="66"/>
      <c r="W419" s="74">
        <v>10</v>
      </c>
    </row>
    <row r="420" spans="1:23" s="13" customFormat="1" ht="24.75" customHeight="1" x14ac:dyDescent="0.25">
      <c r="A420" s="75"/>
      <c r="B420" s="33" t="s">
        <v>446</v>
      </c>
      <c r="C420" s="52">
        <v>10</v>
      </c>
      <c r="D420" s="52">
        <v>10</v>
      </c>
      <c r="E420" s="3"/>
      <c r="F420" s="3">
        <v>10</v>
      </c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74"/>
    </row>
    <row r="421" spans="1:23" s="13" customFormat="1" ht="24.75" customHeight="1" x14ac:dyDescent="0.25">
      <c r="A421" s="75"/>
      <c r="B421" s="33" t="s">
        <v>447</v>
      </c>
      <c r="C421" s="52">
        <v>11</v>
      </c>
      <c r="D421" s="52">
        <v>9</v>
      </c>
      <c r="E421" s="3"/>
      <c r="F421" s="3">
        <v>10</v>
      </c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74"/>
    </row>
    <row r="422" spans="1:23" s="13" customFormat="1" ht="24.75" customHeight="1" x14ac:dyDescent="0.25">
      <c r="A422" s="75"/>
      <c r="B422" s="33" t="s">
        <v>448</v>
      </c>
      <c r="C422" s="52">
        <v>11</v>
      </c>
      <c r="D422" s="52">
        <v>10</v>
      </c>
      <c r="E422" s="3"/>
      <c r="F422" s="3">
        <v>9</v>
      </c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74"/>
    </row>
    <row r="423" spans="1:23" s="13" customFormat="1" ht="24.75" customHeight="1" x14ac:dyDescent="0.25">
      <c r="A423" s="75"/>
      <c r="B423" s="33" t="s">
        <v>449</v>
      </c>
      <c r="C423" s="52">
        <v>11</v>
      </c>
      <c r="D423" s="52">
        <v>9</v>
      </c>
      <c r="E423" s="3"/>
      <c r="F423" s="3">
        <v>8</v>
      </c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74"/>
    </row>
    <row r="424" spans="1:23" s="13" customFormat="1" ht="20.25" customHeight="1" x14ac:dyDescent="0.25">
      <c r="A424" s="75">
        <v>4</v>
      </c>
      <c r="B424" s="33" t="s">
        <v>450</v>
      </c>
      <c r="C424" s="52">
        <v>10</v>
      </c>
      <c r="D424" s="52">
        <v>10</v>
      </c>
      <c r="E424" s="3"/>
      <c r="F424" s="3">
        <v>10</v>
      </c>
      <c r="G424" s="66">
        <v>60</v>
      </c>
      <c r="H424" s="66">
        <f>+SUM(C424:C428)-25</f>
        <v>27</v>
      </c>
      <c r="I424" s="66">
        <f>+SUM(D424:D428)-35</f>
        <v>13</v>
      </c>
      <c r="J424" s="66"/>
      <c r="K424" s="66">
        <f>+SUM(F424:F428)</f>
        <v>55</v>
      </c>
      <c r="L424" s="66">
        <v>5</v>
      </c>
      <c r="M424" s="66">
        <v>0</v>
      </c>
      <c r="N424" s="66"/>
      <c r="O424" s="66">
        <v>11</v>
      </c>
      <c r="P424" s="66">
        <v>12</v>
      </c>
      <c r="Q424" s="66">
        <v>4</v>
      </c>
      <c r="R424" s="66"/>
      <c r="S424" s="66">
        <v>26</v>
      </c>
      <c r="T424" s="66">
        <f>+H424-L424-P424</f>
        <v>10</v>
      </c>
      <c r="U424" s="66">
        <f>+I424-M424-Q424</f>
        <v>9</v>
      </c>
      <c r="V424" s="66"/>
      <c r="W424" s="74">
        <f>+K424-O424-S424</f>
        <v>18</v>
      </c>
    </row>
    <row r="425" spans="1:23" s="13" customFormat="1" ht="20.25" customHeight="1" x14ac:dyDescent="0.25">
      <c r="A425" s="75"/>
      <c r="B425" s="33" t="s">
        <v>451</v>
      </c>
      <c r="C425" s="52">
        <v>10</v>
      </c>
      <c r="D425" s="52">
        <v>11</v>
      </c>
      <c r="E425" s="3"/>
      <c r="F425" s="3">
        <v>13</v>
      </c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74"/>
    </row>
    <row r="426" spans="1:23" s="13" customFormat="1" ht="20.25" customHeight="1" x14ac:dyDescent="0.25">
      <c r="A426" s="75"/>
      <c r="B426" s="33" t="s">
        <v>452</v>
      </c>
      <c r="C426" s="52">
        <v>11</v>
      </c>
      <c r="D426" s="52">
        <v>10</v>
      </c>
      <c r="E426" s="3"/>
      <c r="F426" s="3">
        <v>13</v>
      </c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74"/>
    </row>
    <row r="427" spans="1:23" s="13" customFormat="1" ht="20.25" customHeight="1" x14ac:dyDescent="0.25">
      <c r="A427" s="75"/>
      <c r="B427" s="33" t="s">
        <v>453</v>
      </c>
      <c r="C427" s="52">
        <v>10</v>
      </c>
      <c r="D427" s="52">
        <v>9</v>
      </c>
      <c r="E427" s="3"/>
      <c r="F427" s="3">
        <v>8</v>
      </c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74"/>
    </row>
    <row r="428" spans="1:23" s="13" customFormat="1" ht="20.25" customHeight="1" x14ac:dyDescent="0.25">
      <c r="A428" s="75"/>
      <c r="B428" s="33" t="s">
        <v>454</v>
      </c>
      <c r="C428" s="52">
        <v>11</v>
      </c>
      <c r="D428" s="52">
        <v>8</v>
      </c>
      <c r="E428" s="3"/>
      <c r="F428" s="3">
        <v>11</v>
      </c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74"/>
    </row>
    <row r="429" spans="1:23" s="13" customFormat="1" ht="20.25" customHeight="1" x14ac:dyDescent="0.25">
      <c r="A429" s="75">
        <v>5</v>
      </c>
      <c r="B429" s="33" t="s">
        <v>455</v>
      </c>
      <c r="C429" s="52">
        <v>11</v>
      </c>
      <c r="D429" s="52">
        <v>11</v>
      </c>
      <c r="E429" s="3"/>
      <c r="F429" s="3">
        <v>11</v>
      </c>
      <c r="G429" s="66">
        <v>60</v>
      </c>
      <c r="H429" s="66">
        <f>+SUM(C429:C433)-25</f>
        <v>24</v>
      </c>
      <c r="I429" s="66">
        <f>+SUM(D429:D433)-35</f>
        <v>15</v>
      </c>
      <c r="J429" s="72"/>
      <c r="K429" s="66">
        <f>+SUM(F429:F433)</f>
        <v>42</v>
      </c>
      <c r="L429" s="66">
        <v>5</v>
      </c>
      <c r="M429" s="66">
        <v>1</v>
      </c>
      <c r="N429" s="72"/>
      <c r="O429" s="66">
        <v>9</v>
      </c>
      <c r="P429" s="66">
        <v>10</v>
      </c>
      <c r="Q429" s="66">
        <v>2</v>
      </c>
      <c r="R429" s="72"/>
      <c r="S429" s="66">
        <v>20</v>
      </c>
      <c r="T429" s="66">
        <f>+H429-L429-P429</f>
        <v>9</v>
      </c>
      <c r="U429" s="66">
        <f>+I429-M429-Q429</f>
        <v>12</v>
      </c>
      <c r="V429" s="72"/>
      <c r="W429" s="74">
        <v>12</v>
      </c>
    </row>
    <row r="430" spans="1:23" s="13" customFormat="1" ht="20.25" customHeight="1" x14ac:dyDescent="0.25">
      <c r="A430" s="75"/>
      <c r="B430" s="33" t="s">
        <v>456</v>
      </c>
      <c r="C430" s="52">
        <v>9</v>
      </c>
      <c r="D430" s="52">
        <v>10</v>
      </c>
      <c r="E430" s="3"/>
      <c r="F430" s="3">
        <v>8</v>
      </c>
      <c r="G430" s="66"/>
      <c r="H430" s="66"/>
      <c r="I430" s="66"/>
      <c r="J430" s="72"/>
      <c r="K430" s="66"/>
      <c r="L430" s="66"/>
      <c r="M430" s="66"/>
      <c r="N430" s="72"/>
      <c r="O430" s="66"/>
      <c r="P430" s="66"/>
      <c r="Q430" s="66"/>
      <c r="R430" s="72"/>
      <c r="S430" s="66"/>
      <c r="T430" s="66"/>
      <c r="U430" s="66"/>
      <c r="V430" s="72"/>
      <c r="W430" s="74"/>
    </row>
    <row r="431" spans="1:23" s="13" customFormat="1" ht="20.25" customHeight="1" x14ac:dyDescent="0.25">
      <c r="A431" s="75"/>
      <c r="B431" s="33" t="s">
        <v>457</v>
      </c>
      <c r="C431" s="52">
        <v>9</v>
      </c>
      <c r="D431" s="52">
        <v>9</v>
      </c>
      <c r="E431" s="3"/>
      <c r="F431" s="3">
        <v>8</v>
      </c>
      <c r="G431" s="66"/>
      <c r="H431" s="66"/>
      <c r="I431" s="66"/>
      <c r="J431" s="72"/>
      <c r="K431" s="66"/>
      <c r="L431" s="66"/>
      <c r="M431" s="66"/>
      <c r="N431" s="72"/>
      <c r="O431" s="66"/>
      <c r="P431" s="66"/>
      <c r="Q431" s="66"/>
      <c r="R431" s="72"/>
      <c r="S431" s="66"/>
      <c r="T431" s="66"/>
      <c r="U431" s="66"/>
      <c r="V431" s="72"/>
      <c r="W431" s="74"/>
    </row>
    <row r="432" spans="1:23" s="13" customFormat="1" ht="20.25" customHeight="1" x14ac:dyDescent="0.25">
      <c r="A432" s="75"/>
      <c r="B432" s="33" t="s">
        <v>458</v>
      </c>
      <c r="C432" s="52">
        <v>10</v>
      </c>
      <c r="D432" s="52">
        <v>10</v>
      </c>
      <c r="E432" s="3"/>
      <c r="F432" s="3">
        <v>7</v>
      </c>
      <c r="G432" s="66"/>
      <c r="H432" s="66"/>
      <c r="I432" s="66"/>
      <c r="J432" s="72"/>
      <c r="K432" s="66"/>
      <c r="L432" s="66"/>
      <c r="M432" s="66"/>
      <c r="N432" s="72"/>
      <c r="O432" s="66"/>
      <c r="P432" s="66"/>
      <c r="Q432" s="66"/>
      <c r="R432" s="72"/>
      <c r="S432" s="66"/>
      <c r="T432" s="66"/>
      <c r="U432" s="66"/>
      <c r="V432" s="72"/>
      <c r="W432" s="74"/>
    </row>
    <row r="433" spans="1:23" s="13" customFormat="1" ht="20.25" customHeight="1" x14ac:dyDescent="0.25">
      <c r="A433" s="75"/>
      <c r="B433" s="33" t="s">
        <v>459</v>
      </c>
      <c r="C433" s="52">
        <v>10</v>
      </c>
      <c r="D433" s="52">
        <v>10</v>
      </c>
      <c r="E433" s="3"/>
      <c r="F433" s="3">
        <v>8</v>
      </c>
      <c r="G433" s="66"/>
      <c r="H433" s="66"/>
      <c r="I433" s="66"/>
      <c r="J433" s="72"/>
      <c r="K433" s="66"/>
      <c r="L433" s="66"/>
      <c r="M433" s="66"/>
      <c r="N433" s="72"/>
      <c r="O433" s="66"/>
      <c r="P433" s="66"/>
      <c r="Q433" s="66"/>
      <c r="R433" s="72"/>
      <c r="S433" s="66"/>
      <c r="T433" s="66"/>
      <c r="U433" s="66"/>
      <c r="V433" s="72"/>
      <c r="W433" s="74"/>
    </row>
    <row r="434" spans="1:23" s="13" customFormat="1" ht="20.25" customHeight="1" x14ac:dyDescent="0.25">
      <c r="A434" s="75">
        <v>6</v>
      </c>
      <c r="B434" s="33" t="s">
        <v>460</v>
      </c>
      <c r="C434" s="52">
        <v>10</v>
      </c>
      <c r="D434" s="52">
        <v>7</v>
      </c>
      <c r="E434" s="52"/>
      <c r="F434" s="52">
        <v>9</v>
      </c>
      <c r="G434" s="67">
        <v>60</v>
      </c>
      <c r="H434" s="67">
        <f>+SUM(C434:C440)-25</f>
        <v>47</v>
      </c>
      <c r="I434" s="67">
        <f>+SUM(D434:D440)-35</f>
        <v>17</v>
      </c>
      <c r="J434" s="67"/>
      <c r="K434" s="67">
        <f>SUM(F434:F440)</f>
        <v>61</v>
      </c>
      <c r="L434" s="67">
        <v>4</v>
      </c>
      <c r="M434" s="67">
        <v>0</v>
      </c>
      <c r="N434" s="67"/>
      <c r="O434" s="67">
        <v>10</v>
      </c>
      <c r="P434" s="67">
        <v>10</v>
      </c>
      <c r="Q434" s="67">
        <v>6</v>
      </c>
      <c r="R434" s="67"/>
      <c r="S434" s="67">
        <v>22</v>
      </c>
      <c r="T434" s="67">
        <f>+H434-L434-P434</f>
        <v>33</v>
      </c>
      <c r="U434" s="67">
        <f>+I434-M434-Q434</f>
        <v>11</v>
      </c>
      <c r="V434" s="67"/>
      <c r="W434" s="67">
        <f>+K434-O434-S434</f>
        <v>29</v>
      </c>
    </row>
    <row r="435" spans="1:23" s="13" customFormat="1" ht="20.25" customHeight="1" x14ac:dyDescent="0.25">
      <c r="A435" s="75"/>
      <c r="B435" s="33" t="s">
        <v>461</v>
      </c>
      <c r="C435" s="52">
        <v>10</v>
      </c>
      <c r="D435" s="52">
        <v>7</v>
      </c>
      <c r="E435" s="52"/>
      <c r="F435" s="52">
        <v>9</v>
      </c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</row>
    <row r="436" spans="1:23" s="13" customFormat="1" ht="20.25" customHeight="1" x14ac:dyDescent="0.25">
      <c r="A436" s="75"/>
      <c r="B436" s="33" t="s">
        <v>462</v>
      </c>
      <c r="C436" s="52">
        <v>10</v>
      </c>
      <c r="D436" s="52">
        <v>8</v>
      </c>
      <c r="E436" s="52"/>
      <c r="F436" s="52">
        <v>7</v>
      </c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</row>
    <row r="437" spans="1:23" s="13" customFormat="1" ht="20.25" customHeight="1" x14ac:dyDescent="0.25">
      <c r="A437" s="75"/>
      <c r="B437" s="33" t="s">
        <v>463</v>
      </c>
      <c r="C437" s="52">
        <v>10</v>
      </c>
      <c r="D437" s="52">
        <v>6</v>
      </c>
      <c r="E437" s="52"/>
      <c r="F437" s="52">
        <v>7</v>
      </c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</row>
    <row r="438" spans="1:23" s="13" customFormat="1" ht="20.25" customHeight="1" x14ac:dyDescent="0.25">
      <c r="A438" s="75"/>
      <c r="B438" s="33" t="s">
        <v>464</v>
      </c>
      <c r="C438" s="52">
        <v>11</v>
      </c>
      <c r="D438" s="52">
        <v>8</v>
      </c>
      <c r="E438" s="52"/>
      <c r="F438" s="52">
        <v>10</v>
      </c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</row>
    <row r="439" spans="1:23" s="13" customFormat="1" ht="20.25" customHeight="1" x14ac:dyDescent="0.25">
      <c r="A439" s="75"/>
      <c r="B439" s="33" t="s">
        <v>465</v>
      </c>
      <c r="C439" s="52">
        <v>11</v>
      </c>
      <c r="D439" s="52">
        <v>7</v>
      </c>
      <c r="E439" s="52"/>
      <c r="F439" s="52">
        <v>10</v>
      </c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</row>
    <row r="440" spans="1:23" s="13" customFormat="1" ht="20.25" customHeight="1" x14ac:dyDescent="0.25">
      <c r="A440" s="75"/>
      <c r="B440" s="33" t="s">
        <v>466</v>
      </c>
      <c r="C440" s="52">
        <v>10</v>
      </c>
      <c r="D440" s="52">
        <v>9</v>
      </c>
      <c r="E440" s="52"/>
      <c r="F440" s="52">
        <v>9</v>
      </c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</row>
    <row r="441" spans="1:23" ht="20.25" customHeight="1" x14ac:dyDescent="0.25">
      <c r="A441" s="47" t="s">
        <v>26</v>
      </c>
      <c r="B441" s="47" t="s">
        <v>7</v>
      </c>
      <c r="C441" s="62">
        <f>SUM(C442:C461)</f>
        <v>843</v>
      </c>
      <c r="D441" s="62">
        <f t="shared" ref="D441:W441" si="33">SUM(D442:D461)</f>
        <v>1674</v>
      </c>
      <c r="E441" s="62">
        <f t="shared" si="33"/>
        <v>1391</v>
      </c>
      <c r="F441" s="62">
        <f t="shared" si="33"/>
        <v>0</v>
      </c>
      <c r="G441" s="62">
        <f t="shared" si="33"/>
        <v>2376</v>
      </c>
      <c r="H441" s="62">
        <f t="shared" si="33"/>
        <v>58</v>
      </c>
      <c r="I441" s="62">
        <f t="shared" si="33"/>
        <v>83</v>
      </c>
      <c r="J441" s="62">
        <f t="shared" si="33"/>
        <v>0</v>
      </c>
      <c r="K441" s="62">
        <f t="shared" si="33"/>
        <v>0</v>
      </c>
      <c r="L441" s="62">
        <f t="shared" si="33"/>
        <v>25</v>
      </c>
      <c r="M441" s="62">
        <f t="shared" si="33"/>
        <v>44</v>
      </c>
      <c r="N441" s="62">
        <f t="shared" si="33"/>
        <v>14</v>
      </c>
      <c r="O441" s="62">
        <f t="shared" si="33"/>
        <v>0</v>
      </c>
      <c r="P441" s="62">
        <f t="shared" si="33"/>
        <v>17</v>
      </c>
      <c r="Q441" s="62">
        <f t="shared" si="33"/>
        <v>25</v>
      </c>
      <c r="R441" s="62">
        <f t="shared" si="33"/>
        <v>93</v>
      </c>
      <c r="S441" s="62">
        <f t="shared" si="33"/>
        <v>0</v>
      </c>
      <c r="T441" s="62">
        <f t="shared" si="33"/>
        <v>11</v>
      </c>
      <c r="U441" s="62">
        <f t="shared" si="33"/>
        <v>19</v>
      </c>
      <c r="V441" s="62">
        <f t="shared" si="33"/>
        <v>1284</v>
      </c>
      <c r="W441" s="62">
        <f t="shared" si="33"/>
        <v>0</v>
      </c>
    </row>
    <row r="442" spans="1:23" ht="20.25" customHeight="1" x14ac:dyDescent="0.25">
      <c r="A442" s="43"/>
      <c r="B442" s="36" t="s">
        <v>33</v>
      </c>
      <c r="C442" s="52">
        <v>34</v>
      </c>
      <c r="D442" s="52">
        <v>90</v>
      </c>
      <c r="E442" s="52">
        <v>48</v>
      </c>
      <c r="F442" s="52"/>
      <c r="G442" s="52">
        <v>121</v>
      </c>
      <c r="H442" s="52">
        <v>0</v>
      </c>
      <c r="I442" s="52">
        <v>3</v>
      </c>
      <c r="J442" s="52"/>
      <c r="K442" s="52"/>
      <c r="L442" s="52"/>
      <c r="M442" s="52">
        <v>3</v>
      </c>
      <c r="N442" s="52"/>
      <c r="O442" s="52"/>
      <c r="P442" s="52"/>
      <c r="Q442" s="52"/>
      <c r="R442" s="52">
        <v>5</v>
      </c>
      <c r="S442" s="52"/>
      <c r="T442" s="52"/>
      <c r="U442" s="52"/>
      <c r="V442" s="52">
        <v>43</v>
      </c>
      <c r="W442" s="52"/>
    </row>
    <row r="443" spans="1:23" ht="20.25" customHeight="1" x14ac:dyDescent="0.25">
      <c r="A443" s="43"/>
      <c r="B443" s="36" t="s">
        <v>34</v>
      </c>
      <c r="C443" s="52">
        <v>30</v>
      </c>
      <c r="D443" s="52">
        <v>95</v>
      </c>
      <c r="E443" s="52">
        <v>59</v>
      </c>
      <c r="F443" s="52"/>
      <c r="G443" s="52">
        <v>125</v>
      </c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>
        <v>59</v>
      </c>
      <c r="W443" s="52"/>
    </row>
    <row r="444" spans="1:23" ht="20.25" customHeight="1" x14ac:dyDescent="0.25">
      <c r="A444" s="43"/>
      <c r="B444" s="36" t="s">
        <v>35</v>
      </c>
      <c r="C444" s="52">
        <v>71</v>
      </c>
      <c r="D444" s="52">
        <v>40</v>
      </c>
      <c r="E444" s="52">
        <v>62</v>
      </c>
      <c r="F444" s="52"/>
      <c r="G444" s="52">
        <v>111</v>
      </c>
      <c r="H444" s="52">
        <v>0</v>
      </c>
      <c r="I444" s="52">
        <v>0</v>
      </c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>
        <v>62</v>
      </c>
      <c r="W444" s="52"/>
    </row>
    <row r="445" spans="1:23" ht="20.25" customHeight="1" x14ac:dyDescent="0.25">
      <c r="A445" s="43"/>
      <c r="B445" s="36" t="s">
        <v>36</v>
      </c>
      <c r="C445" s="52">
        <v>6</v>
      </c>
      <c r="D445" s="52">
        <v>102</v>
      </c>
      <c r="E445" s="52">
        <v>53</v>
      </c>
      <c r="F445" s="52"/>
      <c r="G445" s="52">
        <v>96</v>
      </c>
      <c r="H445" s="52">
        <v>0</v>
      </c>
      <c r="I445" s="52">
        <v>12</v>
      </c>
      <c r="J445" s="52"/>
      <c r="K445" s="52"/>
      <c r="L445" s="52">
        <v>0</v>
      </c>
      <c r="M445" s="52">
        <v>8</v>
      </c>
      <c r="N445" s="52"/>
      <c r="O445" s="52"/>
      <c r="P445" s="52"/>
      <c r="Q445" s="52">
        <v>4</v>
      </c>
      <c r="R445" s="52">
        <v>4</v>
      </c>
      <c r="S445" s="52"/>
      <c r="T445" s="52"/>
      <c r="U445" s="52"/>
      <c r="V445" s="52">
        <v>49</v>
      </c>
      <c r="W445" s="52"/>
    </row>
    <row r="446" spans="1:23" ht="20.25" customHeight="1" x14ac:dyDescent="0.25">
      <c r="A446" s="43"/>
      <c r="B446" s="28" t="s">
        <v>37</v>
      </c>
      <c r="C446" s="52">
        <v>25</v>
      </c>
      <c r="D446" s="52">
        <v>92</v>
      </c>
      <c r="E446" s="52">
        <v>40</v>
      </c>
      <c r="F446" s="52"/>
      <c r="G446" s="52">
        <v>91</v>
      </c>
      <c r="H446" s="52">
        <v>11</v>
      </c>
      <c r="I446" s="52">
        <v>15</v>
      </c>
      <c r="J446" s="52"/>
      <c r="K446" s="52"/>
      <c r="L446" s="52">
        <v>0</v>
      </c>
      <c r="M446" s="52">
        <v>4</v>
      </c>
      <c r="N446" s="52">
        <v>0</v>
      </c>
      <c r="O446" s="52"/>
      <c r="P446" s="52">
        <v>6</v>
      </c>
      <c r="Q446" s="52">
        <v>13</v>
      </c>
      <c r="R446" s="52">
        <v>4</v>
      </c>
      <c r="S446" s="52"/>
      <c r="T446" s="52">
        <v>1</v>
      </c>
      <c r="U446" s="52">
        <v>2</v>
      </c>
      <c r="V446" s="52">
        <v>36</v>
      </c>
      <c r="W446" s="52"/>
    </row>
    <row r="447" spans="1:23" ht="20.25" customHeight="1" x14ac:dyDescent="0.25">
      <c r="A447" s="43"/>
      <c r="B447" s="44" t="s">
        <v>38</v>
      </c>
      <c r="C447" s="52">
        <v>45</v>
      </c>
      <c r="D447" s="52">
        <v>56</v>
      </c>
      <c r="E447" s="52">
        <v>27</v>
      </c>
      <c r="F447" s="52"/>
      <c r="G447" s="52">
        <v>101</v>
      </c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>
        <v>27</v>
      </c>
      <c r="W447" s="52"/>
    </row>
    <row r="448" spans="1:23" ht="20.25" customHeight="1" x14ac:dyDescent="0.25">
      <c r="A448" s="43"/>
      <c r="B448" s="28" t="s">
        <v>39</v>
      </c>
      <c r="C448" s="52">
        <v>73</v>
      </c>
      <c r="D448" s="52">
        <v>53</v>
      </c>
      <c r="E448" s="52">
        <v>49</v>
      </c>
      <c r="F448" s="52"/>
      <c r="G448" s="52">
        <v>126</v>
      </c>
      <c r="H448" s="52">
        <v>0</v>
      </c>
      <c r="I448" s="52">
        <v>0</v>
      </c>
      <c r="J448" s="52"/>
      <c r="K448" s="52"/>
      <c r="L448" s="52">
        <v>0</v>
      </c>
      <c r="M448" s="52">
        <v>0</v>
      </c>
      <c r="N448" s="52">
        <v>0</v>
      </c>
      <c r="O448" s="52"/>
      <c r="P448" s="52">
        <v>0</v>
      </c>
      <c r="Q448" s="52">
        <v>0</v>
      </c>
      <c r="R448" s="52">
        <v>0</v>
      </c>
      <c r="S448" s="52"/>
      <c r="T448" s="52">
        <v>0</v>
      </c>
      <c r="U448" s="52">
        <v>0</v>
      </c>
      <c r="V448" s="52">
        <v>49</v>
      </c>
      <c r="W448" s="52"/>
    </row>
    <row r="449" spans="1:23" ht="20.25" customHeight="1" x14ac:dyDescent="0.25">
      <c r="A449" s="43"/>
      <c r="B449" s="28" t="s">
        <v>40</v>
      </c>
      <c r="C449" s="52">
        <v>57</v>
      </c>
      <c r="D449" s="52">
        <v>53</v>
      </c>
      <c r="E449" s="52">
        <v>46</v>
      </c>
      <c r="F449" s="52"/>
      <c r="G449" s="52">
        <v>99</v>
      </c>
      <c r="H449" s="52">
        <v>11</v>
      </c>
      <c r="I449" s="52"/>
      <c r="J449" s="52"/>
      <c r="K449" s="52"/>
      <c r="L449" s="52">
        <v>11</v>
      </c>
      <c r="M449" s="52"/>
      <c r="N449" s="52"/>
      <c r="O449" s="52"/>
      <c r="P449" s="52"/>
      <c r="Q449" s="52"/>
      <c r="R449" s="52"/>
      <c r="S449" s="52"/>
      <c r="T449" s="52"/>
      <c r="U449" s="52"/>
      <c r="V449" s="52">
        <v>46</v>
      </c>
      <c r="W449" s="52"/>
    </row>
    <row r="450" spans="1:23" ht="20.25" customHeight="1" x14ac:dyDescent="0.25">
      <c r="A450" s="43"/>
      <c r="B450" s="28" t="s">
        <v>41</v>
      </c>
      <c r="C450" s="52">
        <v>6</v>
      </c>
      <c r="D450" s="52">
        <v>111</v>
      </c>
      <c r="E450" s="52">
        <v>64</v>
      </c>
      <c r="F450" s="52"/>
      <c r="G450" s="52">
        <v>117</v>
      </c>
      <c r="H450" s="52"/>
      <c r="I450" s="52">
        <v>0</v>
      </c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>
        <v>64</v>
      </c>
      <c r="W450" s="52"/>
    </row>
    <row r="451" spans="1:23" ht="20.25" customHeight="1" x14ac:dyDescent="0.25">
      <c r="A451" s="43"/>
      <c r="B451" s="28" t="s">
        <v>42</v>
      </c>
      <c r="C451" s="52">
        <v>58</v>
      </c>
      <c r="D451" s="52">
        <v>60</v>
      </c>
      <c r="E451" s="52">
        <v>49</v>
      </c>
      <c r="F451" s="52"/>
      <c r="G451" s="52">
        <v>118</v>
      </c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>
        <v>5</v>
      </c>
      <c r="S451" s="52"/>
      <c r="T451" s="52"/>
      <c r="U451" s="52"/>
      <c r="V451" s="52">
        <v>44</v>
      </c>
      <c r="W451" s="52"/>
    </row>
    <row r="452" spans="1:23" ht="20.25" customHeight="1" x14ac:dyDescent="0.25">
      <c r="A452" s="43"/>
      <c r="B452" s="28" t="s">
        <v>43</v>
      </c>
      <c r="C452" s="52">
        <v>31</v>
      </c>
      <c r="D452" s="52">
        <v>88</v>
      </c>
      <c r="E452" s="52">
        <v>41</v>
      </c>
      <c r="F452" s="52"/>
      <c r="G452" s="52">
        <v>100</v>
      </c>
      <c r="H452" s="52">
        <v>2</v>
      </c>
      <c r="I452" s="52">
        <v>17</v>
      </c>
      <c r="J452" s="52"/>
      <c r="K452" s="52"/>
      <c r="L452" s="52">
        <v>2</v>
      </c>
      <c r="M452" s="52">
        <v>17</v>
      </c>
      <c r="N452" s="52">
        <v>5</v>
      </c>
      <c r="O452" s="52"/>
      <c r="P452" s="52"/>
      <c r="Q452" s="52"/>
      <c r="R452" s="52"/>
      <c r="S452" s="52"/>
      <c r="T452" s="52"/>
      <c r="U452" s="52"/>
      <c r="V452" s="52">
        <v>36</v>
      </c>
      <c r="W452" s="52"/>
    </row>
    <row r="453" spans="1:23" ht="20.25" customHeight="1" x14ac:dyDescent="0.25">
      <c r="A453" s="43"/>
      <c r="B453" s="28" t="s">
        <v>44</v>
      </c>
      <c r="C453" s="52">
        <v>33</v>
      </c>
      <c r="D453" s="52">
        <v>90</v>
      </c>
      <c r="E453" s="52">
        <v>47</v>
      </c>
      <c r="F453" s="52"/>
      <c r="G453" s="52">
        <v>108</v>
      </c>
      <c r="H453" s="52">
        <v>5</v>
      </c>
      <c r="I453" s="52">
        <v>10</v>
      </c>
      <c r="J453" s="52"/>
      <c r="K453" s="52"/>
      <c r="L453" s="52">
        <v>5</v>
      </c>
      <c r="M453" s="52">
        <v>7</v>
      </c>
      <c r="N453" s="52">
        <v>6</v>
      </c>
      <c r="O453" s="52"/>
      <c r="P453" s="52"/>
      <c r="Q453" s="52"/>
      <c r="R453" s="52"/>
      <c r="S453" s="52"/>
      <c r="T453" s="52"/>
      <c r="U453" s="52">
        <v>3</v>
      </c>
      <c r="V453" s="52">
        <v>41</v>
      </c>
      <c r="W453" s="52"/>
    </row>
    <row r="454" spans="1:23" ht="20.25" customHeight="1" x14ac:dyDescent="0.25">
      <c r="A454" s="43"/>
      <c r="B454" s="28" t="s">
        <v>45</v>
      </c>
      <c r="C454" s="52">
        <v>26</v>
      </c>
      <c r="D454" s="52">
        <v>86</v>
      </c>
      <c r="E454" s="52">
        <v>44</v>
      </c>
      <c r="F454" s="52"/>
      <c r="G454" s="52">
        <v>104</v>
      </c>
      <c r="H454" s="52"/>
      <c r="I454" s="52">
        <v>8</v>
      </c>
      <c r="J454" s="52"/>
      <c r="K454" s="52"/>
      <c r="L454" s="52"/>
      <c r="M454" s="52"/>
      <c r="N454" s="52"/>
      <c r="O454" s="52"/>
      <c r="P454" s="52">
        <v>4</v>
      </c>
      <c r="Q454" s="52">
        <v>4</v>
      </c>
      <c r="R454" s="52">
        <v>5</v>
      </c>
      <c r="S454" s="52"/>
      <c r="T454" s="52"/>
      <c r="U454" s="52"/>
      <c r="V454" s="52">
        <v>39</v>
      </c>
      <c r="W454" s="52"/>
    </row>
    <row r="455" spans="1:23" ht="20.25" customHeight="1" x14ac:dyDescent="0.25">
      <c r="A455" s="43"/>
      <c r="B455" s="28" t="s">
        <v>46</v>
      </c>
      <c r="C455" s="52">
        <v>72</v>
      </c>
      <c r="D455" s="52">
        <v>50</v>
      </c>
      <c r="E455" s="52">
        <v>57</v>
      </c>
      <c r="F455" s="52"/>
      <c r="G455" s="52">
        <v>113</v>
      </c>
      <c r="H455" s="52">
        <v>5</v>
      </c>
      <c r="I455" s="52">
        <v>4</v>
      </c>
      <c r="J455" s="52"/>
      <c r="K455" s="52"/>
      <c r="L455" s="52">
        <v>5</v>
      </c>
      <c r="M455" s="52">
        <v>4</v>
      </c>
      <c r="N455" s="52">
        <v>1</v>
      </c>
      <c r="O455" s="52"/>
      <c r="P455" s="52"/>
      <c r="Q455" s="52"/>
      <c r="R455" s="52">
        <v>7</v>
      </c>
      <c r="S455" s="52"/>
      <c r="T455" s="52"/>
      <c r="U455" s="52"/>
      <c r="V455" s="52">
        <v>49</v>
      </c>
      <c r="W455" s="52"/>
    </row>
    <row r="456" spans="1:23" ht="20.25" customHeight="1" x14ac:dyDescent="0.25">
      <c r="A456" s="43"/>
      <c r="B456" s="28" t="s">
        <v>47</v>
      </c>
      <c r="C456" s="52">
        <v>55</v>
      </c>
      <c r="D456" s="52">
        <v>51</v>
      </c>
      <c r="E456" s="52">
        <v>37</v>
      </c>
      <c r="F456" s="52"/>
      <c r="G456" s="52">
        <v>82</v>
      </c>
      <c r="H456" s="52">
        <v>19</v>
      </c>
      <c r="I456" s="52">
        <v>5</v>
      </c>
      <c r="J456" s="52"/>
      <c r="K456" s="52"/>
      <c r="L456" s="52"/>
      <c r="M456" s="52"/>
      <c r="N456" s="52"/>
      <c r="O456" s="52"/>
      <c r="P456" s="52">
        <v>5</v>
      </c>
      <c r="Q456" s="52"/>
      <c r="R456" s="52"/>
      <c r="S456" s="52"/>
      <c r="T456" s="52">
        <v>10</v>
      </c>
      <c r="U456" s="52">
        <v>9</v>
      </c>
      <c r="V456" s="52">
        <v>37</v>
      </c>
      <c r="W456" s="52"/>
    </row>
    <row r="457" spans="1:23" ht="20.25" customHeight="1" x14ac:dyDescent="0.25">
      <c r="A457" s="43"/>
      <c r="B457" s="28" t="s">
        <v>48</v>
      </c>
      <c r="C457" s="52">
        <v>34</v>
      </c>
      <c r="D457" s="52">
        <v>88</v>
      </c>
      <c r="E457" s="52">
        <v>56</v>
      </c>
      <c r="F457" s="52"/>
      <c r="G457" s="52">
        <v>114</v>
      </c>
      <c r="H457" s="52">
        <v>3</v>
      </c>
      <c r="I457" s="52">
        <v>5</v>
      </c>
      <c r="J457" s="52"/>
      <c r="K457" s="52"/>
      <c r="L457" s="52">
        <v>2</v>
      </c>
      <c r="M457" s="52">
        <v>1</v>
      </c>
      <c r="N457" s="52">
        <v>2</v>
      </c>
      <c r="O457" s="52"/>
      <c r="P457" s="52"/>
      <c r="Q457" s="52"/>
      <c r="R457" s="52">
        <v>1</v>
      </c>
      <c r="S457" s="52"/>
      <c r="T457" s="52"/>
      <c r="U457" s="52">
        <v>5</v>
      </c>
      <c r="V457" s="52">
        <v>53</v>
      </c>
      <c r="W457" s="52"/>
    </row>
    <row r="458" spans="1:23" ht="20.25" customHeight="1" x14ac:dyDescent="0.25">
      <c r="A458" s="43"/>
      <c r="B458" s="28" t="s">
        <v>49</v>
      </c>
      <c r="C458" s="52">
        <v>20</v>
      </c>
      <c r="D458" s="52">
        <v>97</v>
      </c>
      <c r="E458" s="52">
        <v>45</v>
      </c>
      <c r="F458" s="52"/>
      <c r="G458" s="52">
        <v>117</v>
      </c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>
        <v>45</v>
      </c>
      <c r="W458" s="52"/>
    </row>
    <row r="459" spans="1:23" ht="20.25" customHeight="1" x14ac:dyDescent="0.25">
      <c r="A459" s="43"/>
      <c r="B459" s="28" t="s">
        <v>50</v>
      </c>
      <c r="C459" s="52">
        <v>21</v>
      </c>
      <c r="D459" s="52">
        <v>97</v>
      </c>
      <c r="E459" s="52">
        <v>58</v>
      </c>
      <c r="F459" s="52"/>
      <c r="G459" s="52">
        <v>112</v>
      </c>
      <c r="H459" s="52">
        <v>2</v>
      </c>
      <c r="I459" s="52">
        <v>4</v>
      </c>
      <c r="J459" s="52"/>
      <c r="K459" s="52"/>
      <c r="L459" s="52"/>
      <c r="M459" s="52"/>
      <c r="N459" s="52"/>
      <c r="O459" s="52"/>
      <c r="P459" s="52">
        <v>2</v>
      </c>
      <c r="Q459" s="52">
        <v>4</v>
      </c>
      <c r="R459" s="52"/>
      <c r="S459" s="52"/>
      <c r="T459" s="52"/>
      <c r="U459" s="52"/>
      <c r="V459" s="52">
        <v>58</v>
      </c>
      <c r="W459" s="52"/>
    </row>
    <row r="460" spans="1:23" ht="20.25" customHeight="1" x14ac:dyDescent="0.25">
      <c r="A460" s="43"/>
      <c r="B460" s="28" t="s">
        <v>51</v>
      </c>
      <c r="C460" s="52">
        <v>27</v>
      </c>
      <c r="D460" s="52">
        <v>96</v>
      </c>
      <c r="E460" s="52">
        <v>46</v>
      </c>
      <c r="F460" s="52"/>
      <c r="G460" s="52">
        <v>123</v>
      </c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>
        <v>10</v>
      </c>
      <c r="S460" s="52"/>
      <c r="T460" s="52"/>
      <c r="U460" s="52"/>
      <c r="V460" s="52">
        <v>36</v>
      </c>
      <c r="W460" s="52"/>
    </row>
    <row r="461" spans="1:23" ht="20.25" customHeight="1" x14ac:dyDescent="0.25">
      <c r="A461" s="43"/>
      <c r="B461" s="28" t="s">
        <v>52</v>
      </c>
      <c r="C461" s="52">
        <v>119</v>
      </c>
      <c r="D461" s="52">
        <v>179</v>
      </c>
      <c r="E461" s="52">
        <v>463</v>
      </c>
      <c r="F461" s="52"/>
      <c r="G461" s="52">
        <v>298</v>
      </c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>
        <v>52</v>
      </c>
      <c r="S461" s="52"/>
      <c r="T461" s="52">
        <v>0</v>
      </c>
      <c r="U461" s="52"/>
      <c r="V461" s="52">
        <v>411</v>
      </c>
      <c r="W461" s="52"/>
    </row>
  </sheetData>
  <mergeCells count="2210">
    <mergeCell ref="A5:A7"/>
    <mergeCell ref="B5:B7"/>
    <mergeCell ref="C5:F5"/>
    <mergeCell ref="G5:G7"/>
    <mergeCell ref="H5:K5"/>
    <mergeCell ref="L5:W5"/>
    <mergeCell ref="Q10:Q12"/>
    <mergeCell ref="S10:S12"/>
    <mergeCell ref="T10:T12"/>
    <mergeCell ref="U10:U12"/>
    <mergeCell ref="W10:W12"/>
    <mergeCell ref="L6:O6"/>
    <mergeCell ref="P6:S6"/>
    <mergeCell ref="T6:W6"/>
    <mergeCell ref="G10:G12"/>
    <mergeCell ref="H10:H12"/>
    <mergeCell ref="I10:I12"/>
    <mergeCell ref="K10:K12"/>
    <mergeCell ref="L10:L12"/>
    <mergeCell ref="M10:M12"/>
    <mergeCell ref="O10:O12"/>
    <mergeCell ref="C6:C7"/>
    <mergeCell ref="D6:D7"/>
    <mergeCell ref="F6:F7"/>
    <mergeCell ref="H6:H7"/>
    <mergeCell ref="I6:I7"/>
    <mergeCell ref="K6:K7"/>
    <mergeCell ref="V10:V12"/>
    <mergeCell ref="P10:P12"/>
    <mergeCell ref="W15:W16"/>
    <mergeCell ref="U13:U14"/>
    <mergeCell ref="W13:W14"/>
    <mergeCell ref="A15:A16"/>
    <mergeCell ref="G15:G16"/>
    <mergeCell ref="H15:H16"/>
    <mergeCell ref="I15:I16"/>
    <mergeCell ref="K15:K16"/>
    <mergeCell ref="L15:L16"/>
    <mergeCell ref="M15:M16"/>
    <mergeCell ref="O15:O16"/>
    <mergeCell ref="M13:M14"/>
    <mergeCell ref="O13:O14"/>
    <mergeCell ref="P13:P14"/>
    <mergeCell ref="Q13:Q14"/>
    <mergeCell ref="S13:S14"/>
    <mergeCell ref="T13:T14"/>
    <mergeCell ref="A13:A14"/>
    <mergeCell ref="G13:G14"/>
    <mergeCell ref="H13:H14"/>
    <mergeCell ref="I13:I14"/>
    <mergeCell ref="K13:K14"/>
    <mergeCell ref="L13:L14"/>
    <mergeCell ref="V15:V16"/>
    <mergeCell ref="V13:V14"/>
    <mergeCell ref="P15:P16"/>
    <mergeCell ref="Q15:Q16"/>
    <mergeCell ref="S15:S16"/>
    <mergeCell ref="T15:T16"/>
    <mergeCell ref="U15:U16"/>
    <mergeCell ref="W19:W20"/>
    <mergeCell ref="U17:U18"/>
    <mergeCell ref="W17:W18"/>
    <mergeCell ref="A19:A20"/>
    <mergeCell ref="G19:G20"/>
    <mergeCell ref="H19:H20"/>
    <mergeCell ref="I19:I20"/>
    <mergeCell ref="K19:K20"/>
    <mergeCell ref="L19:L20"/>
    <mergeCell ref="M19:M20"/>
    <mergeCell ref="O19:O20"/>
    <mergeCell ref="M17:M18"/>
    <mergeCell ref="O17:O18"/>
    <mergeCell ref="P17:P18"/>
    <mergeCell ref="Q17:Q18"/>
    <mergeCell ref="S17:S18"/>
    <mergeCell ref="T17:T18"/>
    <mergeCell ref="A17:A18"/>
    <mergeCell ref="G17:G18"/>
    <mergeCell ref="H17:H18"/>
    <mergeCell ref="I17:I18"/>
    <mergeCell ref="K17:K18"/>
    <mergeCell ref="L17:L18"/>
    <mergeCell ref="V19:V20"/>
    <mergeCell ref="V17:V18"/>
    <mergeCell ref="T19:T20"/>
    <mergeCell ref="U19:U20"/>
    <mergeCell ref="W27:W30"/>
    <mergeCell ref="U23:U26"/>
    <mergeCell ref="W23:W26"/>
    <mergeCell ref="A27:A30"/>
    <mergeCell ref="G27:G30"/>
    <mergeCell ref="H27:H30"/>
    <mergeCell ref="I27:I30"/>
    <mergeCell ref="K27:K30"/>
    <mergeCell ref="L27:L30"/>
    <mergeCell ref="M27:M30"/>
    <mergeCell ref="O27:O30"/>
    <mergeCell ref="M23:M26"/>
    <mergeCell ref="O23:O26"/>
    <mergeCell ref="P23:P26"/>
    <mergeCell ref="Q23:Q26"/>
    <mergeCell ref="S23:S26"/>
    <mergeCell ref="T23:T26"/>
    <mergeCell ref="N23:N26"/>
    <mergeCell ref="R23:R26"/>
    <mergeCell ref="A23:A26"/>
    <mergeCell ref="G23:G26"/>
    <mergeCell ref="H23:H26"/>
    <mergeCell ref="I23:I26"/>
    <mergeCell ref="K23:K26"/>
    <mergeCell ref="L23:L26"/>
    <mergeCell ref="J23:J26"/>
    <mergeCell ref="J27:J30"/>
    <mergeCell ref="N27:N30"/>
    <mergeCell ref="R27:R30"/>
    <mergeCell ref="V27:V30"/>
    <mergeCell ref="V23:V26"/>
    <mergeCell ref="W35:W38"/>
    <mergeCell ref="U31:U34"/>
    <mergeCell ref="W31:W34"/>
    <mergeCell ref="A35:A38"/>
    <mergeCell ref="G35:G38"/>
    <mergeCell ref="H35:H38"/>
    <mergeCell ref="I35:I38"/>
    <mergeCell ref="K35:K38"/>
    <mergeCell ref="L35:L38"/>
    <mergeCell ref="M35:M38"/>
    <mergeCell ref="O35:O38"/>
    <mergeCell ref="M31:M34"/>
    <mergeCell ref="O31:O34"/>
    <mergeCell ref="P31:P34"/>
    <mergeCell ref="Q31:Q34"/>
    <mergeCell ref="S31:S34"/>
    <mergeCell ref="T31:T34"/>
    <mergeCell ref="N31:N34"/>
    <mergeCell ref="R31:R34"/>
    <mergeCell ref="A31:A34"/>
    <mergeCell ref="G31:G34"/>
    <mergeCell ref="H31:H34"/>
    <mergeCell ref="I31:I34"/>
    <mergeCell ref="K31:K34"/>
    <mergeCell ref="L31:L34"/>
    <mergeCell ref="J31:J34"/>
    <mergeCell ref="V31:V34"/>
    <mergeCell ref="J35:J38"/>
    <mergeCell ref="N35:N38"/>
    <mergeCell ref="R35:R38"/>
    <mergeCell ref="V35:V38"/>
    <mergeCell ref="W43:W46"/>
    <mergeCell ref="U39:U42"/>
    <mergeCell ref="W39:W42"/>
    <mergeCell ref="A43:A46"/>
    <mergeCell ref="G43:G46"/>
    <mergeCell ref="H43:H46"/>
    <mergeCell ref="I43:I46"/>
    <mergeCell ref="K43:K46"/>
    <mergeCell ref="L43:L46"/>
    <mergeCell ref="M43:M46"/>
    <mergeCell ref="O43:O46"/>
    <mergeCell ref="M39:M42"/>
    <mergeCell ref="O39:O42"/>
    <mergeCell ref="P39:P42"/>
    <mergeCell ref="Q39:Q42"/>
    <mergeCell ref="S39:S42"/>
    <mergeCell ref="T39:T42"/>
    <mergeCell ref="A39:A42"/>
    <mergeCell ref="G39:G42"/>
    <mergeCell ref="H39:H42"/>
    <mergeCell ref="I39:I42"/>
    <mergeCell ref="K39:K42"/>
    <mergeCell ref="L39:L42"/>
    <mergeCell ref="J43:J46"/>
    <mergeCell ref="N43:N46"/>
    <mergeCell ref="R43:R46"/>
    <mergeCell ref="V43:V46"/>
    <mergeCell ref="J39:J42"/>
    <mergeCell ref="N39:N42"/>
    <mergeCell ref="R39:R42"/>
    <mergeCell ref="V39:V42"/>
    <mergeCell ref="P43:P46"/>
    <mergeCell ref="S51:S54"/>
    <mergeCell ref="T51:T54"/>
    <mergeCell ref="U51:U54"/>
    <mergeCell ref="W51:W54"/>
    <mergeCell ref="U47:U50"/>
    <mergeCell ref="W47:W50"/>
    <mergeCell ref="A51:A54"/>
    <mergeCell ref="G51:G54"/>
    <mergeCell ref="H51:H54"/>
    <mergeCell ref="I51:I54"/>
    <mergeCell ref="K51:K54"/>
    <mergeCell ref="L51:L54"/>
    <mergeCell ref="M51:M54"/>
    <mergeCell ref="O51:O54"/>
    <mergeCell ref="M47:M50"/>
    <mergeCell ref="O47:O50"/>
    <mergeCell ref="P47:P50"/>
    <mergeCell ref="Q47:Q50"/>
    <mergeCell ref="S47:S50"/>
    <mergeCell ref="T47:T50"/>
    <mergeCell ref="A47:A50"/>
    <mergeCell ref="G47:G50"/>
    <mergeCell ref="H47:H50"/>
    <mergeCell ref="I47:I50"/>
    <mergeCell ref="K47:K50"/>
    <mergeCell ref="L47:L50"/>
    <mergeCell ref="J51:J54"/>
    <mergeCell ref="N51:N54"/>
    <mergeCell ref="R51:R54"/>
    <mergeCell ref="V51:V54"/>
    <mergeCell ref="W60:W62"/>
    <mergeCell ref="U56:U59"/>
    <mergeCell ref="W56:W59"/>
    <mergeCell ref="A60:A62"/>
    <mergeCell ref="G60:G62"/>
    <mergeCell ref="H60:H62"/>
    <mergeCell ref="I60:I62"/>
    <mergeCell ref="K60:K62"/>
    <mergeCell ref="L60:L62"/>
    <mergeCell ref="M60:M62"/>
    <mergeCell ref="O60:O62"/>
    <mergeCell ref="M56:M59"/>
    <mergeCell ref="O56:O59"/>
    <mergeCell ref="P56:P59"/>
    <mergeCell ref="Q56:Q59"/>
    <mergeCell ref="S56:S59"/>
    <mergeCell ref="T56:T59"/>
    <mergeCell ref="A56:A59"/>
    <mergeCell ref="G56:G59"/>
    <mergeCell ref="H56:H59"/>
    <mergeCell ref="I56:I59"/>
    <mergeCell ref="K56:K59"/>
    <mergeCell ref="L56:L59"/>
    <mergeCell ref="W67:W70"/>
    <mergeCell ref="U63:U66"/>
    <mergeCell ref="W63:W66"/>
    <mergeCell ref="A67:A70"/>
    <mergeCell ref="G67:G70"/>
    <mergeCell ref="H67:H70"/>
    <mergeCell ref="I67:I70"/>
    <mergeCell ref="K67:K70"/>
    <mergeCell ref="L67:L70"/>
    <mergeCell ref="M67:M70"/>
    <mergeCell ref="O67:O70"/>
    <mergeCell ref="M63:M66"/>
    <mergeCell ref="O63:O66"/>
    <mergeCell ref="P63:P66"/>
    <mergeCell ref="Q63:Q66"/>
    <mergeCell ref="S63:S66"/>
    <mergeCell ref="T63:T66"/>
    <mergeCell ref="A63:A66"/>
    <mergeCell ref="G63:G66"/>
    <mergeCell ref="H63:H66"/>
    <mergeCell ref="I63:I66"/>
    <mergeCell ref="K63:K66"/>
    <mergeCell ref="L63:L66"/>
    <mergeCell ref="T75:T78"/>
    <mergeCell ref="U75:U78"/>
    <mergeCell ref="W75:W78"/>
    <mergeCell ref="U72:U74"/>
    <mergeCell ref="W72:W74"/>
    <mergeCell ref="A75:A78"/>
    <mergeCell ref="G75:G78"/>
    <mergeCell ref="H75:H78"/>
    <mergeCell ref="I75:I78"/>
    <mergeCell ref="K75:K78"/>
    <mergeCell ref="L75:L78"/>
    <mergeCell ref="M75:M78"/>
    <mergeCell ref="O75:O78"/>
    <mergeCell ref="M72:M74"/>
    <mergeCell ref="O72:O74"/>
    <mergeCell ref="P72:P74"/>
    <mergeCell ref="Q72:Q74"/>
    <mergeCell ref="S72:S74"/>
    <mergeCell ref="T72:T74"/>
    <mergeCell ref="N72:N74"/>
    <mergeCell ref="R72:R74"/>
    <mergeCell ref="A72:A74"/>
    <mergeCell ref="G72:G74"/>
    <mergeCell ref="H72:H74"/>
    <mergeCell ref="I72:I74"/>
    <mergeCell ref="K72:K74"/>
    <mergeCell ref="L72:L74"/>
    <mergeCell ref="J72:J74"/>
    <mergeCell ref="V72:V74"/>
    <mergeCell ref="J75:J78"/>
    <mergeCell ref="W82:W84"/>
    <mergeCell ref="U79:U81"/>
    <mergeCell ref="W79:W81"/>
    <mergeCell ref="A82:A84"/>
    <mergeCell ref="G82:G84"/>
    <mergeCell ref="H82:H84"/>
    <mergeCell ref="I82:I84"/>
    <mergeCell ref="K82:K84"/>
    <mergeCell ref="L82:L84"/>
    <mergeCell ref="M82:M84"/>
    <mergeCell ref="O82:O84"/>
    <mergeCell ref="M79:M81"/>
    <mergeCell ref="O79:O81"/>
    <mergeCell ref="P79:P81"/>
    <mergeCell ref="Q79:Q81"/>
    <mergeCell ref="S79:S81"/>
    <mergeCell ref="T79:T81"/>
    <mergeCell ref="A79:A81"/>
    <mergeCell ref="G79:G81"/>
    <mergeCell ref="H79:H81"/>
    <mergeCell ref="I79:I81"/>
    <mergeCell ref="K79:K81"/>
    <mergeCell ref="L79:L81"/>
    <mergeCell ref="W88:W90"/>
    <mergeCell ref="U85:U87"/>
    <mergeCell ref="W85:W87"/>
    <mergeCell ref="A88:A90"/>
    <mergeCell ref="G88:G90"/>
    <mergeCell ref="H88:H90"/>
    <mergeCell ref="I88:I90"/>
    <mergeCell ref="K88:K90"/>
    <mergeCell ref="L88:L90"/>
    <mergeCell ref="M88:M90"/>
    <mergeCell ref="O88:O90"/>
    <mergeCell ref="M85:M87"/>
    <mergeCell ref="O85:O87"/>
    <mergeCell ref="P85:P87"/>
    <mergeCell ref="Q85:Q87"/>
    <mergeCell ref="S85:S87"/>
    <mergeCell ref="T85:T87"/>
    <mergeCell ref="A85:A87"/>
    <mergeCell ref="G85:G87"/>
    <mergeCell ref="H85:H87"/>
    <mergeCell ref="I85:I87"/>
    <mergeCell ref="K85:K87"/>
    <mergeCell ref="L85:L87"/>
    <mergeCell ref="T96:T99"/>
    <mergeCell ref="U96:U99"/>
    <mergeCell ref="W96:W99"/>
    <mergeCell ref="U92:U95"/>
    <mergeCell ref="W92:W95"/>
    <mergeCell ref="A96:A99"/>
    <mergeCell ref="G96:G99"/>
    <mergeCell ref="H96:H99"/>
    <mergeCell ref="I96:I99"/>
    <mergeCell ref="K96:K99"/>
    <mergeCell ref="L96:L99"/>
    <mergeCell ref="M96:M99"/>
    <mergeCell ref="O96:O99"/>
    <mergeCell ref="M92:M95"/>
    <mergeCell ref="O92:O95"/>
    <mergeCell ref="P92:P95"/>
    <mergeCell ref="Q92:Q95"/>
    <mergeCell ref="S92:S95"/>
    <mergeCell ref="T92:T95"/>
    <mergeCell ref="A92:A95"/>
    <mergeCell ref="G92:G95"/>
    <mergeCell ref="H92:H95"/>
    <mergeCell ref="I92:I95"/>
    <mergeCell ref="K92:K95"/>
    <mergeCell ref="L92:L95"/>
    <mergeCell ref="J96:J99"/>
    <mergeCell ref="N96:N99"/>
    <mergeCell ref="R96:R99"/>
    <mergeCell ref="V96:V99"/>
    <mergeCell ref="W109:W114"/>
    <mergeCell ref="U100:U108"/>
    <mergeCell ref="W100:W108"/>
    <mergeCell ref="A109:A114"/>
    <mergeCell ref="G109:G114"/>
    <mergeCell ref="H109:H114"/>
    <mergeCell ref="I109:I114"/>
    <mergeCell ref="K109:K114"/>
    <mergeCell ref="L109:L114"/>
    <mergeCell ref="M109:M114"/>
    <mergeCell ref="O109:O114"/>
    <mergeCell ref="M100:M108"/>
    <mergeCell ref="O100:O108"/>
    <mergeCell ref="P100:P108"/>
    <mergeCell ref="Q100:Q108"/>
    <mergeCell ref="S100:S108"/>
    <mergeCell ref="T100:T108"/>
    <mergeCell ref="A100:A108"/>
    <mergeCell ref="G100:G108"/>
    <mergeCell ref="H100:H108"/>
    <mergeCell ref="I100:I108"/>
    <mergeCell ref="K100:K108"/>
    <mergeCell ref="L100:L108"/>
    <mergeCell ref="V100:V108"/>
    <mergeCell ref="W120:W123"/>
    <mergeCell ref="U115:U119"/>
    <mergeCell ref="W115:W119"/>
    <mergeCell ref="A120:A123"/>
    <mergeCell ref="G120:G123"/>
    <mergeCell ref="H120:H123"/>
    <mergeCell ref="I120:I123"/>
    <mergeCell ref="K120:K123"/>
    <mergeCell ref="L120:L123"/>
    <mergeCell ref="M120:M123"/>
    <mergeCell ref="O120:O123"/>
    <mergeCell ref="M115:M119"/>
    <mergeCell ref="O115:O119"/>
    <mergeCell ref="P115:P119"/>
    <mergeCell ref="Q115:Q119"/>
    <mergeCell ref="S115:S119"/>
    <mergeCell ref="T115:T119"/>
    <mergeCell ref="A115:A119"/>
    <mergeCell ref="G115:G119"/>
    <mergeCell ref="H115:H119"/>
    <mergeCell ref="I115:I119"/>
    <mergeCell ref="K115:K119"/>
    <mergeCell ref="L115:L119"/>
    <mergeCell ref="P128:P130"/>
    <mergeCell ref="Q128:Q130"/>
    <mergeCell ref="S128:S130"/>
    <mergeCell ref="T128:T130"/>
    <mergeCell ref="U128:U130"/>
    <mergeCell ref="W128:W130"/>
    <mergeCell ref="U125:U127"/>
    <mergeCell ref="W125:W127"/>
    <mergeCell ref="A128:A130"/>
    <mergeCell ref="G128:G130"/>
    <mergeCell ref="H128:H130"/>
    <mergeCell ref="I128:I130"/>
    <mergeCell ref="K128:K130"/>
    <mergeCell ref="L128:L130"/>
    <mergeCell ref="M128:M130"/>
    <mergeCell ref="O128:O130"/>
    <mergeCell ref="M125:M127"/>
    <mergeCell ref="O125:O127"/>
    <mergeCell ref="P125:P127"/>
    <mergeCell ref="Q125:Q127"/>
    <mergeCell ref="S125:S127"/>
    <mergeCell ref="T125:T127"/>
    <mergeCell ref="A125:A127"/>
    <mergeCell ref="G125:G127"/>
    <mergeCell ref="H125:H127"/>
    <mergeCell ref="I125:I127"/>
    <mergeCell ref="K125:K127"/>
    <mergeCell ref="L125:L127"/>
    <mergeCell ref="J125:J127"/>
    <mergeCell ref="N125:N127"/>
    <mergeCell ref="R125:R127"/>
    <mergeCell ref="V125:V127"/>
    <mergeCell ref="T136:T138"/>
    <mergeCell ref="U136:U138"/>
    <mergeCell ref="W136:W138"/>
    <mergeCell ref="U131:U134"/>
    <mergeCell ref="W131:W134"/>
    <mergeCell ref="A136:A138"/>
    <mergeCell ref="G136:G138"/>
    <mergeCell ref="H136:H138"/>
    <mergeCell ref="I136:I138"/>
    <mergeCell ref="K136:K138"/>
    <mergeCell ref="L136:L138"/>
    <mergeCell ref="M136:M138"/>
    <mergeCell ref="O136:O138"/>
    <mergeCell ref="M131:M134"/>
    <mergeCell ref="O131:O134"/>
    <mergeCell ref="P131:P134"/>
    <mergeCell ref="Q131:Q134"/>
    <mergeCell ref="S131:S134"/>
    <mergeCell ref="T131:T134"/>
    <mergeCell ref="A131:A134"/>
    <mergeCell ref="G131:G134"/>
    <mergeCell ref="H131:H134"/>
    <mergeCell ref="I131:I134"/>
    <mergeCell ref="K131:K134"/>
    <mergeCell ref="L131:L134"/>
    <mergeCell ref="P136:P138"/>
    <mergeCell ref="Q136:Q138"/>
    <mergeCell ref="S136:S138"/>
    <mergeCell ref="W142:W143"/>
    <mergeCell ref="U139:U141"/>
    <mergeCell ref="W139:W141"/>
    <mergeCell ref="A142:A143"/>
    <mergeCell ref="G142:G143"/>
    <mergeCell ref="H142:H143"/>
    <mergeCell ref="I142:I143"/>
    <mergeCell ref="K142:K143"/>
    <mergeCell ref="L142:L143"/>
    <mergeCell ref="M142:M143"/>
    <mergeCell ref="O142:O143"/>
    <mergeCell ref="M139:M141"/>
    <mergeCell ref="O139:O141"/>
    <mergeCell ref="P139:P141"/>
    <mergeCell ref="Q139:Q141"/>
    <mergeCell ref="S139:S141"/>
    <mergeCell ref="T139:T141"/>
    <mergeCell ref="A139:A141"/>
    <mergeCell ref="G139:G141"/>
    <mergeCell ref="H139:H141"/>
    <mergeCell ref="I139:I141"/>
    <mergeCell ref="K139:K141"/>
    <mergeCell ref="L139:L141"/>
    <mergeCell ref="V139:V141"/>
    <mergeCell ref="P142:P143"/>
    <mergeCell ref="Q142:Q143"/>
    <mergeCell ref="S142:S143"/>
    <mergeCell ref="T142:T143"/>
    <mergeCell ref="U142:U143"/>
    <mergeCell ref="U146:U147"/>
    <mergeCell ref="W146:W147"/>
    <mergeCell ref="U144:U145"/>
    <mergeCell ref="W144:W145"/>
    <mergeCell ref="A146:A147"/>
    <mergeCell ref="G146:G147"/>
    <mergeCell ref="H146:H147"/>
    <mergeCell ref="I146:I147"/>
    <mergeCell ref="K146:K147"/>
    <mergeCell ref="L146:L147"/>
    <mergeCell ref="M146:M147"/>
    <mergeCell ref="O146:O147"/>
    <mergeCell ref="M144:M145"/>
    <mergeCell ref="O144:O145"/>
    <mergeCell ref="P144:P145"/>
    <mergeCell ref="Q144:Q145"/>
    <mergeCell ref="S144:S145"/>
    <mergeCell ref="T144:T145"/>
    <mergeCell ref="A144:A145"/>
    <mergeCell ref="G144:G145"/>
    <mergeCell ref="H144:H145"/>
    <mergeCell ref="I144:I145"/>
    <mergeCell ref="K144:K145"/>
    <mergeCell ref="L144:L145"/>
    <mergeCell ref="J146:J147"/>
    <mergeCell ref="N146:N147"/>
    <mergeCell ref="R146:R147"/>
    <mergeCell ref="V146:V147"/>
    <mergeCell ref="J144:J145"/>
    <mergeCell ref="N144:N145"/>
    <mergeCell ref="R144:R145"/>
    <mergeCell ref="V144:V145"/>
    <mergeCell ref="W150:W151"/>
    <mergeCell ref="U148:U149"/>
    <mergeCell ref="W148:W149"/>
    <mergeCell ref="A150:A151"/>
    <mergeCell ref="G150:G151"/>
    <mergeCell ref="H150:H151"/>
    <mergeCell ref="I150:I151"/>
    <mergeCell ref="K150:K151"/>
    <mergeCell ref="L150:L151"/>
    <mergeCell ref="M150:M151"/>
    <mergeCell ref="O150:O151"/>
    <mergeCell ref="M148:M149"/>
    <mergeCell ref="O148:O149"/>
    <mergeCell ref="P148:P149"/>
    <mergeCell ref="Q148:Q149"/>
    <mergeCell ref="S148:S149"/>
    <mergeCell ref="T148:T149"/>
    <mergeCell ref="N148:N149"/>
    <mergeCell ref="R148:R149"/>
    <mergeCell ref="A148:A149"/>
    <mergeCell ref="G148:G149"/>
    <mergeCell ref="H148:H149"/>
    <mergeCell ref="I148:I149"/>
    <mergeCell ref="K148:K149"/>
    <mergeCell ref="L148:L149"/>
    <mergeCell ref="J148:J149"/>
    <mergeCell ref="V148:V149"/>
    <mergeCell ref="J150:J151"/>
    <mergeCell ref="N150:N151"/>
    <mergeCell ref="R150:R151"/>
    <mergeCell ref="V150:V151"/>
    <mergeCell ref="W161:W163"/>
    <mergeCell ref="U158:U160"/>
    <mergeCell ref="W158:W160"/>
    <mergeCell ref="A161:A163"/>
    <mergeCell ref="G161:G163"/>
    <mergeCell ref="H161:H163"/>
    <mergeCell ref="I161:I163"/>
    <mergeCell ref="K161:K163"/>
    <mergeCell ref="L161:L163"/>
    <mergeCell ref="M161:M163"/>
    <mergeCell ref="O161:O163"/>
    <mergeCell ref="M158:M160"/>
    <mergeCell ref="O158:O160"/>
    <mergeCell ref="P158:P160"/>
    <mergeCell ref="Q158:Q160"/>
    <mergeCell ref="S158:S160"/>
    <mergeCell ref="T158:T160"/>
    <mergeCell ref="N158:N160"/>
    <mergeCell ref="R158:R160"/>
    <mergeCell ref="A158:A160"/>
    <mergeCell ref="G158:G160"/>
    <mergeCell ref="H158:H160"/>
    <mergeCell ref="I158:I160"/>
    <mergeCell ref="K158:K160"/>
    <mergeCell ref="L158:L160"/>
    <mergeCell ref="J158:J160"/>
    <mergeCell ref="V158:V160"/>
    <mergeCell ref="J161:J163"/>
    <mergeCell ref="N161:N163"/>
    <mergeCell ref="R161:R163"/>
    <mergeCell ref="V161:V163"/>
    <mergeCell ref="P161:P163"/>
    <mergeCell ref="S167:S169"/>
    <mergeCell ref="T167:T169"/>
    <mergeCell ref="U167:U169"/>
    <mergeCell ref="W167:W169"/>
    <mergeCell ref="U164:U166"/>
    <mergeCell ref="W164:W166"/>
    <mergeCell ref="A167:A169"/>
    <mergeCell ref="G167:G169"/>
    <mergeCell ref="H167:H169"/>
    <mergeCell ref="I167:I169"/>
    <mergeCell ref="K167:K169"/>
    <mergeCell ref="L167:L169"/>
    <mergeCell ref="M167:M169"/>
    <mergeCell ref="O167:O169"/>
    <mergeCell ref="M164:M166"/>
    <mergeCell ref="O164:O166"/>
    <mergeCell ref="P164:P166"/>
    <mergeCell ref="Q164:Q166"/>
    <mergeCell ref="S164:S166"/>
    <mergeCell ref="T164:T166"/>
    <mergeCell ref="A164:A166"/>
    <mergeCell ref="G164:G166"/>
    <mergeCell ref="H164:H166"/>
    <mergeCell ref="I164:I166"/>
    <mergeCell ref="K164:K166"/>
    <mergeCell ref="L164:L166"/>
    <mergeCell ref="J167:J169"/>
    <mergeCell ref="N167:N169"/>
    <mergeCell ref="R167:R169"/>
    <mergeCell ref="V167:V169"/>
    <mergeCell ref="W176:W179"/>
    <mergeCell ref="U170:U174"/>
    <mergeCell ref="W170:W174"/>
    <mergeCell ref="A176:A179"/>
    <mergeCell ref="G176:G179"/>
    <mergeCell ref="H176:H179"/>
    <mergeCell ref="I176:I179"/>
    <mergeCell ref="K176:K179"/>
    <mergeCell ref="L176:L179"/>
    <mergeCell ref="M176:M179"/>
    <mergeCell ref="O176:O179"/>
    <mergeCell ref="M170:M174"/>
    <mergeCell ref="O170:O174"/>
    <mergeCell ref="P170:P174"/>
    <mergeCell ref="Q170:Q174"/>
    <mergeCell ref="S170:S174"/>
    <mergeCell ref="T170:T174"/>
    <mergeCell ref="A170:A174"/>
    <mergeCell ref="G170:G174"/>
    <mergeCell ref="H170:H174"/>
    <mergeCell ref="I170:I174"/>
    <mergeCell ref="K170:K174"/>
    <mergeCell ref="L170:L174"/>
    <mergeCell ref="W184:W186"/>
    <mergeCell ref="U180:U183"/>
    <mergeCell ref="W180:W183"/>
    <mergeCell ref="A184:A186"/>
    <mergeCell ref="G184:G186"/>
    <mergeCell ref="H184:H186"/>
    <mergeCell ref="I184:I186"/>
    <mergeCell ref="K184:K186"/>
    <mergeCell ref="L184:L186"/>
    <mergeCell ref="M184:M186"/>
    <mergeCell ref="O184:O186"/>
    <mergeCell ref="M180:M183"/>
    <mergeCell ref="O180:O183"/>
    <mergeCell ref="P180:P183"/>
    <mergeCell ref="Q180:Q183"/>
    <mergeCell ref="S180:S183"/>
    <mergeCell ref="T180:T183"/>
    <mergeCell ref="A180:A183"/>
    <mergeCell ref="G180:G183"/>
    <mergeCell ref="H180:H183"/>
    <mergeCell ref="I180:I183"/>
    <mergeCell ref="K180:K183"/>
    <mergeCell ref="L180:L183"/>
    <mergeCell ref="P191:P193"/>
    <mergeCell ref="Q191:Q193"/>
    <mergeCell ref="S191:S193"/>
    <mergeCell ref="T191:T193"/>
    <mergeCell ref="U191:U193"/>
    <mergeCell ref="W191:W193"/>
    <mergeCell ref="U187:U190"/>
    <mergeCell ref="W187:W190"/>
    <mergeCell ref="A191:A193"/>
    <mergeCell ref="G191:G193"/>
    <mergeCell ref="H191:H193"/>
    <mergeCell ref="I191:I193"/>
    <mergeCell ref="K191:K193"/>
    <mergeCell ref="L191:L193"/>
    <mergeCell ref="M191:M193"/>
    <mergeCell ref="O191:O193"/>
    <mergeCell ref="M187:M190"/>
    <mergeCell ref="O187:O190"/>
    <mergeCell ref="P187:P190"/>
    <mergeCell ref="Q187:Q190"/>
    <mergeCell ref="S187:S190"/>
    <mergeCell ref="T187:T190"/>
    <mergeCell ref="A187:A190"/>
    <mergeCell ref="G187:G190"/>
    <mergeCell ref="H187:H190"/>
    <mergeCell ref="I187:I190"/>
    <mergeCell ref="K187:K190"/>
    <mergeCell ref="L187:L190"/>
    <mergeCell ref="S197:S198"/>
    <mergeCell ref="T197:T198"/>
    <mergeCell ref="U197:U198"/>
    <mergeCell ref="W197:W198"/>
    <mergeCell ref="U194:U196"/>
    <mergeCell ref="W194:W196"/>
    <mergeCell ref="A197:A198"/>
    <mergeCell ref="G197:G198"/>
    <mergeCell ref="H197:H198"/>
    <mergeCell ref="I197:I198"/>
    <mergeCell ref="K197:K198"/>
    <mergeCell ref="L197:L198"/>
    <mergeCell ref="M197:M198"/>
    <mergeCell ref="O197:O198"/>
    <mergeCell ref="M194:M196"/>
    <mergeCell ref="O194:O196"/>
    <mergeCell ref="P194:P196"/>
    <mergeCell ref="Q194:Q196"/>
    <mergeCell ref="S194:S196"/>
    <mergeCell ref="T194:T196"/>
    <mergeCell ref="A194:A196"/>
    <mergeCell ref="G194:G196"/>
    <mergeCell ref="H194:H196"/>
    <mergeCell ref="I194:I196"/>
    <mergeCell ref="K194:K196"/>
    <mergeCell ref="L194:L196"/>
    <mergeCell ref="P197:P198"/>
    <mergeCell ref="Q197:Q198"/>
    <mergeCell ref="W203:W205"/>
    <mergeCell ref="U200:U202"/>
    <mergeCell ref="W200:W202"/>
    <mergeCell ref="A203:A205"/>
    <mergeCell ref="G203:G205"/>
    <mergeCell ref="H203:H205"/>
    <mergeCell ref="I203:I205"/>
    <mergeCell ref="K203:K205"/>
    <mergeCell ref="L203:L205"/>
    <mergeCell ref="M203:M205"/>
    <mergeCell ref="O203:O205"/>
    <mergeCell ref="M200:M202"/>
    <mergeCell ref="O200:O202"/>
    <mergeCell ref="P200:P202"/>
    <mergeCell ref="Q200:Q202"/>
    <mergeCell ref="S200:S202"/>
    <mergeCell ref="T200:T202"/>
    <mergeCell ref="A200:A202"/>
    <mergeCell ref="G200:G202"/>
    <mergeCell ref="H200:H202"/>
    <mergeCell ref="I200:I202"/>
    <mergeCell ref="K200:K202"/>
    <mergeCell ref="L200:L202"/>
    <mergeCell ref="R203:R205"/>
    <mergeCell ref="V203:V205"/>
    <mergeCell ref="P203:P205"/>
    <mergeCell ref="Q203:Q205"/>
    <mergeCell ref="S203:S205"/>
    <mergeCell ref="T203:T205"/>
    <mergeCell ref="U203:U205"/>
    <mergeCell ref="W210:W212"/>
    <mergeCell ref="U206:U209"/>
    <mergeCell ref="W206:W209"/>
    <mergeCell ref="A210:A212"/>
    <mergeCell ref="G210:G212"/>
    <mergeCell ref="H210:H212"/>
    <mergeCell ref="I210:I212"/>
    <mergeCell ref="K210:K212"/>
    <mergeCell ref="L210:L212"/>
    <mergeCell ref="M210:M212"/>
    <mergeCell ref="O210:O212"/>
    <mergeCell ref="M206:M209"/>
    <mergeCell ref="O206:O209"/>
    <mergeCell ref="P206:P209"/>
    <mergeCell ref="Q206:Q209"/>
    <mergeCell ref="S206:S209"/>
    <mergeCell ref="T206:T209"/>
    <mergeCell ref="N206:N209"/>
    <mergeCell ref="R206:R209"/>
    <mergeCell ref="A206:A209"/>
    <mergeCell ref="G206:G209"/>
    <mergeCell ref="H206:H209"/>
    <mergeCell ref="I206:I209"/>
    <mergeCell ref="K206:K209"/>
    <mergeCell ref="L206:L209"/>
    <mergeCell ref="J206:J209"/>
    <mergeCell ref="J210:J212"/>
    <mergeCell ref="N210:N212"/>
    <mergeCell ref="R210:R212"/>
    <mergeCell ref="V210:V212"/>
    <mergeCell ref="W215:W217"/>
    <mergeCell ref="U213:U214"/>
    <mergeCell ref="W213:W214"/>
    <mergeCell ref="A215:A217"/>
    <mergeCell ref="G215:G217"/>
    <mergeCell ref="H215:H217"/>
    <mergeCell ref="I215:I217"/>
    <mergeCell ref="K215:K217"/>
    <mergeCell ref="L215:L217"/>
    <mergeCell ref="M215:M217"/>
    <mergeCell ref="O215:O217"/>
    <mergeCell ref="M213:M214"/>
    <mergeCell ref="O213:O214"/>
    <mergeCell ref="P213:P214"/>
    <mergeCell ref="Q213:Q214"/>
    <mergeCell ref="S213:S214"/>
    <mergeCell ref="T213:T214"/>
    <mergeCell ref="N213:N214"/>
    <mergeCell ref="R213:R214"/>
    <mergeCell ref="A213:A214"/>
    <mergeCell ref="G213:G214"/>
    <mergeCell ref="H213:H214"/>
    <mergeCell ref="I213:I214"/>
    <mergeCell ref="K213:K214"/>
    <mergeCell ref="L213:L214"/>
    <mergeCell ref="J213:J214"/>
    <mergeCell ref="V213:V214"/>
    <mergeCell ref="J215:J217"/>
    <mergeCell ref="N215:N217"/>
    <mergeCell ref="R215:R217"/>
    <mergeCell ref="V215:V217"/>
    <mergeCell ref="P215:P217"/>
    <mergeCell ref="W218:W219"/>
    <mergeCell ref="A221:A222"/>
    <mergeCell ref="C221:C222"/>
    <mergeCell ref="D221:D222"/>
    <mergeCell ref="F221:F222"/>
    <mergeCell ref="G221:G222"/>
    <mergeCell ref="H221:H222"/>
    <mergeCell ref="I221:I222"/>
    <mergeCell ref="K221:K222"/>
    <mergeCell ref="M218:M219"/>
    <mergeCell ref="O218:O219"/>
    <mergeCell ref="P218:P219"/>
    <mergeCell ref="Q218:Q219"/>
    <mergeCell ref="S218:S219"/>
    <mergeCell ref="T218:T219"/>
    <mergeCell ref="A218:A219"/>
    <mergeCell ref="G218:G219"/>
    <mergeCell ref="H218:H219"/>
    <mergeCell ref="I218:I219"/>
    <mergeCell ref="K218:K219"/>
    <mergeCell ref="L218:L219"/>
    <mergeCell ref="V218:V219"/>
    <mergeCell ref="J218:J219"/>
    <mergeCell ref="N218:N219"/>
    <mergeCell ref="R218:R219"/>
    <mergeCell ref="J221:J222"/>
    <mergeCell ref="N221:N222"/>
    <mergeCell ref="R221:R222"/>
    <mergeCell ref="V221:V222"/>
    <mergeCell ref="U218:U219"/>
    <mergeCell ref="S223:S225"/>
    <mergeCell ref="T223:T225"/>
    <mergeCell ref="U223:U225"/>
    <mergeCell ref="W223:W225"/>
    <mergeCell ref="A226:A229"/>
    <mergeCell ref="C226:C229"/>
    <mergeCell ref="D226:D229"/>
    <mergeCell ref="F226:F229"/>
    <mergeCell ref="G226:G229"/>
    <mergeCell ref="H226:H229"/>
    <mergeCell ref="K223:K225"/>
    <mergeCell ref="L223:L225"/>
    <mergeCell ref="M223:M225"/>
    <mergeCell ref="O223:O225"/>
    <mergeCell ref="P223:P225"/>
    <mergeCell ref="Q223:Q225"/>
    <mergeCell ref="T221:T222"/>
    <mergeCell ref="U221:U222"/>
    <mergeCell ref="W221:W222"/>
    <mergeCell ref="A223:A225"/>
    <mergeCell ref="C223:C225"/>
    <mergeCell ref="D223:D225"/>
    <mergeCell ref="F223:F225"/>
    <mergeCell ref="G223:G225"/>
    <mergeCell ref="H223:H225"/>
    <mergeCell ref="I223:I225"/>
    <mergeCell ref="L221:L222"/>
    <mergeCell ref="M221:M222"/>
    <mergeCell ref="O221:O222"/>
    <mergeCell ref="P221:P222"/>
    <mergeCell ref="Q221:Q222"/>
    <mergeCell ref="S221:S222"/>
    <mergeCell ref="Q226:Q229"/>
    <mergeCell ref="S226:S229"/>
    <mergeCell ref="T226:T229"/>
    <mergeCell ref="U226:U229"/>
    <mergeCell ref="W226:W229"/>
    <mergeCell ref="A230:A233"/>
    <mergeCell ref="C230:C231"/>
    <mergeCell ref="D230:D231"/>
    <mergeCell ref="F230:F231"/>
    <mergeCell ref="G230:G231"/>
    <mergeCell ref="I226:I229"/>
    <mergeCell ref="K226:K229"/>
    <mergeCell ref="L226:L229"/>
    <mergeCell ref="M226:M229"/>
    <mergeCell ref="O226:O229"/>
    <mergeCell ref="P226:P229"/>
    <mergeCell ref="J226:J229"/>
    <mergeCell ref="N226:N229"/>
    <mergeCell ref="W232:W233"/>
    <mergeCell ref="R226:R229"/>
    <mergeCell ref="V226:V229"/>
    <mergeCell ref="M232:M233"/>
    <mergeCell ref="O232:O233"/>
    <mergeCell ref="P232:P233"/>
    <mergeCell ref="Q232:Q233"/>
    <mergeCell ref="C232:C233"/>
    <mergeCell ref="D232:D233"/>
    <mergeCell ref="F232:F233"/>
    <mergeCell ref="G232:G233"/>
    <mergeCell ref="H232:H233"/>
    <mergeCell ref="I232:I233"/>
    <mergeCell ref="S230:S231"/>
    <mergeCell ref="T230:T231"/>
    <mergeCell ref="U230:U231"/>
    <mergeCell ref="W230:W231"/>
    <mergeCell ref="H230:H231"/>
    <mergeCell ref="I230:I231"/>
    <mergeCell ref="K230:K231"/>
    <mergeCell ref="L230:L231"/>
    <mergeCell ref="M230:M231"/>
    <mergeCell ref="O230:O231"/>
    <mergeCell ref="N248:N250"/>
    <mergeCell ref="R248:R250"/>
    <mergeCell ref="V248:V250"/>
    <mergeCell ref="J243:J247"/>
    <mergeCell ref="W240:W242"/>
    <mergeCell ref="U235:U239"/>
    <mergeCell ref="W235:W239"/>
    <mergeCell ref="A240:A242"/>
    <mergeCell ref="G240:G242"/>
    <mergeCell ref="H240:H242"/>
    <mergeCell ref="I240:I242"/>
    <mergeCell ref="K240:K242"/>
    <mergeCell ref="L240:L242"/>
    <mergeCell ref="M240:M242"/>
    <mergeCell ref="O240:O242"/>
    <mergeCell ref="M235:M239"/>
    <mergeCell ref="O235:O239"/>
    <mergeCell ref="P235:P239"/>
    <mergeCell ref="Q235:Q239"/>
    <mergeCell ref="S235:S239"/>
    <mergeCell ref="T235:T239"/>
    <mergeCell ref="A235:A239"/>
    <mergeCell ref="G235:G239"/>
    <mergeCell ref="H235:H239"/>
    <mergeCell ref="I235:I239"/>
    <mergeCell ref="K235:K239"/>
    <mergeCell ref="L235:L239"/>
    <mergeCell ref="L251:L254"/>
    <mergeCell ref="J251:J254"/>
    <mergeCell ref="W258:W259"/>
    <mergeCell ref="V251:V254"/>
    <mergeCell ref="Q248:Q250"/>
    <mergeCell ref="S248:S250"/>
    <mergeCell ref="T248:T250"/>
    <mergeCell ref="U248:U250"/>
    <mergeCell ref="W248:W250"/>
    <mergeCell ref="U243:U247"/>
    <mergeCell ref="W243:W247"/>
    <mergeCell ref="A248:A250"/>
    <mergeCell ref="G248:G250"/>
    <mergeCell ref="H248:H250"/>
    <mergeCell ref="I248:I250"/>
    <mergeCell ref="K248:K250"/>
    <mergeCell ref="L248:L250"/>
    <mergeCell ref="M248:M250"/>
    <mergeCell ref="O248:O250"/>
    <mergeCell ref="M243:M247"/>
    <mergeCell ref="O243:O247"/>
    <mergeCell ref="P243:P247"/>
    <mergeCell ref="Q243:Q247"/>
    <mergeCell ref="S243:S247"/>
    <mergeCell ref="T243:T247"/>
    <mergeCell ref="A243:A247"/>
    <mergeCell ref="G243:G247"/>
    <mergeCell ref="H243:H247"/>
    <mergeCell ref="I243:I247"/>
    <mergeCell ref="K243:K247"/>
    <mergeCell ref="L243:L247"/>
    <mergeCell ref="J248:J250"/>
    <mergeCell ref="U258:U259"/>
    <mergeCell ref="G258:G259"/>
    <mergeCell ref="H258:H259"/>
    <mergeCell ref="I258:I259"/>
    <mergeCell ref="K258:K259"/>
    <mergeCell ref="L258:L259"/>
    <mergeCell ref="M258:M259"/>
    <mergeCell ref="J258:J259"/>
    <mergeCell ref="W255:W257"/>
    <mergeCell ref="U251:U254"/>
    <mergeCell ref="W251:W254"/>
    <mergeCell ref="A255:A259"/>
    <mergeCell ref="G255:G257"/>
    <mergeCell ref="H255:H257"/>
    <mergeCell ref="I255:I257"/>
    <mergeCell ref="K255:K257"/>
    <mergeCell ref="L255:L257"/>
    <mergeCell ref="M255:M257"/>
    <mergeCell ref="O255:O257"/>
    <mergeCell ref="M251:M254"/>
    <mergeCell ref="O251:O254"/>
    <mergeCell ref="P251:P254"/>
    <mergeCell ref="Q251:Q254"/>
    <mergeCell ref="S251:S254"/>
    <mergeCell ref="T251:T254"/>
    <mergeCell ref="N251:N254"/>
    <mergeCell ref="R251:R254"/>
    <mergeCell ref="A251:A254"/>
    <mergeCell ref="G251:G254"/>
    <mergeCell ref="H251:H254"/>
    <mergeCell ref="I251:I254"/>
    <mergeCell ref="K251:K254"/>
    <mergeCell ref="W265:W268"/>
    <mergeCell ref="A269:A271"/>
    <mergeCell ref="G269:G271"/>
    <mergeCell ref="H269:H271"/>
    <mergeCell ref="I269:I271"/>
    <mergeCell ref="K269:K271"/>
    <mergeCell ref="L269:L271"/>
    <mergeCell ref="M269:M271"/>
    <mergeCell ref="L265:L268"/>
    <mergeCell ref="M265:M268"/>
    <mergeCell ref="O265:O268"/>
    <mergeCell ref="P265:P268"/>
    <mergeCell ref="Q265:Q268"/>
    <mergeCell ref="S265:S268"/>
    <mergeCell ref="Q261:Q264"/>
    <mergeCell ref="S261:S264"/>
    <mergeCell ref="T261:T264"/>
    <mergeCell ref="U261:U264"/>
    <mergeCell ref="W261:W264"/>
    <mergeCell ref="A265:A268"/>
    <mergeCell ref="G265:G268"/>
    <mergeCell ref="H265:H268"/>
    <mergeCell ref="I265:I268"/>
    <mergeCell ref="K265:K268"/>
    <mergeCell ref="A261:A264"/>
    <mergeCell ref="G261:G264"/>
    <mergeCell ref="H261:H264"/>
    <mergeCell ref="I261:I264"/>
    <mergeCell ref="K261:K264"/>
    <mergeCell ref="L261:L264"/>
    <mergeCell ref="M261:M264"/>
    <mergeCell ref="O261:O264"/>
    <mergeCell ref="W274:W277"/>
    <mergeCell ref="A278:A281"/>
    <mergeCell ref="G278:G281"/>
    <mergeCell ref="H278:H281"/>
    <mergeCell ref="I278:I281"/>
    <mergeCell ref="K278:K281"/>
    <mergeCell ref="W269:W271"/>
    <mergeCell ref="A274:A277"/>
    <mergeCell ref="G274:G277"/>
    <mergeCell ref="H274:H277"/>
    <mergeCell ref="I274:I277"/>
    <mergeCell ref="K274:K277"/>
    <mergeCell ref="L274:L277"/>
    <mergeCell ref="M274:M277"/>
    <mergeCell ref="O274:O277"/>
    <mergeCell ref="P274:P277"/>
    <mergeCell ref="O269:O271"/>
    <mergeCell ref="P269:P271"/>
    <mergeCell ref="Q269:Q271"/>
    <mergeCell ref="S269:S271"/>
    <mergeCell ref="T269:T271"/>
    <mergeCell ref="U269:U271"/>
    <mergeCell ref="W282:W283"/>
    <mergeCell ref="A284:A286"/>
    <mergeCell ref="G284:G286"/>
    <mergeCell ref="H284:H286"/>
    <mergeCell ref="I284:I286"/>
    <mergeCell ref="K284:K286"/>
    <mergeCell ref="L284:L286"/>
    <mergeCell ref="M284:M286"/>
    <mergeCell ref="O284:O286"/>
    <mergeCell ref="P284:P286"/>
    <mergeCell ref="O282:O283"/>
    <mergeCell ref="P282:P283"/>
    <mergeCell ref="Q282:Q283"/>
    <mergeCell ref="S282:S283"/>
    <mergeCell ref="T282:T283"/>
    <mergeCell ref="U282:U283"/>
    <mergeCell ref="T278:T281"/>
    <mergeCell ref="U278:U281"/>
    <mergeCell ref="W278:W281"/>
    <mergeCell ref="A282:A283"/>
    <mergeCell ref="G282:G283"/>
    <mergeCell ref="H282:H283"/>
    <mergeCell ref="I282:I283"/>
    <mergeCell ref="K282:K283"/>
    <mergeCell ref="L282:L283"/>
    <mergeCell ref="M282:M283"/>
    <mergeCell ref="L278:L281"/>
    <mergeCell ref="M278:M281"/>
    <mergeCell ref="O278:O281"/>
    <mergeCell ref="P278:P281"/>
    <mergeCell ref="Q278:Q281"/>
    <mergeCell ref="S278:S281"/>
    <mergeCell ref="W287:W288"/>
    <mergeCell ref="A289:A291"/>
    <mergeCell ref="G289:G291"/>
    <mergeCell ref="H289:H291"/>
    <mergeCell ref="I289:I291"/>
    <mergeCell ref="K289:K291"/>
    <mergeCell ref="L289:L291"/>
    <mergeCell ref="M289:M291"/>
    <mergeCell ref="L287:L288"/>
    <mergeCell ref="M287:M288"/>
    <mergeCell ref="O287:O288"/>
    <mergeCell ref="P287:P288"/>
    <mergeCell ref="Q287:Q288"/>
    <mergeCell ref="S287:S288"/>
    <mergeCell ref="Q284:Q286"/>
    <mergeCell ref="S284:S286"/>
    <mergeCell ref="T284:T286"/>
    <mergeCell ref="U284:U286"/>
    <mergeCell ref="W284:W286"/>
    <mergeCell ref="A287:A288"/>
    <mergeCell ref="G287:G288"/>
    <mergeCell ref="H287:H288"/>
    <mergeCell ref="I287:I288"/>
    <mergeCell ref="K287:K288"/>
    <mergeCell ref="W292:W294"/>
    <mergeCell ref="A296:A298"/>
    <mergeCell ref="G296:G298"/>
    <mergeCell ref="H296:H298"/>
    <mergeCell ref="I296:I298"/>
    <mergeCell ref="K296:K298"/>
    <mergeCell ref="W289:W291"/>
    <mergeCell ref="A292:A294"/>
    <mergeCell ref="G292:G294"/>
    <mergeCell ref="H292:H294"/>
    <mergeCell ref="I292:I294"/>
    <mergeCell ref="K292:K294"/>
    <mergeCell ref="L292:L294"/>
    <mergeCell ref="M292:M294"/>
    <mergeCell ref="O292:O294"/>
    <mergeCell ref="P292:P294"/>
    <mergeCell ref="O289:O291"/>
    <mergeCell ref="P289:P291"/>
    <mergeCell ref="Q289:Q291"/>
    <mergeCell ref="S289:S291"/>
    <mergeCell ref="T289:T291"/>
    <mergeCell ref="U289:U291"/>
    <mergeCell ref="W299:W301"/>
    <mergeCell ref="A302:A304"/>
    <mergeCell ref="G302:G304"/>
    <mergeCell ref="H302:H304"/>
    <mergeCell ref="I302:I304"/>
    <mergeCell ref="K302:K304"/>
    <mergeCell ref="L302:L304"/>
    <mergeCell ref="M302:M304"/>
    <mergeCell ref="O302:O304"/>
    <mergeCell ref="P302:P304"/>
    <mergeCell ref="O299:O301"/>
    <mergeCell ref="P299:P301"/>
    <mergeCell ref="Q299:Q301"/>
    <mergeCell ref="S299:S301"/>
    <mergeCell ref="T299:T301"/>
    <mergeCell ref="U299:U301"/>
    <mergeCell ref="T296:T298"/>
    <mergeCell ref="U296:U298"/>
    <mergeCell ref="W296:W298"/>
    <mergeCell ref="A299:A301"/>
    <mergeCell ref="G299:G301"/>
    <mergeCell ref="H299:H301"/>
    <mergeCell ref="I299:I301"/>
    <mergeCell ref="K299:K301"/>
    <mergeCell ref="L299:L301"/>
    <mergeCell ref="M299:M301"/>
    <mergeCell ref="L296:L298"/>
    <mergeCell ref="M296:M298"/>
    <mergeCell ref="O296:O298"/>
    <mergeCell ref="P296:P298"/>
    <mergeCell ref="Q296:Q298"/>
    <mergeCell ref="S296:S298"/>
    <mergeCell ref="W306:W308"/>
    <mergeCell ref="A309:A311"/>
    <mergeCell ref="G309:G311"/>
    <mergeCell ref="H309:H311"/>
    <mergeCell ref="I309:I311"/>
    <mergeCell ref="K309:K311"/>
    <mergeCell ref="L309:L311"/>
    <mergeCell ref="M309:M311"/>
    <mergeCell ref="L306:L308"/>
    <mergeCell ref="M306:M308"/>
    <mergeCell ref="O306:O308"/>
    <mergeCell ref="P306:P308"/>
    <mergeCell ref="Q306:Q308"/>
    <mergeCell ref="S306:S308"/>
    <mergeCell ref="Q302:Q304"/>
    <mergeCell ref="S302:S304"/>
    <mergeCell ref="T302:T304"/>
    <mergeCell ref="U302:U304"/>
    <mergeCell ref="W302:W304"/>
    <mergeCell ref="A306:A308"/>
    <mergeCell ref="G306:G308"/>
    <mergeCell ref="H306:H308"/>
    <mergeCell ref="I306:I308"/>
    <mergeCell ref="K306:K308"/>
    <mergeCell ref="J306:J308"/>
    <mergeCell ref="N306:N308"/>
    <mergeCell ref="R306:R308"/>
    <mergeCell ref="V306:V308"/>
    <mergeCell ref="J302:J304"/>
    <mergeCell ref="N302:N304"/>
    <mergeCell ref="R302:R304"/>
    <mergeCell ref="V302:V304"/>
    <mergeCell ref="W312:W313"/>
    <mergeCell ref="A314:A315"/>
    <mergeCell ref="G314:G315"/>
    <mergeCell ref="H314:H315"/>
    <mergeCell ref="I314:I315"/>
    <mergeCell ref="K314:K315"/>
    <mergeCell ref="W309:W311"/>
    <mergeCell ref="A312:A313"/>
    <mergeCell ref="G312:G313"/>
    <mergeCell ref="H312:H313"/>
    <mergeCell ref="I312:I313"/>
    <mergeCell ref="K312:K313"/>
    <mergeCell ref="L312:L313"/>
    <mergeCell ref="M312:M313"/>
    <mergeCell ref="O312:O313"/>
    <mergeCell ref="P312:P313"/>
    <mergeCell ref="O309:O311"/>
    <mergeCell ref="P309:P311"/>
    <mergeCell ref="Q309:Q311"/>
    <mergeCell ref="S309:S311"/>
    <mergeCell ref="T309:T311"/>
    <mergeCell ref="U309:U311"/>
    <mergeCell ref="J312:J313"/>
    <mergeCell ref="N312:N313"/>
    <mergeCell ref="R312:R313"/>
    <mergeCell ref="V312:V313"/>
    <mergeCell ref="J309:J311"/>
    <mergeCell ref="N309:N311"/>
    <mergeCell ref="R309:R311"/>
    <mergeCell ref="V309:V311"/>
    <mergeCell ref="W316:W319"/>
    <mergeCell ref="A320:A322"/>
    <mergeCell ref="G320:G322"/>
    <mergeCell ref="H320:H322"/>
    <mergeCell ref="I320:I322"/>
    <mergeCell ref="K320:K322"/>
    <mergeCell ref="L320:L322"/>
    <mergeCell ref="M320:M322"/>
    <mergeCell ref="O320:O322"/>
    <mergeCell ref="P320:P322"/>
    <mergeCell ref="O316:O319"/>
    <mergeCell ref="P316:P319"/>
    <mergeCell ref="Q316:Q319"/>
    <mergeCell ref="S316:S319"/>
    <mergeCell ref="T316:T319"/>
    <mergeCell ref="U316:U319"/>
    <mergeCell ref="T314:T315"/>
    <mergeCell ref="U314:U315"/>
    <mergeCell ref="W314:W315"/>
    <mergeCell ref="A316:A319"/>
    <mergeCell ref="G316:G319"/>
    <mergeCell ref="H316:H319"/>
    <mergeCell ref="I316:I319"/>
    <mergeCell ref="K316:K319"/>
    <mergeCell ref="L316:L319"/>
    <mergeCell ref="M316:M319"/>
    <mergeCell ref="L314:L315"/>
    <mergeCell ref="M314:M315"/>
    <mergeCell ref="O314:O315"/>
    <mergeCell ref="P314:P315"/>
    <mergeCell ref="Q314:Q315"/>
    <mergeCell ref="S314:S315"/>
    <mergeCell ref="W323:W326"/>
    <mergeCell ref="A327:A331"/>
    <mergeCell ref="G327:G331"/>
    <mergeCell ref="H327:H331"/>
    <mergeCell ref="I327:I331"/>
    <mergeCell ref="K327:K331"/>
    <mergeCell ref="L327:L331"/>
    <mergeCell ref="M327:M331"/>
    <mergeCell ref="L323:L326"/>
    <mergeCell ref="M323:M326"/>
    <mergeCell ref="O323:O326"/>
    <mergeCell ref="P323:P326"/>
    <mergeCell ref="Q323:Q326"/>
    <mergeCell ref="S323:S326"/>
    <mergeCell ref="Q320:Q322"/>
    <mergeCell ref="S320:S322"/>
    <mergeCell ref="T320:T322"/>
    <mergeCell ref="U320:U322"/>
    <mergeCell ref="W320:W322"/>
    <mergeCell ref="A323:A326"/>
    <mergeCell ref="G323:G326"/>
    <mergeCell ref="H323:H326"/>
    <mergeCell ref="I323:I326"/>
    <mergeCell ref="K323:K326"/>
    <mergeCell ref="J320:J322"/>
    <mergeCell ref="N320:N322"/>
    <mergeCell ref="R320:R322"/>
    <mergeCell ref="V320:V322"/>
    <mergeCell ref="T323:T326"/>
    <mergeCell ref="U323:U326"/>
    <mergeCell ref="W327:W331"/>
    <mergeCell ref="A332:A334"/>
    <mergeCell ref="G332:G334"/>
    <mergeCell ref="H332:H334"/>
    <mergeCell ref="I332:I334"/>
    <mergeCell ref="K332:K334"/>
    <mergeCell ref="L332:L334"/>
    <mergeCell ref="M332:M334"/>
    <mergeCell ref="O332:O334"/>
    <mergeCell ref="P332:P334"/>
    <mergeCell ref="O327:O331"/>
    <mergeCell ref="P327:P331"/>
    <mergeCell ref="Q327:Q331"/>
    <mergeCell ref="S327:S331"/>
    <mergeCell ref="T327:T331"/>
    <mergeCell ref="U327:U331"/>
    <mergeCell ref="J336:J337"/>
    <mergeCell ref="N336:N337"/>
    <mergeCell ref="R336:R337"/>
    <mergeCell ref="V336:V337"/>
    <mergeCell ref="Q332:Q334"/>
    <mergeCell ref="S332:S334"/>
    <mergeCell ref="T332:T334"/>
    <mergeCell ref="U332:U334"/>
    <mergeCell ref="T336:T337"/>
    <mergeCell ref="U336:U337"/>
    <mergeCell ref="W336:W337"/>
    <mergeCell ref="A338:A339"/>
    <mergeCell ref="G338:G339"/>
    <mergeCell ref="H338:H339"/>
    <mergeCell ref="I338:I339"/>
    <mergeCell ref="K338:K339"/>
    <mergeCell ref="L338:L339"/>
    <mergeCell ref="M338:M339"/>
    <mergeCell ref="L336:L337"/>
    <mergeCell ref="M336:M337"/>
    <mergeCell ref="O336:O337"/>
    <mergeCell ref="P336:P337"/>
    <mergeCell ref="Q336:Q337"/>
    <mergeCell ref="S336:S337"/>
    <mergeCell ref="W332:W334"/>
    <mergeCell ref="A336:A337"/>
    <mergeCell ref="G336:G337"/>
    <mergeCell ref="H336:H337"/>
    <mergeCell ref="I336:I337"/>
    <mergeCell ref="K336:K337"/>
    <mergeCell ref="Q340:Q342"/>
    <mergeCell ref="S340:S342"/>
    <mergeCell ref="T340:T342"/>
    <mergeCell ref="U340:U342"/>
    <mergeCell ref="W340:W342"/>
    <mergeCell ref="A344:A345"/>
    <mergeCell ref="G344:G345"/>
    <mergeCell ref="H344:H345"/>
    <mergeCell ref="I344:I345"/>
    <mergeCell ref="K344:K345"/>
    <mergeCell ref="W346:W347"/>
    <mergeCell ref="W338:W339"/>
    <mergeCell ref="A340:A342"/>
    <mergeCell ref="G340:G342"/>
    <mergeCell ref="H340:H342"/>
    <mergeCell ref="I340:I342"/>
    <mergeCell ref="K340:K342"/>
    <mergeCell ref="L340:L342"/>
    <mergeCell ref="M340:M342"/>
    <mergeCell ref="O340:O342"/>
    <mergeCell ref="P340:P342"/>
    <mergeCell ref="O338:O339"/>
    <mergeCell ref="P338:P339"/>
    <mergeCell ref="Q338:Q339"/>
    <mergeCell ref="S338:S339"/>
    <mergeCell ref="T338:T339"/>
    <mergeCell ref="U338:U339"/>
    <mergeCell ref="O348:O349"/>
    <mergeCell ref="P348:P349"/>
    <mergeCell ref="O346:O347"/>
    <mergeCell ref="P346:P347"/>
    <mergeCell ref="Q346:Q347"/>
    <mergeCell ref="S346:S347"/>
    <mergeCell ref="T346:T347"/>
    <mergeCell ref="U346:U347"/>
    <mergeCell ref="R346:R347"/>
    <mergeCell ref="W351:W352"/>
    <mergeCell ref="W348:W349"/>
    <mergeCell ref="V351:V352"/>
    <mergeCell ref="V346:V347"/>
    <mergeCell ref="W344:W345"/>
    <mergeCell ref="A346:A347"/>
    <mergeCell ref="G346:G347"/>
    <mergeCell ref="H346:H347"/>
    <mergeCell ref="I346:I347"/>
    <mergeCell ref="K346:K347"/>
    <mergeCell ref="L346:L347"/>
    <mergeCell ref="M346:M347"/>
    <mergeCell ref="L344:L345"/>
    <mergeCell ref="M344:M345"/>
    <mergeCell ref="O344:O345"/>
    <mergeCell ref="P344:P345"/>
    <mergeCell ref="Q344:Q345"/>
    <mergeCell ref="S344:S345"/>
    <mergeCell ref="H354:H357"/>
    <mergeCell ref="I354:I357"/>
    <mergeCell ref="K354:K357"/>
    <mergeCell ref="L354:L357"/>
    <mergeCell ref="M354:M357"/>
    <mergeCell ref="L351:L352"/>
    <mergeCell ref="M351:M352"/>
    <mergeCell ref="O351:O352"/>
    <mergeCell ref="P351:P352"/>
    <mergeCell ref="Q351:Q352"/>
    <mergeCell ref="S351:S352"/>
    <mergeCell ref="Q348:Q349"/>
    <mergeCell ref="S348:S349"/>
    <mergeCell ref="T348:T349"/>
    <mergeCell ref="U348:U349"/>
    <mergeCell ref="A351:A352"/>
    <mergeCell ref="G351:G352"/>
    <mergeCell ref="H351:H352"/>
    <mergeCell ref="I351:I352"/>
    <mergeCell ref="K351:K352"/>
    <mergeCell ref="J351:J352"/>
    <mergeCell ref="N351:N352"/>
    <mergeCell ref="R351:R352"/>
    <mergeCell ref="T351:T352"/>
    <mergeCell ref="U351:U352"/>
    <mergeCell ref="A348:A349"/>
    <mergeCell ref="G348:G349"/>
    <mergeCell ref="H348:H349"/>
    <mergeCell ref="I348:I349"/>
    <mergeCell ref="K348:K349"/>
    <mergeCell ref="L348:L349"/>
    <mergeCell ref="M348:M349"/>
    <mergeCell ref="W358:W361"/>
    <mergeCell ref="A362:A366"/>
    <mergeCell ref="G362:G366"/>
    <mergeCell ref="H362:H366"/>
    <mergeCell ref="I362:I366"/>
    <mergeCell ref="K362:K366"/>
    <mergeCell ref="W354:W357"/>
    <mergeCell ref="A358:A361"/>
    <mergeCell ref="G358:G361"/>
    <mergeCell ref="H358:H361"/>
    <mergeCell ref="I358:I361"/>
    <mergeCell ref="K358:K361"/>
    <mergeCell ref="L358:L361"/>
    <mergeCell ref="M358:M361"/>
    <mergeCell ref="O358:O361"/>
    <mergeCell ref="P358:P361"/>
    <mergeCell ref="O354:O357"/>
    <mergeCell ref="P354:P357"/>
    <mergeCell ref="Q354:Q357"/>
    <mergeCell ref="S354:S357"/>
    <mergeCell ref="T354:T357"/>
    <mergeCell ref="U354:U357"/>
    <mergeCell ref="J354:J357"/>
    <mergeCell ref="N354:N357"/>
    <mergeCell ref="R354:R357"/>
    <mergeCell ref="V354:V357"/>
    <mergeCell ref="Q358:Q361"/>
    <mergeCell ref="S358:S361"/>
    <mergeCell ref="T358:T361"/>
    <mergeCell ref="U358:U361"/>
    <mergeCell ref="A354:A357"/>
    <mergeCell ref="G354:G357"/>
    <mergeCell ref="W367:W369"/>
    <mergeCell ref="A370:A372"/>
    <mergeCell ref="G370:G372"/>
    <mergeCell ref="H370:H372"/>
    <mergeCell ref="I370:I372"/>
    <mergeCell ref="K370:K372"/>
    <mergeCell ref="L370:L372"/>
    <mergeCell ref="M370:M372"/>
    <mergeCell ref="O370:O372"/>
    <mergeCell ref="P370:P372"/>
    <mergeCell ref="O367:O369"/>
    <mergeCell ref="P367:P369"/>
    <mergeCell ref="Q367:Q369"/>
    <mergeCell ref="S367:S369"/>
    <mergeCell ref="T367:T369"/>
    <mergeCell ref="U367:U369"/>
    <mergeCell ref="T362:T366"/>
    <mergeCell ref="U362:U366"/>
    <mergeCell ref="W362:W366"/>
    <mergeCell ref="A367:A369"/>
    <mergeCell ref="G367:G369"/>
    <mergeCell ref="H367:H369"/>
    <mergeCell ref="I367:I369"/>
    <mergeCell ref="K367:K369"/>
    <mergeCell ref="L367:L369"/>
    <mergeCell ref="M367:M369"/>
    <mergeCell ref="L362:L366"/>
    <mergeCell ref="M362:M366"/>
    <mergeCell ref="O362:O366"/>
    <mergeCell ref="P362:P366"/>
    <mergeCell ref="Q362:Q366"/>
    <mergeCell ref="S362:S366"/>
    <mergeCell ref="W373:W375"/>
    <mergeCell ref="A376:A378"/>
    <mergeCell ref="G376:G378"/>
    <mergeCell ref="H376:H378"/>
    <mergeCell ref="I376:I378"/>
    <mergeCell ref="K376:K378"/>
    <mergeCell ref="L376:L378"/>
    <mergeCell ref="M376:M378"/>
    <mergeCell ref="L373:L375"/>
    <mergeCell ref="M373:M375"/>
    <mergeCell ref="O373:O375"/>
    <mergeCell ref="P373:P375"/>
    <mergeCell ref="Q373:Q375"/>
    <mergeCell ref="S373:S375"/>
    <mergeCell ref="Q370:Q372"/>
    <mergeCell ref="S370:S372"/>
    <mergeCell ref="T370:T372"/>
    <mergeCell ref="U370:U372"/>
    <mergeCell ref="W370:W372"/>
    <mergeCell ref="A373:A375"/>
    <mergeCell ref="G373:G375"/>
    <mergeCell ref="H373:H375"/>
    <mergeCell ref="I373:I375"/>
    <mergeCell ref="K373:K375"/>
    <mergeCell ref="J373:J375"/>
    <mergeCell ref="N373:N375"/>
    <mergeCell ref="R373:R375"/>
    <mergeCell ref="V373:V375"/>
    <mergeCell ref="W379:W382"/>
    <mergeCell ref="A383:A385"/>
    <mergeCell ref="G383:G385"/>
    <mergeCell ref="H383:H385"/>
    <mergeCell ref="I383:I385"/>
    <mergeCell ref="K383:K385"/>
    <mergeCell ref="W376:W378"/>
    <mergeCell ref="A379:A382"/>
    <mergeCell ref="G379:G382"/>
    <mergeCell ref="H379:H382"/>
    <mergeCell ref="I379:I382"/>
    <mergeCell ref="K379:K382"/>
    <mergeCell ref="L379:L382"/>
    <mergeCell ref="M379:M382"/>
    <mergeCell ref="O379:O382"/>
    <mergeCell ref="P379:P382"/>
    <mergeCell ref="O376:O378"/>
    <mergeCell ref="P376:P378"/>
    <mergeCell ref="Q376:Q378"/>
    <mergeCell ref="S376:S378"/>
    <mergeCell ref="T376:T378"/>
    <mergeCell ref="U376:U378"/>
    <mergeCell ref="J376:J378"/>
    <mergeCell ref="N376:N378"/>
    <mergeCell ref="R376:R378"/>
    <mergeCell ref="V376:V378"/>
    <mergeCell ref="J383:J385"/>
    <mergeCell ref="N383:N385"/>
    <mergeCell ref="R383:R385"/>
    <mergeCell ref="V383:V385"/>
    <mergeCell ref="J379:J382"/>
    <mergeCell ref="N379:N382"/>
    <mergeCell ref="W387:W390"/>
    <mergeCell ref="A391:A394"/>
    <mergeCell ref="G391:G394"/>
    <mergeCell ref="H391:H394"/>
    <mergeCell ref="I391:I394"/>
    <mergeCell ref="K391:K394"/>
    <mergeCell ref="L391:L394"/>
    <mergeCell ref="M391:M394"/>
    <mergeCell ref="O391:O394"/>
    <mergeCell ref="P391:P394"/>
    <mergeCell ref="O387:O390"/>
    <mergeCell ref="P387:P390"/>
    <mergeCell ref="Q387:Q390"/>
    <mergeCell ref="S387:S390"/>
    <mergeCell ref="T387:T390"/>
    <mergeCell ref="U387:U390"/>
    <mergeCell ref="T383:T385"/>
    <mergeCell ref="U383:U385"/>
    <mergeCell ref="W383:W385"/>
    <mergeCell ref="A387:A390"/>
    <mergeCell ref="G387:G390"/>
    <mergeCell ref="H387:H390"/>
    <mergeCell ref="I387:I390"/>
    <mergeCell ref="K387:K390"/>
    <mergeCell ref="L387:L390"/>
    <mergeCell ref="M387:M390"/>
    <mergeCell ref="L383:L385"/>
    <mergeCell ref="M383:M385"/>
    <mergeCell ref="O383:O385"/>
    <mergeCell ref="P383:P385"/>
    <mergeCell ref="Q383:Q385"/>
    <mergeCell ref="S383:S385"/>
    <mergeCell ref="W395:W397"/>
    <mergeCell ref="A398:A399"/>
    <mergeCell ref="G398:G399"/>
    <mergeCell ref="H398:H399"/>
    <mergeCell ref="I398:I399"/>
    <mergeCell ref="K398:K399"/>
    <mergeCell ref="L398:L399"/>
    <mergeCell ref="M398:M399"/>
    <mergeCell ref="L395:L397"/>
    <mergeCell ref="M395:M397"/>
    <mergeCell ref="O395:O397"/>
    <mergeCell ref="P395:P397"/>
    <mergeCell ref="Q395:Q397"/>
    <mergeCell ref="S395:S397"/>
    <mergeCell ref="Q391:Q394"/>
    <mergeCell ref="S391:S394"/>
    <mergeCell ref="T391:T394"/>
    <mergeCell ref="U391:U394"/>
    <mergeCell ref="W391:W394"/>
    <mergeCell ref="A395:A397"/>
    <mergeCell ref="G395:G397"/>
    <mergeCell ref="H395:H397"/>
    <mergeCell ref="I395:I397"/>
    <mergeCell ref="K395:K397"/>
    <mergeCell ref="T395:T397"/>
    <mergeCell ref="U395:U397"/>
    <mergeCell ref="W400:W401"/>
    <mergeCell ref="A402:A404"/>
    <mergeCell ref="G402:G404"/>
    <mergeCell ref="H402:H404"/>
    <mergeCell ref="I402:I404"/>
    <mergeCell ref="K402:K404"/>
    <mergeCell ref="W398:W399"/>
    <mergeCell ref="A400:A401"/>
    <mergeCell ref="G400:G401"/>
    <mergeCell ref="H400:H401"/>
    <mergeCell ref="I400:I401"/>
    <mergeCell ref="K400:K401"/>
    <mergeCell ref="L400:L401"/>
    <mergeCell ref="M400:M401"/>
    <mergeCell ref="O400:O401"/>
    <mergeCell ref="P400:P401"/>
    <mergeCell ref="O398:O399"/>
    <mergeCell ref="P398:P399"/>
    <mergeCell ref="Q398:Q399"/>
    <mergeCell ref="S398:S399"/>
    <mergeCell ref="T398:T399"/>
    <mergeCell ref="U398:U399"/>
    <mergeCell ref="W405:W406"/>
    <mergeCell ref="A408:A413"/>
    <mergeCell ref="G408:G413"/>
    <mergeCell ref="H408:H413"/>
    <mergeCell ref="I408:I413"/>
    <mergeCell ref="K408:K413"/>
    <mergeCell ref="L408:L413"/>
    <mergeCell ref="M408:M413"/>
    <mergeCell ref="O408:O413"/>
    <mergeCell ref="P408:P413"/>
    <mergeCell ref="O405:O406"/>
    <mergeCell ref="P405:P406"/>
    <mergeCell ref="Q405:Q406"/>
    <mergeCell ref="S405:S406"/>
    <mergeCell ref="T405:T406"/>
    <mergeCell ref="U405:U406"/>
    <mergeCell ref="T402:T404"/>
    <mergeCell ref="U402:U404"/>
    <mergeCell ref="W402:W404"/>
    <mergeCell ref="A405:A406"/>
    <mergeCell ref="G405:G406"/>
    <mergeCell ref="H405:H406"/>
    <mergeCell ref="I405:I406"/>
    <mergeCell ref="K405:K406"/>
    <mergeCell ref="L405:L406"/>
    <mergeCell ref="M405:M406"/>
    <mergeCell ref="L402:L404"/>
    <mergeCell ref="M402:M404"/>
    <mergeCell ref="O402:O404"/>
    <mergeCell ref="P402:P404"/>
    <mergeCell ref="Q402:Q404"/>
    <mergeCell ref="S402:S404"/>
    <mergeCell ref="W414:W418"/>
    <mergeCell ref="A419:A423"/>
    <mergeCell ref="G419:G423"/>
    <mergeCell ref="H419:H423"/>
    <mergeCell ref="I419:I423"/>
    <mergeCell ref="K419:K423"/>
    <mergeCell ref="L419:L423"/>
    <mergeCell ref="M419:M423"/>
    <mergeCell ref="L414:L418"/>
    <mergeCell ref="M414:M418"/>
    <mergeCell ref="O414:O418"/>
    <mergeCell ref="P414:P418"/>
    <mergeCell ref="Q414:Q418"/>
    <mergeCell ref="S414:S418"/>
    <mergeCell ref="Q408:Q413"/>
    <mergeCell ref="S408:S413"/>
    <mergeCell ref="T408:T413"/>
    <mergeCell ref="U408:U413"/>
    <mergeCell ref="W408:W413"/>
    <mergeCell ref="A414:A418"/>
    <mergeCell ref="G414:G418"/>
    <mergeCell ref="H414:H418"/>
    <mergeCell ref="I414:I418"/>
    <mergeCell ref="K414:K418"/>
    <mergeCell ref="J414:J418"/>
    <mergeCell ref="N414:N418"/>
    <mergeCell ref="R414:R418"/>
    <mergeCell ref="V414:V418"/>
    <mergeCell ref="J408:J413"/>
    <mergeCell ref="N408:N413"/>
    <mergeCell ref="R408:R413"/>
    <mergeCell ref="V408:V413"/>
    <mergeCell ref="W424:W428"/>
    <mergeCell ref="A429:A433"/>
    <mergeCell ref="G429:G433"/>
    <mergeCell ref="H429:H433"/>
    <mergeCell ref="I429:I433"/>
    <mergeCell ref="K429:K433"/>
    <mergeCell ref="W419:W423"/>
    <mergeCell ref="A424:A428"/>
    <mergeCell ref="G424:G428"/>
    <mergeCell ref="H424:H428"/>
    <mergeCell ref="I424:I428"/>
    <mergeCell ref="K424:K428"/>
    <mergeCell ref="L424:L428"/>
    <mergeCell ref="M424:M428"/>
    <mergeCell ref="O424:O428"/>
    <mergeCell ref="P424:P428"/>
    <mergeCell ref="O419:O423"/>
    <mergeCell ref="P419:P423"/>
    <mergeCell ref="Q419:Q423"/>
    <mergeCell ref="S419:S423"/>
    <mergeCell ref="T419:T423"/>
    <mergeCell ref="U419:U423"/>
    <mergeCell ref="V429:V433"/>
    <mergeCell ref="J424:J428"/>
    <mergeCell ref="N424:N428"/>
    <mergeCell ref="R424:R428"/>
    <mergeCell ref="V424:V428"/>
    <mergeCell ref="J419:J423"/>
    <mergeCell ref="N419:N423"/>
    <mergeCell ref="R419:R423"/>
    <mergeCell ref="V419:V423"/>
    <mergeCell ref="P429:P433"/>
    <mergeCell ref="A2:W2"/>
    <mergeCell ref="A3:W3"/>
    <mergeCell ref="J434:J440"/>
    <mergeCell ref="N434:N440"/>
    <mergeCell ref="R434:R440"/>
    <mergeCell ref="V434:V440"/>
    <mergeCell ref="J429:J433"/>
    <mergeCell ref="N429:N433"/>
    <mergeCell ref="R429:R433"/>
    <mergeCell ref="W434:W440"/>
    <mergeCell ref="E6:E7"/>
    <mergeCell ref="J6:J7"/>
    <mergeCell ref="A1:W1"/>
    <mergeCell ref="O434:O440"/>
    <mergeCell ref="P434:P440"/>
    <mergeCell ref="Q434:Q440"/>
    <mergeCell ref="S434:S440"/>
    <mergeCell ref="T434:T440"/>
    <mergeCell ref="U434:U440"/>
    <mergeCell ref="T429:T433"/>
    <mergeCell ref="U429:U433"/>
    <mergeCell ref="W429:W433"/>
    <mergeCell ref="A434:A440"/>
    <mergeCell ref="G434:G440"/>
    <mergeCell ref="H434:H440"/>
    <mergeCell ref="I434:I440"/>
    <mergeCell ref="K434:K440"/>
    <mergeCell ref="L434:L440"/>
    <mergeCell ref="M434:M440"/>
    <mergeCell ref="L429:L433"/>
    <mergeCell ref="M429:M433"/>
    <mergeCell ref="O429:O433"/>
    <mergeCell ref="Q429:Q433"/>
    <mergeCell ref="S429:S433"/>
    <mergeCell ref="Q424:Q428"/>
    <mergeCell ref="S424:S428"/>
    <mergeCell ref="T424:T428"/>
    <mergeCell ref="U424:U428"/>
    <mergeCell ref="T414:T418"/>
    <mergeCell ref="U414:U418"/>
    <mergeCell ref="J398:J399"/>
    <mergeCell ref="N398:N399"/>
    <mergeCell ref="R398:R399"/>
    <mergeCell ref="V398:V399"/>
    <mergeCell ref="J395:J397"/>
    <mergeCell ref="N395:N397"/>
    <mergeCell ref="R395:R397"/>
    <mergeCell ref="V395:V397"/>
    <mergeCell ref="J402:J404"/>
    <mergeCell ref="N402:N404"/>
    <mergeCell ref="R402:R404"/>
    <mergeCell ref="V402:V404"/>
    <mergeCell ref="J400:J401"/>
    <mergeCell ref="N400:N401"/>
    <mergeCell ref="R400:R401"/>
    <mergeCell ref="V400:V401"/>
    <mergeCell ref="J405:J406"/>
    <mergeCell ref="N405:N406"/>
    <mergeCell ref="R405:R406"/>
    <mergeCell ref="V405:V406"/>
    <mergeCell ref="Q400:Q401"/>
    <mergeCell ref="S400:S401"/>
    <mergeCell ref="T400:T401"/>
    <mergeCell ref="U400:U401"/>
    <mergeCell ref="R379:R382"/>
    <mergeCell ref="V379:V382"/>
    <mergeCell ref="J391:J394"/>
    <mergeCell ref="N391:N394"/>
    <mergeCell ref="R391:R394"/>
    <mergeCell ref="V391:V394"/>
    <mergeCell ref="J387:J390"/>
    <mergeCell ref="N387:N390"/>
    <mergeCell ref="R387:R390"/>
    <mergeCell ref="V387:V390"/>
    <mergeCell ref="Q379:Q382"/>
    <mergeCell ref="S379:S382"/>
    <mergeCell ref="T379:T382"/>
    <mergeCell ref="U379:U382"/>
    <mergeCell ref="T373:T375"/>
    <mergeCell ref="U373:U375"/>
    <mergeCell ref="J358:J361"/>
    <mergeCell ref="N358:N361"/>
    <mergeCell ref="R358:R361"/>
    <mergeCell ref="V358:V361"/>
    <mergeCell ref="J362:J366"/>
    <mergeCell ref="N362:N366"/>
    <mergeCell ref="R362:R366"/>
    <mergeCell ref="V362:V366"/>
    <mergeCell ref="J370:J372"/>
    <mergeCell ref="N370:N372"/>
    <mergeCell ref="R370:R372"/>
    <mergeCell ref="V370:V372"/>
    <mergeCell ref="J367:J369"/>
    <mergeCell ref="N367:N369"/>
    <mergeCell ref="R367:R369"/>
    <mergeCell ref="V367:V369"/>
    <mergeCell ref="J338:J339"/>
    <mergeCell ref="N338:N339"/>
    <mergeCell ref="R338:R339"/>
    <mergeCell ref="V338:V339"/>
    <mergeCell ref="J348:J349"/>
    <mergeCell ref="N348:N349"/>
    <mergeCell ref="R348:R349"/>
    <mergeCell ref="V348:V349"/>
    <mergeCell ref="J344:J345"/>
    <mergeCell ref="N344:N345"/>
    <mergeCell ref="R344:R345"/>
    <mergeCell ref="V344:V345"/>
    <mergeCell ref="J346:J347"/>
    <mergeCell ref="N346:N347"/>
    <mergeCell ref="T344:T345"/>
    <mergeCell ref="U344:U345"/>
    <mergeCell ref="J323:J326"/>
    <mergeCell ref="N323:N326"/>
    <mergeCell ref="R323:R326"/>
    <mergeCell ref="V323:V326"/>
    <mergeCell ref="J332:J334"/>
    <mergeCell ref="N332:N334"/>
    <mergeCell ref="R332:R334"/>
    <mergeCell ref="V332:V334"/>
    <mergeCell ref="J327:J331"/>
    <mergeCell ref="N327:N331"/>
    <mergeCell ref="R327:R331"/>
    <mergeCell ref="V327:V331"/>
    <mergeCell ref="J340:J342"/>
    <mergeCell ref="N340:N342"/>
    <mergeCell ref="R340:R342"/>
    <mergeCell ref="V340:V342"/>
    <mergeCell ref="J316:J319"/>
    <mergeCell ref="N316:N319"/>
    <mergeCell ref="R316:R319"/>
    <mergeCell ref="V316:V319"/>
    <mergeCell ref="J314:J315"/>
    <mergeCell ref="N314:N315"/>
    <mergeCell ref="R314:R315"/>
    <mergeCell ref="V314:V315"/>
    <mergeCell ref="Q312:Q313"/>
    <mergeCell ref="S312:S313"/>
    <mergeCell ref="T312:T313"/>
    <mergeCell ref="U312:U313"/>
    <mergeCell ref="T306:T308"/>
    <mergeCell ref="U306:U308"/>
    <mergeCell ref="J287:J288"/>
    <mergeCell ref="N287:N288"/>
    <mergeCell ref="R287:R288"/>
    <mergeCell ref="V287:V288"/>
    <mergeCell ref="J292:J294"/>
    <mergeCell ref="N292:N294"/>
    <mergeCell ref="R292:R294"/>
    <mergeCell ref="V292:V294"/>
    <mergeCell ref="J289:J291"/>
    <mergeCell ref="N289:N291"/>
    <mergeCell ref="R289:R291"/>
    <mergeCell ref="V289:V291"/>
    <mergeCell ref="J296:J298"/>
    <mergeCell ref="N296:N298"/>
    <mergeCell ref="R296:R298"/>
    <mergeCell ref="V296:V298"/>
    <mergeCell ref="J299:J301"/>
    <mergeCell ref="N299:N301"/>
    <mergeCell ref="R299:R301"/>
    <mergeCell ref="V299:V301"/>
    <mergeCell ref="Q292:Q294"/>
    <mergeCell ref="S292:S294"/>
    <mergeCell ref="T292:T294"/>
    <mergeCell ref="U292:U294"/>
    <mergeCell ref="T287:T288"/>
    <mergeCell ref="U287:U288"/>
    <mergeCell ref="J274:J277"/>
    <mergeCell ref="N274:N277"/>
    <mergeCell ref="R274:R277"/>
    <mergeCell ref="V274:V277"/>
    <mergeCell ref="J269:J271"/>
    <mergeCell ref="N269:N271"/>
    <mergeCell ref="R269:R271"/>
    <mergeCell ref="V269:V271"/>
    <mergeCell ref="J282:J283"/>
    <mergeCell ref="N282:N283"/>
    <mergeCell ref="R282:R283"/>
    <mergeCell ref="V282:V283"/>
    <mergeCell ref="J278:J281"/>
    <mergeCell ref="N278:N281"/>
    <mergeCell ref="R278:R281"/>
    <mergeCell ref="V278:V281"/>
    <mergeCell ref="J284:J286"/>
    <mergeCell ref="N284:N286"/>
    <mergeCell ref="R284:R286"/>
    <mergeCell ref="V284:V286"/>
    <mergeCell ref="Q274:Q277"/>
    <mergeCell ref="S274:S277"/>
    <mergeCell ref="T274:T277"/>
    <mergeCell ref="U274:U277"/>
    <mergeCell ref="N243:N247"/>
    <mergeCell ref="R243:R247"/>
    <mergeCell ref="V243:V247"/>
    <mergeCell ref="N258:N259"/>
    <mergeCell ref="R258:R259"/>
    <mergeCell ref="V258:V259"/>
    <mergeCell ref="J255:J257"/>
    <mergeCell ref="N255:N257"/>
    <mergeCell ref="R255:R257"/>
    <mergeCell ref="V255:V257"/>
    <mergeCell ref="J265:J268"/>
    <mergeCell ref="N265:N268"/>
    <mergeCell ref="R265:R268"/>
    <mergeCell ref="V265:V268"/>
    <mergeCell ref="J261:J264"/>
    <mergeCell ref="N261:N264"/>
    <mergeCell ref="R261:R264"/>
    <mergeCell ref="V261:V264"/>
    <mergeCell ref="T265:T268"/>
    <mergeCell ref="U265:U268"/>
    <mergeCell ref="P255:P257"/>
    <mergeCell ref="Q255:Q257"/>
    <mergeCell ref="S255:S257"/>
    <mergeCell ref="T255:T257"/>
    <mergeCell ref="U255:U257"/>
    <mergeCell ref="P248:P250"/>
    <mergeCell ref="P261:P264"/>
    <mergeCell ref="O258:O259"/>
    <mergeCell ref="P258:P259"/>
    <mergeCell ref="Q258:Q259"/>
    <mergeCell ref="S258:S259"/>
    <mergeCell ref="T258:T259"/>
    <mergeCell ref="J223:J225"/>
    <mergeCell ref="N223:N225"/>
    <mergeCell ref="R223:R225"/>
    <mergeCell ref="V223:V225"/>
    <mergeCell ref="J232:J233"/>
    <mergeCell ref="N232:N233"/>
    <mergeCell ref="R232:R233"/>
    <mergeCell ref="V232:V233"/>
    <mergeCell ref="J230:J231"/>
    <mergeCell ref="N230:N231"/>
    <mergeCell ref="R230:R231"/>
    <mergeCell ref="V230:V231"/>
    <mergeCell ref="J240:J242"/>
    <mergeCell ref="N240:N242"/>
    <mergeCell ref="R240:R242"/>
    <mergeCell ref="V240:V242"/>
    <mergeCell ref="J235:J239"/>
    <mergeCell ref="N235:N239"/>
    <mergeCell ref="R235:R239"/>
    <mergeCell ref="V235:V239"/>
    <mergeCell ref="P240:P242"/>
    <mergeCell ref="Q240:Q242"/>
    <mergeCell ref="S240:S242"/>
    <mergeCell ref="T240:T242"/>
    <mergeCell ref="U240:U242"/>
    <mergeCell ref="S232:S233"/>
    <mergeCell ref="T232:T233"/>
    <mergeCell ref="U232:U233"/>
    <mergeCell ref="P230:P231"/>
    <mergeCell ref="Q230:Q231"/>
    <mergeCell ref="K232:K233"/>
    <mergeCell ref="L232:L233"/>
    <mergeCell ref="Q215:Q217"/>
    <mergeCell ref="S215:S217"/>
    <mergeCell ref="T215:T217"/>
    <mergeCell ref="U215:U217"/>
    <mergeCell ref="P210:P212"/>
    <mergeCell ref="Q210:Q212"/>
    <mergeCell ref="S210:S212"/>
    <mergeCell ref="T210:T212"/>
    <mergeCell ref="U210:U212"/>
    <mergeCell ref="J191:J193"/>
    <mergeCell ref="N191:N193"/>
    <mergeCell ref="R191:R193"/>
    <mergeCell ref="V191:V193"/>
    <mergeCell ref="J187:J190"/>
    <mergeCell ref="N187:N190"/>
    <mergeCell ref="R187:R190"/>
    <mergeCell ref="V187:V190"/>
    <mergeCell ref="J197:J198"/>
    <mergeCell ref="N197:N198"/>
    <mergeCell ref="R197:R198"/>
    <mergeCell ref="V197:V198"/>
    <mergeCell ref="J194:J196"/>
    <mergeCell ref="N194:N196"/>
    <mergeCell ref="R194:R196"/>
    <mergeCell ref="V194:V196"/>
    <mergeCell ref="V206:V209"/>
    <mergeCell ref="J200:J202"/>
    <mergeCell ref="N200:N202"/>
    <mergeCell ref="R200:R202"/>
    <mergeCell ref="V200:V202"/>
    <mergeCell ref="J203:J205"/>
    <mergeCell ref="N203:N205"/>
    <mergeCell ref="J164:J166"/>
    <mergeCell ref="N164:N166"/>
    <mergeCell ref="R164:R166"/>
    <mergeCell ref="V164:V166"/>
    <mergeCell ref="J176:J179"/>
    <mergeCell ref="N176:N179"/>
    <mergeCell ref="R176:R179"/>
    <mergeCell ref="V176:V179"/>
    <mergeCell ref="J170:J174"/>
    <mergeCell ref="N170:N174"/>
    <mergeCell ref="R170:R174"/>
    <mergeCell ref="V170:V174"/>
    <mergeCell ref="J184:J186"/>
    <mergeCell ref="N184:N186"/>
    <mergeCell ref="R184:R186"/>
    <mergeCell ref="V184:V186"/>
    <mergeCell ref="J180:J183"/>
    <mergeCell ref="N180:N183"/>
    <mergeCell ref="R180:R183"/>
    <mergeCell ref="V180:V183"/>
    <mergeCell ref="P184:P186"/>
    <mergeCell ref="Q184:Q186"/>
    <mergeCell ref="S184:S186"/>
    <mergeCell ref="T184:T186"/>
    <mergeCell ref="U184:U186"/>
    <mergeCell ref="P176:P179"/>
    <mergeCell ref="Q176:Q179"/>
    <mergeCell ref="S176:S179"/>
    <mergeCell ref="T176:T179"/>
    <mergeCell ref="U176:U179"/>
    <mergeCell ref="P167:P169"/>
    <mergeCell ref="Q167:Q169"/>
    <mergeCell ref="Q161:Q163"/>
    <mergeCell ref="S161:S163"/>
    <mergeCell ref="T161:T163"/>
    <mergeCell ref="U161:U163"/>
    <mergeCell ref="P150:P151"/>
    <mergeCell ref="Q150:Q151"/>
    <mergeCell ref="S150:S151"/>
    <mergeCell ref="T150:T151"/>
    <mergeCell ref="U150:U151"/>
    <mergeCell ref="P146:P147"/>
    <mergeCell ref="Q146:Q147"/>
    <mergeCell ref="S146:S147"/>
    <mergeCell ref="T146:T147"/>
    <mergeCell ref="J128:J130"/>
    <mergeCell ref="N128:N130"/>
    <mergeCell ref="R128:R130"/>
    <mergeCell ref="V128:V130"/>
    <mergeCell ref="J136:J138"/>
    <mergeCell ref="N136:N138"/>
    <mergeCell ref="R136:R138"/>
    <mergeCell ref="V136:V138"/>
    <mergeCell ref="J131:J134"/>
    <mergeCell ref="N131:N134"/>
    <mergeCell ref="R131:R134"/>
    <mergeCell ref="V131:V134"/>
    <mergeCell ref="J142:J143"/>
    <mergeCell ref="N142:N143"/>
    <mergeCell ref="R142:R143"/>
    <mergeCell ref="V142:V143"/>
    <mergeCell ref="J139:J141"/>
    <mergeCell ref="N139:N141"/>
    <mergeCell ref="R139:R141"/>
    <mergeCell ref="J92:J95"/>
    <mergeCell ref="N92:N95"/>
    <mergeCell ref="R92:R95"/>
    <mergeCell ref="V92:V95"/>
    <mergeCell ref="J109:J114"/>
    <mergeCell ref="N109:N114"/>
    <mergeCell ref="R109:R114"/>
    <mergeCell ref="V109:V114"/>
    <mergeCell ref="J100:J108"/>
    <mergeCell ref="N100:N108"/>
    <mergeCell ref="R100:R108"/>
    <mergeCell ref="J120:J123"/>
    <mergeCell ref="N120:N123"/>
    <mergeCell ref="R120:R123"/>
    <mergeCell ref="V120:V123"/>
    <mergeCell ref="J115:J119"/>
    <mergeCell ref="N115:N119"/>
    <mergeCell ref="R115:R119"/>
    <mergeCell ref="V115:V119"/>
    <mergeCell ref="P120:P123"/>
    <mergeCell ref="Q120:Q123"/>
    <mergeCell ref="S120:S123"/>
    <mergeCell ref="T120:T123"/>
    <mergeCell ref="U120:U123"/>
    <mergeCell ref="P109:P114"/>
    <mergeCell ref="Q109:Q114"/>
    <mergeCell ref="S109:S114"/>
    <mergeCell ref="T109:T114"/>
    <mergeCell ref="U109:U114"/>
    <mergeCell ref="P96:P99"/>
    <mergeCell ref="Q96:Q99"/>
    <mergeCell ref="S96:S99"/>
    <mergeCell ref="N75:N78"/>
    <mergeCell ref="R75:R78"/>
    <mergeCell ref="V75:V78"/>
    <mergeCell ref="J82:J84"/>
    <mergeCell ref="N82:N84"/>
    <mergeCell ref="R82:R84"/>
    <mergeCell ref="V82:V84"/>
    <mergeCell ref="J79:J81"/>
    <mergeCell ref="N79:N81"/>
    <mergeCell ref="R79:R81"/>
    <mergeCell ref="V79:V81"/>
    <mergeCell ref="J88:J90"/>
    <mergeCell ref="N88:N90"/>
    <mergeCell ref="R88:R90"/>
    <mergeCell ref="V88:V90"/>
    <mergeCell ref="J85:J87"/>
    <mergeCell ref="N85:N87"/>
    <mergeCell ref="R85:R87"/>
    <mergeCell ref="V85:V87"/>
    <mergeCell ref="P88:P90"/>
    <mergeCell ref="Q88:Q90"/>
    <mergeCell ref="S88:S90"/>
    <mergeCell ref="T88:T90"/>
    <mergeCell ref="U88:U90"/>
    <mergeCell ref="P82:P84"/>
    <mergeCell ref="Q82:Q84"/>
    <mergeCell ref="S82:S84"/>
    <mergeCell ref="T82:T84"/>
    <mergeCell ref="U82:U84"/>
    <mergeCell ref="P75:P78"/>
    <mergeCell ref="Q75:Q78"/>
    <mergeCell ref="S75:S78"/>
    <mergeCell ref="J47:J50"/>
    <mergeCell ref="N47:N50"/>
    <mergeCell ref="R47:R50"/>
    <mergeCell ref="V47:V50"/>
    <mergeCell ref="J60:J62"/>
    <mergeCell ref="N60:N62"/>
    <mergeCell ref="R60:R62"/>
    <mergeCell ref="V60:V62"/>
    <mergeCell ref="J56:J59"/>
    <mergeCell ref="N56:N59"/>
    <mergeCell ref="R56:R59"/>
    <mergeCell ref="V56:V59"/>
    <mergeCell ref="J67:J70"/>
    <mergeCell ref="N67:N70"/>
    <mergeCell ref="R67:R70"/>
    <mergeCell ref="V67:V70"/>
    <mergeCell ref="J63:J66"/>
    <mergeCell ref="N63:N66"/>
    <mergeCell ref="R63:R66"/>
    <mergeCell ref="V63:V66"/>
    <mergeCell ref="P67:P70"/>
    <mergeCell ref="Q67:Q70"/>
    <mergeCell ref="S67:S70"/>
    <mergeCell ref="T67:T70"/>
    <mergeCell ref="U67:U70"/>
    <mergeCell ref="P60:P62"/>
    <mergeCell ref="Q60:Q62"/>
    <mergeCell ref="S60:S62"/>
    <mergeCell ref="T60:T62"/>
    <mergeCell ref="U60:U62"/>
    <mergeCell ref="P51:P54"/>
    <mergeCell ref="Q51:Q54"/>
    <mergeCell ref="Q43:Q46"/>
    <mergeCell ref="S43:S46"/>
    <mergeCell ref="T43:T46"/>
    <mergeCell ref="U43:U46"/>
    <mergeCell ref="P35:P38"/>
    <mergeCell ref="Q35:Q38"/>
    <mergeCell ref="S35:S38"/>
    <mergeCell ref="T35:T38"/>
    <mergeCell ref="U35:U38"/>
    <mergeCell ref="P27:P30"/>
    <mergeCell ref="Q27:Q30"/>
    <mergeCell ref="S27:S30"/>
    <mergeCell ref="T27:T30"/>
    <mergeCell ref="U27:U30"/>
    <mergeCell ref="J10:J12"/>
    <mergeCell ref="N10:N12"/>
    <mergeCell ref="R10:R12"/>
    <mergeCell ref="J15:J16"/>
    <mergeCell ref="N15:N16"/>
    <mergeCell ref="R15:R16"/>
    <mergeCell ref="J13:J14"/>
    <mergeCell ref="N13:N14"/>
    <mergeCell ref="R13:R14"/>
    <mergeCell ref="J19:J20"/>
    <mergeCell ref="N19:N20"/>
    <mergeCell ref="R19:R20"/>
    <mergeCell ref="J17:J18"/>
    <mergeCell ref="N17:N18"/>
    <mergeCell ref="R17:R18"/>
    <mergeCell ref="P19:P20"/>
    <mergeCell ref="Q19:Q20"/>
    <mergeCell ref="S19:S20"/>
  </mergeCells>
  <conditionalFormatting sqref="B282">
    <cfRule type="colorScale" priority="1">
      <colorScale>
        <cfvo type="min"/>
        <cfvo type="max"/>
        <color rgb="FFFCFCFF"/>
        <color rgb="FF63BE7B"/>
      </colorScale>
    </cfRule>
  </conditionalFormatting>
  <pageMargins left="0.21" right="0.17" top="0.7" bottom="0.34" header="0.3" footer="0.17"/>
  <pageSetup scale="6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Nghe An</vt:lpstr>
      <vt:lpstr>'Nghe An'!Print_Area</vt:lpstr>
      <vt:lpstr>'Nghe An'!Print_Titles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2025-05-08T10:09:21Z</cp:lastPrinted>
  <dcterms:created xsi:type="dcterms:W3CDTF">2025-04-12T03:51:55Z</dcterms:created>
  <dcterms:modified xsi:type="dcterms:W3CDTF">2025-05-08T10:10:40Z</dcterms:modified>
</cp:coreProperties>
</file>