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ĐVHC\2025\HA NOI\final 10.5.25 Ho so trinh UBTVQH\"/>
    </mc:Choice>
  </mc:AlternateContent>
  <bookViews>
    <workbookView xWindow="-120" yWindow="-120" windowWidth="24240" windowHeight="13020"/>
  </bookViews>
  <sheets>
    <sheet name="Trang tính1" sheetId="1" r:id="rId1"/>
  </sheets>
  <definedNames>
    <definedName name="_xlnm.Print_Area" localSheetId="0">'Trang tính1'!$A$1:$K$802</definedName>
    <definedName name="_xlnm.Print_Titles" localSheetId="0">'Trang tính1'!$4:$5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90" i="1" l="1"/>
  <c r="E690" i="1"/>
  <c r="C690" i="1"/>
  <c r="D690" i="1" s="1"/>
  <c r="F684" i="1"/>
  <c r="E684" i="1"/>
  <c r="C684" i="1"/>
  <c r="D684" i="1" s="1"/>
  <c r="E680" i="1"/>
  <c r="F680" i="1" s="1"/>
  <c r="C680" i="1"/>
  <c r="D680" i="1" s="1"/>
  <c r="E672" i="1"/>
  <c r="F672" i="1" s="1"/>
  <c r="C672" i="1"/>
  <c r="D672" i="1" s="1"/>
  <c r="E20" i="1" l="1"/>
  <c r="F20" i="1" s="1"/>
  <c r="E98" i="1"/>
  <c r="F98" i="1" s="1"/>
  <c r="E120" i="1"/>
  <c r="F120" i="1" s="1"/>
  <c r="E161" i="1"/>
  <c r="F161" i="1" s="1"/>
  <c r="E435" i="1"/>
  <c r="F435" i="1" s="1"/>
  <c r="E479" i="1"/>
  <c r="F479" i="1" s="1"/>
  <c r="E637" i="1"/>
  <c r="F637" i="1" s="1"/>
  <c r="C800" i="1"/>
  <c r="D800" i="1" s="1"/>
  <c r="C796" i="1"/>
  <c r="D796" i="1" s="1"/>
  <c r="C790" i="1"/>
  <c r="D790" i="1" s="1"/>
  <c r="C783" i="1"/>
  <c r="D783" i="1" s="1"/>
  <c r="C774" i="1"/>
  <c r="D774" i="1" s="1"/>
  <c r="C767" i="1"/>
  <c r="D767" i="1" s="1"/>
  <c r="C759" i="1"/>
  <c r="D759" i="1" s="1"/>
  <c r="C749" i="1"/>
  <c r="D749" i="1" s="1"/>
  <c r="C739" i="1"/>
  <c r="C733" i="1"/>
  <c r="C727" i="1"/>
  <c r="C719" i="1"/>
  <c r="D719" i="1" s="1"/>
  <c r="C707" i="1"/>
  <c r="D707" i="1" s="1"/>
  <c r="C698" i="1"/>
  <c r="D698" i="1" s="1"/>
  <c r="C666" i="1"/>
  <c r="D666" i="1" s="1"/>
  <c r="C657" i="1"/>
  <c r="D657" i="1" s="1"/>
  <c r="C652" i="1"/>
  <c r="D652" i="1" s="1"/>
  <c r="C645" i="1"/>
  <c r="D645" i="1" s="1"/>
  <c r="C637" i="1"/>
  <c r="D637" i="1" s="1"/>
  <c r="C632" i="1"/>
  <c r="D632" i="1" s="1"/>
  <c r="C625" i="1"/>
  <c r="D625" i="1" s="1"/>
  <c r="C615" i="1"/>
  <c r="D615" i="1" s="1"/>
  <c r="C602" i="1"/>
  <c r="D602" i="1" s="1"/>
  <c r="C596" i="1"/>
  <c r="D596" i="1" s="1"/>
  <c r="C587" i="1"/>
  <c r="C581" i="1"/>
  <c r="D581" i="1" s="1"/>
  <c r="C575" i="1"/>
  <c r="D575" i="1" s="1"/>
  <c r="C568" i="1"/>
  <c r="D568" i="1" s="1"/>
  <c r="C563" i="1"/>
  <c r="D563" i="1" s="1"/>
  <c r="C557" i="1"/>
  <c r="D557" i="1" s="1"/>
  <c r="C554" i="1"/>
  <c r="D554" i="1" s="1"/>
  <c r="C548" i="1"/>
  <c r="D548" i="1" s="1"/>
  <c r="C541" i="1"/>
  <c r="D541" i="1" s="1"/>
  <c r="C538" i="1"/>
  <c r="D538" i="1" s="1"/>
  <c r="C535" i="1"/>
  <c r="D535" i="1" s="1"/>
  <c r="C531" i="1"/>
  <c r="D531" i="1" s="1"/>
  <c r="C526" i="1"/>
  <c r="D526" i="1" s="1"/>
  <c r="C520" i="1"/>
  <c r="D520" i="1" s="1"/>
  <c r="C515" i="1"/>
  <c r="D515" i="1" s="1"/>
  <c r="C506" i="1"/>
  <c r="D506" i="1" s="1"/>
  <c r="C501" i="1"/>
  <c r="D501" i="1" s="1"/>
  <c r="C495" i="1"/>
  <c r="D495" i="1" s="1"/>
  <c r="C489" i="1"/>
  <c r="D489" i="1" s="1"/>
  <c r="C485" i="1"/>
  <c r="D485" i="1" s="1"/>
  <c r="C479" i="1"/>
  <c r="D479" i="1" s="1"/>
  <c r="C471" i="1"/>
  <c r="D471" i="1" s="1"/>
  <c r="C467" i="1"/>
  <c r="D467" i="1" s="1"/>
  <c r="C462" i="1"/>
  <c r="D462" i="1" s="1"/>
  <c r="C456" i="1"/>
  <c r="D456" i="1" s="1"/>
  <c r="C451" i="1"/>
  <c r="D451" i="1" s="1"/>
  <c r="C439" i="1"/>
  <c r="D439" i="1" s="1"/>
  <c r="C435" i="1"/>
  <c r="D435" i="1" s="1"/>
  <c r="C431" i="1"/>
  <c r="D431" i="1" s="1"/>
  <c r="C422" i="1"/>
  <c r="D422" i="1" s="1"/>
  <c r="E415" i="1"/>
  <c r="F415" i="1" s="1"/>
  <c r="C415" i="1"/>
  <c r="D415" i="1" s="1"/>
  <c r="C409" i="1"/>
  <c r="D409" i="1" s="1"/>
  <c r="E409" i="1"/>
  <c r="F409" i="1" s="1"/>
  <c r="E402" i="1"/>
  <c r="F402" i="1" s="1"/>
  <c r="C402" i="1"/>
  <c r="D402" i="1" s="1"/>
  <c r="E397" i="1"/>
  <c r="F397" i="1" s="1"/>
  <c r="C397" i="1"/>
  <c r="D397" i="1" s="1"/>
  <c r="E392" i="1"/>
  <c r="F392" i="1" s="1"/>
  <c r="C392" i="1"/>
  <c r="D392" i="1" s="1"/>
  <c r="E382" i="1"/>
  <c r="F382" i="1" s="1"/>
  <c r="C382" i="1"/>
  <c r="D382" i="1" s="1"/>
  <c r="E375" i="1"/>
  <c r="F375" i="1" s="1"/>
  <c r="C375" i="1"/>
  <c r="D375" i="1" s="1"/>
  <c r="E369" i="1"/>
  <c r="F369" i="1" s="1"/>
  <c r="C369" i="1"/>
  <c r="D369" i="1" s="1"/>
  <c r="E360" i="1"/>
  <c r="F360" i="1" s="1"/>
  <c r="C360" i="1"/>
  <c r="D360" i="1" s="1"/>
  <c r="E355" i="1"/>
  <c r="F355" i="1" s="1"/>
  <c r="C355" i="1"/>
  <c r="D355" i="1" s="1"/>
  <c r="E348" i="1"/>
  <c r="F348" i="1" s="1"/>
  <c r="C348" i="1"/>
  <c r="D348" i="1" s="1"/>
  <c r="E343" i="1"/>
  <c r="F343" i="1" s="1"/>
  <c r="C343" i="1"/>
  <c r="D343" i="1" s="1"/>
  <c r="E335" i="1"/>
  <c r="F335" i="1" s="1"/>
  <c r="C335" i="1"/>
  <c r="D335" i="1" s="1"/>
  <c r="E329" i="1"/>
  <c r="F329" i="1" s="1"/>
  <c r="C329" i="1"/>
  <c r="D329" i="1" s="1"/>
  <c r="E322" i="1"/>
  <c r="F322" i="1" s="1"/>
  <c r="C322" i="1"/>
  <c r="D322" i="1" s="1"/>
  <c r="E317" i="1"/>
  <c r="F317" i="1" s="1"/>
  <c r="C310" i="1"/>
  <c r="D310" i="1" s="1"/>
  <c r="C304" i="1"/>
  <c r="D304" i="1" s="1"/>
  <c r="C274" i="1"/>
  <c r="D274" i="1" s="1"/>
  <c r="C267" i="1"/>
  <c r="D267" i="1" s="1"/>
  <c r="E259" i="1"/>
  <c r="F259" i="1" s="1"/>
  <c r="E226" i="1"/>
  <c r="F226" i="1" s="1"/>
  <c r="C226" i="1"/>
  <c r="D226" i="1" s="1"/>
  <c r="E180" i="1"/>
  <c r="F180" i="1" s="1"/>
  <c r="E167" i="1"/>
  <c r="F167" i="1" s="1"/>
  <c r="C167" i="1"/>
  <c r="D167" i="1" s="1"/>
  <c r="C161" i="1"/>
  <c r="D161" i="1" s="1"/>
  <c r="C156" i="1"/>
  <c r="D156" i="1" s="1"/>
  <c r="C149" i="1"/>
  <c r="D149" i="1" s="1"/>
  <c r="C139" i="1"/>
  <c r="D139" i="1" s="1"/>
  <c r="C135" i="1"/>
  <c r="D135" i="1" s="1"/>
  <c r="C125" i="1"/>
  <c r="D125" i="1" s="1"/>
  <c r="C120" i="1"/>
  <c r="D120" i="1" s="1"/>
  <c r="C108" i="1"/>
  <c r="D108" i="1" s="1"/>
  <c r="C101" i="1"/>
  <c r="D101" i="1" s="1"/>
  <c r="C98" i="1"/>
  <c r="D98" i="1" s="1"/>
  <c r="C87" i="1"/>
  <c r="D87" i="1" s="1"/>
  <c r="C80" i="1"/>
  <c r="D80" i="1" s="1"/>
  <c r="C74" i="1"/>
  <c r="D74" i="1" s="1"/>
  <c r="C65" i="1"/>
  <c r="D65" i="1" s="1"/>
  <c r="C61" i="1"/>
  <c r="D61" i="1" s="1"/>
  <c r="C54" i="1"/>
  <c r="D54" i="1" s="1"/>
  <c r="C47" i="1"/>
  <c r="D47" i="1" s="1"/>
  <c r="C39" i="1"/>
  <c r="D39" i="1" s="1"/>
  <c r="C29" i="1"/>
  <c r="D29" i="1" s="1"/>
  <c r="C20" i="1"/>
  <c r="D20" i="1" s="1"/>
  <c r="C6" i="1"/>
  <c r="D6" i="1" s="1"/>
  <c r="C621" i="1"/>
  <c r="D621" i="1" s="1"/>
  <c r="C612" i="1"/>
  <c r="D612" i="1" s="1"/>
  <c r="C509" i="1"/>
  <c r="D509" i="1" s="1"/>
  <c r="C443" i="1"/>
  <c r="D443" i="1" s="1"/>
  <c r="C426" i="1"/>
  <c r="D426" i="1" s="1"/>
  <c r="C317" i="1"/>
  <c r="D317" i="1" s="1"/>
  <c r="C312" i="1"/>
  <c r="D312" i="1" s="1"/>
  <c r="C295" i="1"/>
  <c r="D295" i="1" s="1"/>
  <c r="C289" i="1"/>
  <c r="D289" i="1" s="1"/>
  <c r="C282" i="1"/>
  <c r="D282" i="1" s="1"/>
  <c r="C259" i="1"/>
  <c r="D259" i="1" s="1"/>
  <c r="C255" i="1"/>
  <c r="D255" i="1" s="1"/>
  <c r="C248" i="1"/>
  <c r="D248" i="1" s="1"/>
  <c r="C242" i="1"/>
  <c r="D242" i="1" s="1"/>
  <c r="C222" i="1"/>
  <c r="D222" i="1" s="1"/>
  <c r="C219" i="1"/>
  <c r="D219" i="1" s="1"/>
  <c r="C214" i="1"/>
  <c r="D214" i="1" s="1"/>
  <c r="C205" i="1"/>
  <c r="D205" i="1" s="1"/>
  <c r="C201" i="1"/>
  <c r="D201" i="1" s="1"/>
  <c r="C192" i="1"/>
  <c r="D192" i="1" s="1"/>
  <c r="C186" i="1"/>
  <c r="D186" i="1" s="1"/>
  <c r="C180" i="1"/>
  <c r="D180" i="1" s="1"/>
  <c r="C173" i="1"/>
  <c r="D173" i="1" s="1"/>
  <c r="E796" i="1"/>
  <c r="F796" i="1" s="1"/>
  <c r="E800" i="1"/>
  <c r="F800" i="1" s="1"/>
  <c r="E790" i="1"/>
  <c r="F790" i="1" s="1"/>
  <c r="E783" i="1"/>
  <c r="F783" i="1" s="1"/>
  <c r="E774" i="1"/>
  <c r="F774" i="1" s="1"/>
  <c r="E767" i="1"/>
  <c r="F767" i="1" s="1"/>
  <c r="E759" i="1"/>
  <c r="F759" i="1" s="1"/>
  <c r="E749" i="1"/>
  <c r="F749" i="1" s="1"/>
  <c r="E739" i="1"/>
  <c r="F739" i="1" s="1"/>
  <c r="E733" i="1"/>
  <c r="F733" i="1" s="1"/>
  <c r="E727" i="1"/>
  <c r="F727" i="1" s="1"/>
  <c r="E719" i="1"/>
  <c r="F719" i="1" s="1"/>
  <c r="E707" i="1"/>
  <c r="F707" i="1" s="1"/>
  <c r="E698" i="1"/>
  <c r="F698" i="1" s="1"/>
  <c r="E666" i="1"/>
  <c r="F666" i="1" s="1"/>
  <c r="E657" i="1"/>
  <c r="F657" i="1" s="1"/>
  <c r="E652" i="1"/>
  <c r="F652" i="1" s="1"/>
  <c r="E645" i="1"/>
  <c r="F645" i="1" s="1"/>
  <c r="E632" i="1"/>
  <c r="F632" i="1" s="1"/>
  <c r="E625" i="1"/>
  <c r="F625" i="1" s="1"/>
  <c r="E621" i="1"/>
  <c r="F621" i="1" s="1"/>
  <c r="E615" i="1"/>
  <c r="F615" i="1" s="1"/>
  <c r="E612" i="1"/>
  <c r="F612" i="1" s="1"/>
  <c r="E607" i="1"/>
  <c r="F607" i="1" s="1"/>
  <c r="E602" i="1"/>
  <c r="F602" i="1" s="1"/>
  <c r="E596" i="1"/>
  <c r="F596" i="1" s="1"/>
  <c r="E587" i="1"/>
  <c r="F587" i="1" s="1"/>
  <c r="E581" i="1"/>
  <c r="F581" i="1" s="1"/>
  <c r="E575" i="1"/>
  <c r="F575" i="1" s="1"/>
  <c r="E568" i="1"/>
  <c r="F568" i="1" s="1"/>
  <c r="E563" i="1"/>
  <c r="F563" i="1" s="1"/>
  <c r="E557" i="1"/>
  <c r="F557" i="1" s="1"/>
  <c r="E554" i="1"/>
  <c r="F554" i="1" s="1"/>
  <c r="E548" i="1"/>
  <c r="F548" i="1" s="1"/>
  <c r="E541" i="1"/>
  <c r="F541" i="1" s="1"/>
  <c r="E538" i="1"/>
  <c r="F538" i="1" s="1"/>
  <c r="E535" i="1"/>
  <c r="F535" i="1" s="1"/>
  <c r="E531" i="1"/>
  <c r="F531" i="1" s="1"/>
  <c r="E526" i="1"/>
  <c r="F526" i="1" s="1"/>
  <c r="E520" i="1"/>
  <c r="F520" i="1" s="1"/>
  <c r="E515" i="1"/>
  <c r="F515" i="1" s="1"/>
  <c r="E509" i="1"/>
  <c r="F509" i="1" s="1"/>
  <c r="E506" i="1"/>
  <c r="F506" i="1" s="1"/>
  <c r="E501" i="1"/>
  <c r="F501" i="1" s="1"/>
  <c r="E495" i="1"/>
  <c r="F495" i="1" s="1"/>
  <c r="E489" i="1"/>
  <c r="F489" i="1" s="1"/>
  <c r="E485" i="1"/>
  <c r="F485" i="1" s="1"/>
  <c r="E471" i="1"/>
  <c r="F471" i="1" s="1"/>
  <c r="E467" i="1"/>
  <c r="F467" i="1" s="1"/>
  <c r="E462" i="1"/>
  <c r="F462" i="1" s="1"/>
  <c r="E456" i="1"/>
  <c r="F456" i="1" s="1"/>
  <c r="E451" i="1"/>
  <c r="F451" i="1" s="1"/>
  <c r="E443" i="1"/>
  <c r="F443" i="1" s="1"/>
  <c r="E439" i="1"/>
  <c r="F439" i="1" s="1"/>
  <c r="E431" i="1"/>
  <c r="F431" i="1" s="1"/>
  <c r="E426" i="1"/>
  <c r="F426" i="1" s="1"/>
  <c r="E422" i="1"/>
  <c r="F422" i="1" s="1"/>
  <c r="E312" i="1"/>
  <c r="F312" i="1" s="1"/>
  <c r="E310" i="1"/>
  <c r="F310" i="1" s="1"/>
  <c r="E304" i="1"/>
  <c r="F304" i="1" s="1"/>
  <c r="E295" i="1"/>
  <c r="F295" i="1" s="1"/>
  <c r="E289" i="1"/>
  <c r="F289" i="1" s="1"/>
  <c r="E282" i="1"/>
  <c r="F282" i="1" s="1"/>
  <c r="E274" i="1"/>
  <c r="F274" i="1" s="1"/>
  <c r="E267" i="1"/>
  <c r="F267" i="1" s="1"/>
  <c r="E255" i="1" l="1"/>
  <c r="F255" i="1" s="1"/>
  <c r="E248" i="1"/>
  <c r="F248" i="1" s="1"/>
  <c r="E242" i="1"/>
  <c r="F242" i="1" s="1"/>
  <c r="E236" i="1"/>
  <c r="F236" i="1" s="1"/>
  <c r="E230" i="1"/>
  <c r="F230" i="1" s="1"/>
  <c r="E222" i="1"/>
  <c r="F222" i="1" s="1"/>
  <c r="E219" i="1"/>
  <c r="F219" i="1" s="1"/>
  <c r="E214" i="1"/>
  <c r="F214" i="1" s="1"/>
  <c r="E205" i="1"/>
  <c r="F205" i="1" s="1"/>
  <c r="E201" i="1"/>
  <c r="F201" i="1" s="1"/>
  <c r="E192" i="1"/>
  <c r="F192" i="1" s="1"/>
  <c r="E186" i="1"/>
  <c r="F186" i="1" s="1"/>
  <c r="E173" i="1"/>
  <c r="F173" i="1" s="1"/>
  <c r="E156" i="1"/>
  <c r="F156" i="1" s="1"/>
  <c r="E149" i="1"/>
  <c r="F149" i="1" s="1"/>
  <c r="E139" i="1"/>
  <c r="F139" i="1" s="1"/>
  <c r="E135" i="1"/>
  <c r="F135" i="1" s="1"/>
  <c r="E125" i="1"/>
  <c r="F125" i="1" s="1"/>
  <c r="E108" i="1"/>
  <c r="F108" i="1" s="1"/>
  <c r="E101" i="1"/>
  <c r="F101" i="1" s="1"/>
  <c r="E87" i="1"/>
  <c r="F87" i="1" s="1"/>
  <c r="E80" i="1"/>
  <c r="F80" i="1" s="1"/>
  <c r="E74" i="1"/>
  <c r="F74" i="1" s="1"/>
  <c r="E65" i="1"/>
  <c r="F65" i="1" s="1"/>
  <c r="E61" i="1"/>
  <c r="F61" i="1" s="1"/>
  <c r="E54" i="1"/>
  <c r="F54" i="1" s="1"/>
  <c r="E47" i="1"/>
  <c r="F47" i="1" s="1"/>
  <c r="E39" i="1"/>
  <c r="F39" i="1" s="1"/>
  <c r="E29" i="1"/>
  <c r="F29" i="1" s="1"/>
  <c r="E6" i="1"/>
  <c r="F6" i="1" s="1"/>
  <c r="C230" i="1" l="1"/>
  <c r="D230" i="1" s="1"/>
  <c r="C236" i="1"/>
  <c r="D236" i="1" s="1"/>
  <c r="D739" i="1"/>
  <c r="D733" i="1"/>
  <c r="D727" i="1"/>
  <c r="C607" i="1"/>
  <c r="D607" i="1" s="1"/>
  <c r="D587" i="1"/>
</calcChain>
</file>

<file path=xl/sharedStrings.xml><?xml version="1.0" encoding="utf-8"?>
<sst xmlns="http://schemas.openxmlformats.org/spreadsheetml/2006/main" count="2204" uniqueCount="813">
  <si>
    <t>STT</t>
  </si>
  <si>
    <t>Tỷ lệ (%)</t>
  </si>
  <si>
    <t>Quy mô dân số 
  (người)</t>
  </si>
  <si>
    <t>Tên đơn vị hành chính cấp xã</t>
  </si>
  <si>
    <t>Tên ĐVHC cấp huyện</t>
  </si>
  <si>
    <t>Ghi chú</t>
  </si>
  <si>
    <t>Phường Hoàn Kiếm</t>
  </si>
  <si>
    <t>Phường Điện Biên</t>
  </si>
  <si>
    <t>Quận Ba Đình</t>
  </si>
  <si>
    <t>Điều chỉnh từ phường Điện Biên (0,94 km2; 13.482 người)</t>
  </si>
  <si>
    <t>Phường Cửa Nam</t>
  </si>
  <si>
    <t>Quận Hoàn Kiếm</t>
  </si>
  <si>
    <t>Điều chỉnh từ phường Cửa Nam (0,26 km2; 11.245 người)</t>
  </si>
  <si>
    <t>Phường Hàng Bông</t>
  </si>
  <si>
    <t>Điều chỉnh từ phường Hàng Bông (0,18 km2; 9.899 người)</t>
  </si>
  <si>
    <t>Phường Hàng Trống</t>
  </si>
  <si>
    <t>Điều chỉnh từ phường Hàng Trống (0,35 km2; 9.827 người)</t>
  </si>
  <si>
    <t>Phường Cửa Đông</t>
  </si>
  <si>
    <t>Điều chỉnh từ phường Cửa Đông (0,16 km2; 9.776 người)</t>
  </si>
  <si>
    <t>Phường Hàng Bồ</t>
  </si>
  <si>
    <t>Phường Hàng Bạc</t>
  </si>
  <si>
    <t>Phường Hàng Mã</t>
  </si>
  <si>
    <t>Phường Đồng Xuân</t>
  </si>
  <si>
    <t>Điều chỉnh từ phường Đồng Xuân (0,17 km2; 11.527 người)</t>
  </si>
  <si>
    <t>Phường Hàng Buồm</t>
  </si>
  <si>
    <t>Phường Hàng Đào</t>
  </si>
  <si>
    <t>Phường Hàng Gai</t>
  </si>
  <si>
    <t>Phường Tràng Tiền</t>
  </si>
  <si>
    <t>Điều chỉnh từ phường Tràng Tiền (0,39 km2; 10.012 người)</t>
  </si>
  <si>
    <t>Phường Lý Thái Tổ</t>
  </si>
  <si>
    <t>Phường Phan Chu Trinh</t>
  </si>
  <si>
    <t>Phường Hàng Bài</t>
  </si>
  <si>
    <t>Phường Trần Hưng Đạo</t>
  </si>
  <si>
    <t>Phường Nguyễn Du</t>
  </si>
  <si>
    <t>Quận Hai Bà Trưng</t>
  </si>
  <si>
    <t>Điều chỉnh từ phường Nguyễn Du (0,53 km2; 17.221 người)</t>
  </si>
  <si>
    <t>Phường Phạm Đình Hổ</t>
  </si>
  <si>
    <t>Điều chỉnh từ phường Phạm Đình Hổ (0,48 km2; 17.784 người)</t>
  </si>
  <si>
    <t>Phường Ba Đình</t>
  </si>
  <si>
    <t>Phường Trúc Bạch</t>
  </si>
  <si>
    <t>Phường Quán Thánh</t>
  </si>
  <si>
    <t>Phường Ngọc Hà</t>
  </si>
  <si>
    <t>Điều chỉnh từ phường Ngọc Hà (0,82 km2; 21.623 người)</t>
  </si>
  <si>
    <t>Phường Đội Cấn</t>
  </si>
  <si>
    <t>Điều chỉnh từ phường Đội Cấn (0,40 km2; 18.240 người)</t>
  </si>
  <si>
    <t>Phường Kim Mã</t>
  </si>
  <si>
    <t>Điều chỉnh từ phường Kim Mã (0,49 km2; 17.888 người)</t>
  </si>
  <si>
    <t>Phường Thụy Khuê</t>
  </si>
  <si>
    <t>Quận Tây Hồ</t>
  </si>
  <si>
    <t>Điều chỉnh từ phường Thụy Khuê (2,06 km2; 20.168 người)</t>
  </si>
  <si>
    <t>Phường Vĩnh Phúc</t>
  </si>
  <si>
    <t>Phường Cống Vị</t>
  </si>
  <si>
    <t>Điều chỉnh từ phường Cống Vị (0,54 km2; 21.072 người)</t>
  </si>
  <si>
    <t>Phường Liễu Giai</t>
  </si>
  <si>
    <t>Phường Ngọc Khánh</t>
  </si>
  <si>
    <t>Điều chỉnh từ phường Ngọc Khánh (1,02 km2; 26.092 người)</t>
  </si>
  <si>
    <t>Phường Nghĩa Đô</t>
  </si>
  <si>
    <t>Quận Cầu Giấy</t>
  </si>
  <si>
    <t>Điều chỉnh từ phường Nghĩa Đô (1,34 km2; 36.478 người)</t>
  </si>
  <si>
    <t>Phường Giảng Võ</t>
  </si>
  <si>
    <t>Phường Thành Công</t>
  </si>
  <si>
    <t>Điều chỉnh từ phường Thành Công (0,64 km2; 29.418 người)</t>
  </si>
  <si>
    <t>Phường Cát Linh</t>
  </si>
  <si>
    <t>Quận Đống Đa</t>
  </si>
  <si>
    <t>Điều chỉnh từ phường Cát Linh (0,37 km2; 15.663 người)</t>
  </si>
  <si>
    <t>Phường Láng Hạ</t>
  </si>
  <si>
    <t>Điều chỉnh từ phường Láng Hạ (0,96 km2; 37.650 người)</t>
  </si>
  <si>
    <t>Phường Hai Bà Trưng</t>
  </si>
  <si>
    <t>Phường Bạch Đằng</t>
  </si>
  <si>
    <t>Điều chỉnh từ phường Bạch Đằng (1,10 km2; 21.978 người)</t>
  </si>
  <si>
    <t>Phường Lê Đại Hành</t>
  </si>
  <si>
    <t>Điều chỉnh từ phường Lê Đại Hành (0,87 km2; 12.948 người)</t>
  </si>
  <si>
    <t>Phường Phố Huế</t>
  </si>
  <si>
    <t>Phường Thanh Nhàn</t>
  </si>
  <si>
    <t>Điều chỉnh từ phường Thanh Nhàn (0,77 km2; 23.410 người)</t>
  </si>
  <si>
    <t>Phường Đồng Nhân</t>
  </si>
  <si>
    <t>Phường Vĩnh Tuy</t>
  </si>
  <si>
    <t>Phường Thanh Lương</t>
  </si>
  <si>
    <t>Điều chỉnh từ phường Thanh Lương (1,57 km2; 26.793 người)</t>
  </si>
  <si>
    <t>Điều chỉnh từ phường Vĩnh Tuy (1,60 km2; 46.929 người)</t>
  </si>
  <si>
    <t>Phường Vĩnh Hưng</t>
  </si>
  <si>
    <t>Quận Hoàng Mai</t>
  </si>
  <si>
    <t>Điều chỉnh từ phường Vĩnh Hưng (1,76 km2; 31.239 người)</t>
  </si>
  <si>
    <t>Phường Mai Động</t>
  </si>
  <si>
    <t>Điều chỉnh từ phường Mai Động (0,81 km2; 44.728 người)</t>
  </si>
  <si>
    <t>Phường Bạch Mai</t>
  </si>
  <si>
    <t>Phường Bách Khoa</t>
  </si>
  <si>
    <t>Phường Minh Khai</t>
  </si>
  <si>
    <t>Điều chỉnh từ phường Minh Khai (0,47 km2; 22.085 người)</t>
  </si>
  <si>
    <t>Phường Quỳnh Mai</t>
  </si>
  <si>
    <t>Phường Trương Định</t>
  </si>
  <si>
    <t>Điều chỉnh từ phường Trường Định (0,52 km2; 24.514 người)</t>
  </si>
  <si>
    <t>Phường Đồng Tâm</t>
  </si>
  <si>
    <t>Điều chỉnh từ phường Đồng Tâm (0,51 km2; 20.193 người)</t>
  </si>
  <si>
    <t>Phường Phương Mai</t>
  </si>
  <si>
    <t>Điều chỉnh từ phường Phương Mai (0,62 km2; 23.747 người)</t>
  </si>
  <si>
    <t>Phường Đống Đa</t>
  </si>
  <si>
    <t>Phường Ô Chợ Dừa</t>
  </si>
  <si>
    <t>Điều chỉnh từ phường Ô Chợ Dừa (1,14 km2; 37.738 người)</t>
  </si>
  <si>
    <t>Phường Nam Đồng</t>
  </si>
  <si>
    <t>Điều chỉnh từ phường Nam Đồng (0,41 km2; 20.034 người)</t>
  </si>
  <si>
    <t>Phường Quang Trung</t>
  </si>
  <si>
    <t>Điều chỉnh từ phường Quang Trung (0,41 km2; 14.974 người)</t>
  </si>
  <si>
    <t>Phường Trung Liệt</t>
  </si>
  <si>
    <t>Điều chỉnh từ phường Trung Liệt (0,77 km2; 27.760 người)</t>
  </si>
  <si>
    <t>Phường Thịnh Quang</t>
  </si>
  <si>
    <t>Phường Kim Liên</t>
  </si>
  <si>
    <t>Phường Phương Liên - Trung Tự</t>
  </si>
  <si>
    <t>Điều chỉnh từ phường Phương Liên - Trung Tự (0,61 km2; 28.531 người)</t>
  </si>
  <si>
    <t>Phường Khương Thượng</t>
  </si>
  <si>
    <t>Phường Văn Miếu - Quốc Tử Giám</t>
  </si>
  <si>
    <t>Điều chỉnh từ phường Văn Miếu - Quốc Tử Giám (0,48 km2; 22.873 người)</t>
  </si>
  <si>
    <t>Phường Văn Chương</t>
  </si>
  <si>
    <t>Phường Hàng Bột</t>
  </si>
  <si>
    <t>Điều chỉnh từ phường Hàng Bột (0,31 km2; 20.079 người)</t>
  </si>
  <si>
    <t>Phường Khâm Thiên</t>
  </si>
  <si>
    <t>Phường Thổ Quan</t>
  </si>
  <si>
    <t>Phường Láng</t>
  </si>
  <si>
    <t>Phường Láng Thượng</t>
  </si>
  <si>
    <t>Phường Hồng Hà</t>
  </si>
  <si>
    <t>Phường Phúc Xá</t>
  </si>
  <si>
    <t>Phường Phúc Tân</t>
  </si>
  <si>
    <t>Phường Chương Dương</t>
  </si>
  <si>
    <t>Phường Phú Thượng</t>
  </si>
  <si>
    <t>Điều chỉnh từ phường Phú Thượng (6,53 km2; 28.188 người)</t>
  </si>
  <si>
    <t>Phường Nhật Tân</t>
  </si>
  <si>
    <t>Điều chỉnh từ phường Nhật Tân (3,76 km2; 13.488 người)</t>
  </si>
  <si>
    <t>Phường Tứ Liên</t>
  </si>
  <si>
    <t>Điều chỉnh từ phường Tứ Liên (2,91 km2; 13.804 người)</t>
  </si>
  <si>
    <t>Phường Quảng An</t>
  </si>
  <si>
    <t>Điều chỉnh từ phường Quảng An (3,78 km2; 11.711 người)</t>
  </si>
  <si>
    <t>Phường Yên Phụ</t>
  </si>
  <si>
    <t>Điều chỉnh từ phường Yên Phụ (1,47 km2; 22.777 người)</t>
  </si>
  <si>
    <t>Phường Bồ Đề</t>
  </si>
  <si>
    <t>Quận Long Biên</t>
  </si>
  <si>
    <t>Điều chỉnh từ phường Bồ Đề (3,68 km2; 26.218 người)</t>
  </si>
  <si>
    <t>Phường Ngọc Thụy</t>
  </si>
  <si>
    <t>Điều chỉnh từ phường Ngọc Thụy (8,77 km2; 45.182 người)</t>
  </si>
  <si>
    <t>Phường Lĩnh Nam</t>
  </si>
  <si>
    <t>Phường Thanh Trì</t>
  </si>
  <si>
    <t>Điều chỉnh từ phường Thanh Trì (3,33 km2; 21.155 người)</t>
  </si>
  <si>
    <t>Điều chỉnh từ phường Lĩnh Nam (5,57 km2; 30.116 người)</t>
  </si>
  <si>
    <t>Phường Trần Phú</t>
  </si>
  <si>
    <t>Điều chỉnh từ phường Trần Phú (4,05 km2; 17.608 người)</t>
  </si>
  <si>
    <t>Phường Yên Sở</t>
  </si>
  <si>
    <t>Điều chỉnh từ phường Yên Sở (7,50 km2; 26.236 người)</t>
  </si>
  <si>
    <t>Phường Hoàng Mai</t>
  </si>
  <si>
    <t>Phường Tương Mai</t>
  </si>
  <si>
    <t>Điều chỉnh từ phường Tương Mai (0,74 km2; 33.260 người)</t>
  </si>
  <si>
    <t>Phường Tân Mai</t>
  </si>
  <si>
    <t>Điều chỉnh từ phường Tân Mai (0,51 km2; 23.758 người)</t>
  </si>
  <si>
    <t>Phường Hoàng Văn Thụ</t>
  </si>
  <si>
    <t>Điều chỉnh từ phường Hoàng Văn Thụ (1,73 km2; 33.951 người)</t>
  </si>
  <si>
    <t>Phường Giáp Bát</t>
  </si>
  <si>
    <t>Điều chỉnh từ phường Giáp Bát (0,57 km2; 17.048 người)</t>
  </si>
  <si>
    <t>Phường Thịnh Liệt</t>
  </si>
  <si>
    <t>Điều chỉnh từ phường Thịnh Liệt (3,21 km2; 42.488 người)</t>
  </si>
  <si>
    <t>Phường Hoàng Liệt</t>
  </si>
  <si>
    <t>Điều chỉnh từ phường Hoàng Liệt (4,84 km2; 73.915 người)</t>
  </si>
  <si>
    <t>Phường Phương Liệt</t>
  </si>
  <si>
    <t>Quận Thanh Xuân</t>
  </si>
  <si>
    <t>Điều chỉnh từ phường Phương Liệt (0,94 km2; 26.149 người)</t>
  </si>
  <si>
    <t>Phường Định Công</t>
  </si>
  <si>
    <t>Điều chỉnh từ phường Định Công (2,77 km2; 47.207 người)</t>
  </si>
  <si>
    <t>Phường Đại Kim</t>
  </si>
  <si>
    <t>Điều chỉnh từ phường Đại Kim (2,81 km2; 48.192 người)</t>
  </si>
  <si>
    <t>Xã Tân Triều</t>
  </si>
  <si>
    <t>Huyện Thanh Trì</t>
  </si>
  <si>
    <t>Điều chỉnh từ xã Tân Triều (2,99 km²; 31.804 người)</t>
  </si>
  <si>
    <t>Xã Thanh Liệt</t>
  </si>
  <si>
    <t>Điều chỉnh từ xã Thanh Liệt (3,49 km²; 20.895 người)</t>
  </si>
  <si>
    <t>Thị trấn Văn Điển</t>
  </si>
  <si>
    <t>Điều chỉnh từ thị trấn Văn Điển (0,91 km²; 20.012 người)</t>
  </si>
  <si>
    <t>Xã Tam Hiệp</t>
  </si>
  <si>
    <t>Điều chỉnh từ xã Tam Hiệp (3,20 km²; 17.746 người)</t>
  </si>
  <si>
    <t>Xã Tứ Hiệp</t>
  </si>
  <si>
    <t>Điều chỉnh từ xã Tứ Hiệp (4,22 km²; 26.949 người)</t>
  </si>
  <si>
    <t>Phường Thanh Xuân</t>
  </si>
  <si>
    <t>Phường Trung Hoà</t>
  </si>
  <si>
    <t>Điều chỉnh từ phường Trung Hoà (2,49 km2; 44.388 người)</t>
  </si>
  <si>
    <t>Phường Nhân Chính</t>
  </si>
  <si>
    <t>Điều chỉnh từ phường Nhân Chính (1,59 km2; 45.508 người)</t>
  </si>
  <si>
    <t>Phường Thượng Đình</t>
  </si>
  <si>
    <t>Điều chỉnh từ phường Thượng Đình (0,67 km2; 24.122 người)</t>
  </si>
  <si>
    <t>Phường Thanh Xuân Trung</t>
  </si>
  <si>
    <t>Điều chỉnh từ phường Thanh Xuân Trung (1,08 km2; 37.443 người)</t>
  </si>
  <si>
    <t>Phường Thanh Xuân Bắc</t>
  </si>
  <si>
    <t>Điều chỉnh từ phường Thanh Xuân Bắc (0,80 km2; 40.964 người)</t>
  </si>
  <si>
    <t>Phường Trung Văn</t>
  </si>
  <si>
    <t>Quận Nam Từ Liêm</t>
  </si>
  <si>
    <t>Điều chỉnh từ phường Trung Văn (2,69 km2; 36.176 người)</t>
  </si>
  <si>
    <t>Phường Khương Đình</t>
  </si>
  <si>
    <t>Phường Khương Trung</t>
  </si>
  <si>
    <t>Điều chỉnh từ phường Khương Trung (0,74 km2; 31.796 người)</t>
  </si>
  <si>
    <t>Phường Hạ Đình</t>
  </si>
  <si>
    <t>Điều chỉnh từ phường Hạ Đình (0,93 km2; 24.088 người)</t>
  </si>
  <si>
    <t>Điều chỉnh từ phường Khương Đình (1,31 km2; 25.400 người)</t>
  </si>
  <si>
    <t>Phường Khương Mai</t>
  </si>
  <si>
    <t>Phường Cầu Giấy</t>
  </si>
  <si>
    <t>Phường Yên Hoà</t>
  </si>
  <si>
    <t>Điều chỉnh từ phường Yên Hoà (2,07 km2; 43.568 người)</t>
  </si>
  <si>
    <t>Phường Quan Hoa</t>
  </si>
  <si>
    <t>Điều chỉnh từ phường Quan Hoa (0,89 km2; 34.025 người)</t>
  </si>
  <si>
    <t>Phường Dịch Vọng Hậu</t>
  </si>
  <si>
    <t>Điều chỉnh từ phường Dịch Vọng Hậu (1,61 km2; 33.480 người)</t>
  </si>
  <si>
    <t>Phường Dịch Vọng</t>
  </si>
  <si>
    <t>Điều chỉnh từ phường Dịch Vọng (1,35 km2; 25.493 người)</t>
  </si>
  <si>
    <t>Phường Mỹ Đình 1</t>
  </si>
  <si>
    <t>Điều chỉnh từ phường Mỹ Đình 1 (2,38 km2; 22.385 người)</t>
  </si>
  <si>
    <t>Phường Mỹ Đình 2</t>
  </si>
  <si>
    <t>Điều chỉnh từ phường Mỹ Đình 2 (1,94 km2; 28.273 người)</t>
  </si>
  <si>
    <t>Phường Mai Dịch</t>
  </si>
  <si>
    <t>Điều chỉnh từ phường Mai Dịch (2,02 km2; 37.156 người)</t>
  </si>
  <si>
    <t>Phường Nghĩa Tân</t>
  </si>
  <si>
    <t>Phường Cổ Nhuế 1</t>
  </si>
  <si>
    <t>Quận Bắc Từ Liêm</t>
  </si>
  <si>
    <t>Điều chỉnh từ phường Cổ Nhuế 1 (2,22 km2; 26.980 người)</t>
  </si>
  <si>
    <t>Phường Xuân Tảo</t>
  </si>
  <si>
    <t>Điều chỉnh từ phường Xuân Tảo (2,26 km2; 14.619 người)</t>
  </si>
  <si>
    <t>Phường Xuân La</t>
  </si>
  <si>
    <t>Điều chỉnh từ phường Xuân La (2,39 km2; 28.329 người)</t>
  </si>
  <si>
    <t>Phường Yên Hòa</t>
  </si>
  <si>
    <t>Phường Mễ Trì</t>
  </si>
  <si>
    <t>Điều chỉnh từ phường Mễ Trì (4,46 km2; 34.289 người)</t>
  </si>
  <si>
    <t>Phường Tây Hồ</t>
  </si>
  <si>
    <t>Phường Bưởi</t>
  </si>
  <si>
    <t>Phường Đông Ngạc</t>
  </si>
  <si>
    <t>Điều chỉnh từ phường Đông Ngạc (2,52 km2; 30.325 người)</t>
  </si>
  <si>
    <t>Phường Xuân Đỉnh</t>
  </si>
  <si>
    <t>Điều chỉnh từ phường Xuân Đỉnh (3,52 km2; 39.238 người)</t>
  </si>
  <si>
    <t>Phường Tây Tựu</t>
  </si>
  <si>
    <t>Điều chỉnh từ phường Minh Khai (5,13 km2; 19.695 người)</t>
  </si>
  <si>
    <t>Điều chỉnh từ phường Tây Tựu (5,53 km2; 20.041 người)</t>
  </si>
  <si>
    <t>Xã Kim Chung</t>
  </si>
  <si>
    <t>Huyện Hoài Đức</t>
  </si>
  <si>
    <t>Điều chỉnh từ xã Kim Chung (3,90 km²; 19.032 người)</t>
  </si>
  <si>
    <t>Phường Phú Diễn</t>
  </si>
  <si>
    <t>Phường Phúc Diễn</t>
  </si>
  <si>
    <t>Điều chỉnh từ phường Phúc Diễn (2,38 km2; 16.450 người)</t>
  </si>
  <si>
    <t>Phường Cổ Nhuế 2</t>
  </si>
  <si>
    <t>Điều chỉnh từ phường Cổ Nhuế 2 (4,13 km2; 33.479 người)</t>
  </si>
  <si>
    <t>Phường Đức Thắng</t>
  </si>
  <si>
    <t>Phường Thụy Phương</t>
  </si>
  <si>
    <t>Điều chỉnh từ phường Thụy Phương (2,93 km2; 12.855 người)</t>
  </si>
  <si>
    <t>Phường Thượng Cát</t>
  </si>
  <si>
    <t>Phường Liên Mạc</t>
  </si>
  <si>
    <t>Phường Từ Liêm</t>
  </si>
  <si>
    <t>Phường Cầu Diễn</t>
  </si>
  <si>
    <t>Phường Phú Đô</t>
  </si>
  <si>
    <t>Điều chỉnh từ phường Phú Đô (2,46 km2; 26.151 người)</t>
  </si>
  <si>
    <t>Phường Xuân Phương</t>
  </si>
  <si>
    <t>Phường Đại Mỗ</t>
  </si>
  <si>
    <t>Điều chỉnh từ phường Đại Mỗ (5,14 km2; 35.014 người)</t>
  </si>
  <si>
    <t>Phường Phương Canh</t>
  </si>
  <si>
    <t>Phường Tây Mỗ</t>
  </si>
  <si>
    <t>Điều chỉnh từ phường Tây Mỗ (6,30 km2; 65.437 người)</t>
  </si>
  <si>
    <t>Xã Vân Canh</t>
  </si>
  <si>
    <t>Điều chỉnh từ xã Vân Canh (4,50 km²; 16.220 người)</t>
  </si>
  <si>
    <t>Phường Dương Nội</t>
  </si>
  <si>
    <t>Quận Hà Đông</t>
  </si>
  <si>
    <t>Điều chỉnh từ phường Dương Nội (5,95 km2; 38.939 người)</t>
  </si>
  <si>
    <t>Xã An Khánh</t>
  </si>
  <si>
    <t>Điều chỉnh từ xã An Khánh (8,50 km²; 41.143 người)</t>
  </si>
  <si>
    <t>Phường Mộ Lao</t>
  </si>
  <si>
    <t>Điều chỉnh từ phường Mộ Lao (1,31 km2; 28.711 người)</t>
  </si>
  <si>
    <t>Phường Long Biên</t>
  </si>
  <si>
    <t>Điều chỉnh từ phường Long Biên (7,88 km2; 22.859 người)</t>
  </si>
  <si>
    <t>Phường Cự Khối</t>
  </si>
  <si>
    <t>Điều chỉnh từ phường Cự Khối (4,85 km2; 12.440 người)</t>
  </si>
  <si>
    <t>Phường Phúc Đồng</t>
  </si>
  <si>
    <t>Điều chỉnh từ phường Phúc Đồng (4,66 km2; 20.822 người)</t>
  </si>
  <si>
    <t>Phường Gia Thụy</t>
  </si>
  <si>
    <t>Điều chỉnh từ phường Gia Thụy (1,42 km2; 14.347 người)</t>
  </si>
  <si>
    <t>Phường Thạch Bàn</t>
  </si>
  <si>
    <t>Điều chỉnh từ phường Thạch Bàn (5,19 km2; 26.845 người)</t>
  </si>
  <si>
    <t>Xã Bát Tràng</t>
  </si>
  <si>
    <t>Huyện Gia Lâm</t>
  </si>
  <si>
    <t>Điều chỉnh từ xã Bát Tràng (5,43 km²; 16.463 người)</t>
  </si>
  <si>
    <t>Phường Đức Giang</t>
  </si>
  <si>
    <t>Điều chỉnh từ phường Đức Giang (2,51 km2; 30.616 người)</t>
  </si>
  <si>
    <t>Phường Thượng Thanh</t>
  </si>
  <si>
    <t>Điều chỉnh từ phường Thượng Thanh (4,86 km2; 28.151 người)</t>
  </si>
  <si>
    <t>Phường Ngọc Lâm</t>
  </si>
  <si>
    <t>Phường Việt Hưng</t>
  </si>
  <si>
    <t>Điều chỉnh từ phường Việt Hưng (3,74 km2; 15.093 người)</t>
  </si>
  <si>
    <t>Phường Phúc Lợi</t>
  </si>
  <si>
    <t>Điều chỉnh từ phường Phúc Lợi (6,99 km2; 44.530 người)</t>
  </si>
  <si>
    <t>Phường Giang Biên</t>
  </si>
  <si>
    <t>Điều chỉnh từ phường Giang Biên (4,35 km2; 23.920 người)</t>
  </si>
  <si>
    <t>Xã Cổ Bi</t>
  </si>
  <si>
    <t>Điều chỉnh từ xã Cổ Bi (4,81 km²; 14.768 người)</t>
  </si>
  <si>
    <t>Phường Hà Đông</t>
  </si>
  <si>
    <t>Phường La Khê</t>
  </si>
  <si>
    <t>Điều chỉnh từ phường La Khê (2,89 km2; 42.155 người)</t>
  </si>
  <si>
    <t>Phường Văn Quán</t>
  </si>
  <si>
    <t>Điều chỉnh từ phường Văn Quán (1,32 km2; 24.650 người)</t>
  </si>
  <si>
    <t>Phường Phúc La</t>
  </si>
  <si>
    <t>Phường Hà Cầu</t>
  </si>
  <si>
    <t>Điều chỉnh từ phường Hà Cầu (1,45 km2; 24.457 người)</t>
  </si>
  <si>
    <t>Điều chỉnh từ phường Quang Trung (1,43 km2; 45.251 người)</t>
  </si>
  <si>
    <t>Phường Vạn Phúc</t>
  </si>
  <si>
    <t>Phường Yên Nghĩa</t>
  </si>
  <si>
    <t>Điều chỉnh từ phường Yên Nghĩa (7,61 km2; 34.954 người)</t>
  </si>
  <si>
    <t>Phường Phú La</t>
  </si>
  <si>
    <t>Điều chỉnh từ phường Phú La (1,76 km2; 33.435 người)</t>
  </si>
  <si>
    <t>Xã La Phù</t>
  </si>
  <si>
    <t>Điều chỉnh từ xã La Phù (3,52 km²; 14.671 người)</t>
  </si>
  <si>
    <t>Phường Đồng Mai</t>
  </si>
  <si>
    <t>Điều chỉnh từ phường Đồng Mai (6,59 km2; 19.257 người)</t>
  </si>
  <si>
    <t>Phường Phú Lương</t>
  </si>
  <si>
    <t>Phường Kiến Hưng</t>
  </si>
  <si>
    <t>Điều chỉnh từ phường Kiến Hưng (4,20 km2; 41.580 người)</t>
  </si>
  <si>
    <t>Điều chỉnh từ phường Phú Lương (7,06 km2; 29.308 người)</t>
  </si>
  <si>
    <t>Phường Phú Lãm</t>
  </si>
  <si>
    <t>Xã Cự Khê</t>
  </si>
  <si>
    <t>Huyện Thanh Oai</t>
  </si>
  <si>
    <t>Điều chỉnh từ xã Cự Khê (5,68 km2; 19.314 người)</t>
  </si>
  <si>
    <t>Xã Hữu Hoà</t>
  </si>
  <si>
    <t>Điều chỉnh từ xã Hữu Hoà (2,96 km²; 14.370 người)</t>
  </si>
  <si>
    <t>Xã Thanh Trì</t>
  </si>
  <si>
    <t>Xã Yên Mỹ</t>
  </si>
  <si>
    <t>Điều chỉnh từ xã Yên Mỹ (3,84 km²; 6.284 người)</t>
  </si>
  <si>
    <t>Xã Vĩnh Quỳnh</t>
  </si>
  <si>
    <t>Điều chỉnh từ xã Vĩnh Quỳnh (6,43 km²; 30.307 người)</t>
  </si>
  <si>
    <t>Xã Ngũ Hiệp</t>
  </si>
  <si>
    <t>Điều chỉnh từ xã Ngũ Hiệp (3,24 km²; 19.644 người)</t>
  </si>
  <si>
    <t>Xã Duyên Hà</t>
  </si>
  <si>
    <t>Điều chỉnh từ xã Duyên Hà (2,76 km²; 6.657 người)</t>
  </si>
  <si>
    <t>Xã Đại Thanh</t>
  </si>
  <si>
    <t>Xã Tả Thanh Oai</t>
  </si>
  <si>
    <t>Điều chỉnh từ xã Tả Thanh Oai (8,09 km²; 36.541 người)</t>
  </si>
  <si>
    <t>Xã Nam Phù</t>
  </si>
  <si>
    <t>Xã Ninh Sở</t>
  </si>
  <si>
    <t>Huyện Thường Tín</t>
  </si>
  <si>
    <t>Điều chỉnh từ xã Ninh Sở (4,93 km2; 10.394 người)</t>
  </si>
  <si>
    <t>Xã Duyên Thái</t>
  </si>
  <si>
    <t>Điều chỉnh từ xã Duyên Thái (4,02 km2; 12.766 người)</t>
  </si>
  <si>
    <t>Xã Vạn Phúc</t>
  </si>
  <si>
    <t>Xã Liên Ninh</t>
  </si>
  <si>
    <t>Điều chỉnh từ xã Liên Ninh (4,23 km2; 17.407 người)</t>
  </si>
  <si>
    <t>Xã Đông Mỹ</t>
  </si>
  <si>
    <t>Điều chỉnh từ xã Đông Mỹ (2,77 km2; 10.235 người)</t>
  </si>
  <si>
    <t>Xã Ngọc Hồi</t>
  </si>
  <si>
    <t>Xã Khánh Hà</t>
  </si>
  <si>
    <t>Điều chỉnh từ xã Khánh Hà (4,75 km2; 12.827 người)</t>
  </si>
  <si>
    <t>Xã Đại Áng</t>
  </si>
  <si>
    <t>Điều chỉnh từ xã Đại Áng (5,25 km²; 12.558 người)</t>
  </si>
  <si>
    <t>Phường Thanh Liệt</t>
  </si>
  <si>
    <t>Xã Thượng Phúc</t>
  </si>
  <si>
    <t>Xã Dũng Tiến</t>
  </si>
  <si>
    <t>Xã Quất Động</t>
  </si>
  <si>
    <t>Xã Nghiêm Xuyên</t>
  </si>
  <si>
    <t>Xã Nguyễn Trãi</t>
  </si>
  <si>
    <t>Xã Tân Minh</t>
  </si>
  <si>
    <t>Xã Thường Tín</t>
  </si>
  <si>
    <t>Xã Văn Phú</t>
  </si>
  <si>
    <t>Xã Hiền Giang</t>
  </si>
  <si>
    <t>Xã Tiền Phong</t>
  </si>
  <si>
    <t>Xã Văn Bình</t>
  </si>
  <si>
    <t>Xã Nhị Khê</t>
  </si>
  <si>
    <t>Xã Hòa Bình</t>
  </si>
  <si>
    <t>Thị trấn Thường Tín</t>
  </si>
  <si>
    <t>Xã Chương Dương</t>
  </si>
  <si>
    <t>Xã Tự Nhiên</t>
  </si>
  <si>
    <t>Xã Lê Lợi</t>
  </si>
  <si>
    <t>Xã Tô Hiệu</t>
  </si>
  <si>
    <t>Điều chỉnh từ xã Tô Hiệu (5,54 km2; 12.673 người)</t>
  </si>
  <si>
    <t>Xã Vạn Nhất</t>
  </si>
  <si>
    <t>Điều chỉnh từ xã Vạn Nhất (7,99 km2; 16.773 người)</t>
  </si>
  <si>
    <t>Xã Thắng Lợi</t>
  </si>
  <si>
    <t>Xã Hồng Vân</t>
  </si>
  <si>
    <t>Xã Liên Phương</t>
  </si>
  <si>
    <t>Xã Vân Tảo</t>
  </si>
  <si>
    <t>Xã Hà Hồi</t>
  </si>
  <si>
    <t>Xã Phú Xuyên</t>
  </si>
  <si>
    <t>Xã Văn Tự</t>
  </si>
  <si>
    <t>Xã Minh Cường</t>
  </si>
  <si>
    <t>Thị trấn Phú Minh</t>
  </si>
  <si>
    <t>Huyện Phú Xuyên</t>
  </si>
  <si>
    <t>Thị trấn Phú Xuyên</t>
  </si>
  <si>
    <t>Xã Nam Tiến</t>
  </si>
  <si>
    <t>Xã Hồng Thái</t>
  </si>
  <si>
    <t>Xã Quang Hà</t>
  </si>
  <si>
    <t>Xã Nam Phong</t>
  </si>
  <si>
    <t>Xã Phượng Dực</t>
  </si>
  <si>
    <t>Xã Hồng Minh</t>
  </si>
  <si>
    <t>Xã Phú Túc</t>
  </si>
  <si>
    <t>Xã Văn Hoàng</t>
  </si>
  <si>
    <t>Xã Hoàng Long</t>
  </si>
  <si>
    <t>Xã Chuyên Mỹ</t>
  </si>
  <si>
    <t>Xã Tân Dân</t>
  </si>
  <si>
    <t>Xã Vân Từ</t>
  </si>
  <si>
    <t>Xã Phú Yên</t>
  </si>
  <si>
    <t>Xã Châu Can</t>
  </si>
  <si>
    <t>Xã Đại Xuyên</t>
  </si>
  <si>
    <t>Xã Khai Thái</t>
  </si>
  <si>
    <t>Xã Phúc Tiến</t>
  </si>
  <si>
    <t>Xã Tri Thủy</t>
  </si>
  <si>
    <t>Xã Bạch Hạ</t>
  </si>
  <si>
    <t>Xã Quang Lãng</t>
  </si>
  <si>
    <t>Xã Minh Tân</t>
  </si>
  <si>
    <t>Xã Thanh Oai</t>
  </si>
  <si>
    <t>Xã Thanh Mai</t>
  </si>
  <si>
    <t>Xã Đỗ Động</t>
  </si>
  <si>
    <t>Xã Kim Thư</t>
  </si>
  <si>
    <t>Điều chỉnh từ xã Kim Thư (2,92 km2; 6.604 người)</t>
  </si>
  <si>
    <t>Xã Kim An</t>
  </si>
  <si>
    <t>Xã Phượng Trung</t>
  </si>
  <si>
    <t>Thị trấn Kim Bài</t>
  </si>
  <si>
    <t>Xã Bình Minh</t>
  </si>
  <si>
    <t>Xã Lam Điền</t>
  </si>
  <si>
    <t>Huyện Chương Mỹ</t>
  </si>
  <si>
    <t>Điều chỉnh từ xã Lam Điền (8,08 km2; 13.182 người)</t>
  </si>
  <si>
    <t>Xã Cao Viên</t>
  </si>
  <si>
    <t>Xã Thanh Cao</t>
  </si>
  <si>
    <t>Xã Bích Hòa</t>
  </si>
  <si>
    <t>Xã Tam Hưng</t>
  </si>
  <si>
    <t>Xã Mỹ Hưng</t>
  </si>
  <si>
    <t>Xã Thanh Văn</t>
  </si>
  <si>
    <t>Xã Thanh Thùy</t>
  </si>
  <si>
    <t>Xã Dân Hòa</t>
  </si>
  <si>
    <t>Xã Liên Châu</t>
  </si>
  <si>
    <t>Xã Cao Xuân Dương</t>
  </si>
  <si>
    <t>Xã Hồng Dương</t>
  </si>
  <si>
    <t>Xã Tân Ước</t>
  </si>
  <si>
    <t>Xã Vân Đình</t>
  </si>
  <si>
    <t>Thị trấn Vân Đình</t>
  </si>
  <si>
    <t>Huyện Ứng Hòa</t>
  </si>
  <si>
    <t>Xã Cao Sơn Tiến</t>
  </si>
  <si>
    <t>Xã Phương Tú</t>
  </si>
  <si>
    <t>Xã Tảo Dương Văn</t>
  </si>
  <si>
    <t>Xã Ứng Thiên</t>
  </si>
  <si>
    <t>Xã Hoa Viên</t>
  </si>
  <si>
    <t>Xã Quảng Phú Cầu</t>
  </si>
  <si>
    <t>Xã Trường Thịnh</t>
  </si>
  <si>
    <t>Xã Liên Bạt</t>
  </si>
  <si>
    <t>Xã Hòa Xá</t>
  </si>
  <si>
    <t>Xã Thái Hòa</t>
  </si>
  <si>
    <t>Xã Hòa Phú</t>
  </si>
  <si>
    <t>Xã Phù Lưu</t>
  </si>
  <si>
    <t>Xã Bình Lưu Quang</t>
  </si>
  <si>
    <t>Xã Ứng Hòa</t>
  </si>
  <si>
    <t>Xã Trung Tú</t>
  </si>
  <si>
    <t>Xã Đồng Tân</t>
  </si>
  <si>
    <t>Xã Minh Đức</t>
  </si>
  <si>
    <t>Xã Trầm Lộng</t>
  </si>
  <si>
    <t>Xã Kim Đường</t>
  </si>
  <si>
    <t>Xã Đại Hùng</t>
  </si>
  <si>
    <t>Xã Đông Lỗ</t>
  </si>
  <si>
    <t>Xã Đại Cường</t>
  </si>
  <si>
    <t>Xã Mỹ Đức</t>
  </si>
  <si>
    <t>Xã Phù Lưu Tế</t>
  </si>
  <si>
    <t>Huyện Mỹ Đức</t>
  </si>
  <si>
    <t>Thị trấn Đại Nghĩa</t>
  </si>
  <si>
    <t>Xã An Phú</t>
  </si>
  <si>
    <t>Xã Hợp Thanh</t>
  </si>
  <si>
    <t>Xã Đại Hưng</t>
  </si>
  <si>
    <t>Xã Hồng Sơn</t>
  </si>
  <si>
    <t>Xã An Mỹ</t>
  </si>
  <si>
    <t>Xã Lê Thanh</t>
  </si>
  <si>
    <t>Xã Xuy Xá</t>
  </si>
  <si>
    <t>Xã Phùng Xá</t>
  </si>
  <si>
    <t>Xã Hợp Tiến</t>
  </si>
  <si>
    <t>Xã Phúc Sơn</t>
  </si>
  <si>
    <t>Xã Đồng Tâm</t>
  </si>
  <si>
    <t>Điều chỉnh từ xã Đồng Tâm (8,42 km2; 9.722 người)</t>
  </si>
  <si>
    <t>Xã Thượng Lâm</t>
  </si>
  <si>
    <t>Xã Phúc Lâm</t>
  </si>
  <si>
    <t>Xã Tuy Lai</t>
  </si>
  <si>
    <t>Xã Mỹ Xuyên</t>
  </si>
  <si>
    <t>Xã Hương Sơn</t>
  </si>
  <si>
    <t>Xã An Tiến</t>
  </si>
  <si>
    <t>Xã Hùng Tiến</t>
  </si>
  <si>
    <t>Xã Vạn Tín</t>
  </si>
  <si>
    <t>Phường Chương Mỹ</t>
  </si>
  <si>
    <t>Phường Biên Giang</t>
  </si>
  <si>
    <t>Xã Đại Yên</t>
  </si>
  <si>
    <t>Xã Ngọc Hòa</t>
  </si>
  <si>
    <t>Xã Phụng Châu</t>
  </si>
  <si>
    <t>Xã Tiên Phương</t>
  </si>
  <si>
    <t>Thị trấn Chúc Sơn</t>
  </si>
  <si>
    <t>Xã Thụy Hương</t>
  </si>
  <si>
    <t>Xã Phú Nghĩa</t>
  </si>
  <si>
    <t>Xã Đông Phương Yên</t>
  </si>
  <si>
    <t>Xã Đông Sơn</t>
  </si>
  <si>
    <t>Xã Thanh Bình</t>
  </si>
  <si>
    <t>Xã Trung Hòa</t>
  </si>
  <si>
    <t>Xã Trường Yên</t>
  </si>
  <si>
    <t>Xã Xuân Mai</t>
  </si>
  <si>
    <t>Xã Nam Phương Tiến</t>
  </si>
  <si>
    <t>Xã Tân Tiến</t>
  </si>
  <si>
    <t>Điều chỉnh từ xã Tân Tiến (13,12 km2; 12.739 người)</t>
  </si>
  <si>
    <t>Thị trấn Xuân Mai</t>
  </si>
  <si>
    <t>Xã Thủy Xuân Tiên</t>
  </si>
  <si>
    <t>Xã Trần Phú</t>
  </si>
  <si>
    <t>Xã Hoàng Văn Thụ</t>
  </si>
  <si>
    <t>Xã Hữu Văn</t>
  </si>
  <si>
    <t>Xã Mỹ Lương</t>
  </si>
  <si>
    <t>Xã Đồng Lạc</t>
  </si>
  <si>
    <t>Xã Hồng Phú</t>
  </si>
  <si>
    <t>Xã Thượng Vực</t>
  </si>
  <si>
    <t>Xã Văn Võ</t>
  </si>
  <si>
    <t>Xã Quảng Bị</t>
  </si>
  <si>
    <t>Xã Hoàng Diệu</t>
  </si>
  <si>
    <t>Xã Hợp Đồng</t>
  </si>
  <si>
    <t>Xã Tốt Động</t>
  </si>
  <si>
    <t>Xã Minh Châu</t>
  </si>
  <si>
    <t>Xã Chu Minh</t>
  </si>
  <si>
    <t>Huyện Ba Vì</t>
  </si>
  <si>
    <t>Điều chỉnh từ xã Chu Minh (5,08 km2; 8.856 người)</t>
  </si>
  <si>
    <t>Thị trấn Tây Đằng</t>
  </si>
  <si>
    <t>Điều chỉnh từ thị trấn Tây Đằng (12,28 km2; 17.981 người)</t>
  </si>
  <si>
    <t>Xã Quảng Oai</t>
  </si>
  <si>
    <t>Xã Cam Thượng</t>
  </si>
  <si>
    <t>Xã Đông Quang</t>
  </si>
  <si>
    <t>Xã Thụy An</t>
  </si>
  <si>
    <t>Điều chỉnh từ xã Thụy An (16,36 km2; 9.748 người)</t>
  </si>
  <si>
    <t>Xã Tiên Phong</t>
  </si>
  <si>
    <t>Xã Vật Lại</t>
  </si>
  <si>
    <t>Xã Đồng Thái</t>
  </si>
  <si>
    <t>Xã Phú Châu</t>
  </si>
  <si>
    <t>Xã Phú Sơn</t>
  </si>
  <si>
    <t>Xã Cổ Đô</t>
  </si>
  <si>
    <t>Xã Phong Vân</t>
  </si>
  <si>
    <t>Xã Phú Cường</t>
  </si>
  <si>
    <t>Xã Phú Đông</t>
  </si>
  <si>
    <t>Xã Phú Hồng</t>
  </si>
  <si>
    <t>Xã Vạn Thắng</t>
  </si>
  <si>
    <t>Xã Bất Bạt</t>
  </si>
  <si>
    <t>Xã Cẩm Lĩnh</t>
  </si>
  <si>
    <t>Điều chỉnh từ xã Cẩm Lĩnh (23,18 km2; 13.865 người)</t>
  </si>
  <si>
    <t>Xã Tòng Bạt</t>
  </si>
  <si>
    <t>Xã Minh Quang</t>
  </si>
  <si>
    <t>Điều chỉnh từ xã Minh Quang (28,41 km2; 15.013 người)</t>
  </si>
  <si>
    <t>Xã Sơn Đà</t>
  </si>
  <si>
    <t>Xã Thuần Mỹ</t>
  </si>
  <si>
    <t>Xã Suối Hai</t>
  </si>
  <si>
    <t>Xã Ba Trại</t>
  </si>
  <si>
    <t>Xã Tản Lĩnh</t>
  </si>
  <si>
    <t>Xã Ba Vì</t>
  </si>
  <si>
    <t>Xã Khánh Thượng</t>
  </si>
  <si>
    <t>Xã Yên Bài</t>
  </si>
  <si>
    <t>Xã Vân Hòa</t>
  </si>
  <si>
    <t>Xã Thạch Hoà</t>
  </si>
  <si>
    <t>Huyện Thạch Thất</t>
  </si>
  <si>
    <t>Điều chỉnh từ xã Thạch Hoà (27 km2; 11.811 người)</t>
  </si>
  <si>
    <t>Phường Sơn Tây</t>
  </si>
  <si>
    <t>Phường Ngô Quyền</t>
  </si>
  <si>
    <t>Thị xã Sơn Tây</t>
  </si>
  <si>
    <t>Phường Phú Thịnh</t>
  </si>
  <si>
    <t>Phường Viên Sơn</t>
  </si>
  <si>
    <t>Phường Trung Hưng</t>
  </si>
  <si>
    <t>Điều chỉnh từ phường Trung Hưng (5,45 km2; 10.734 người)</t>
  </si>
  <si>
    <t>Phường Sơn Lộc</t>
  </si>
  <si>
    <t>Điều chỉnh từ phường Sơn Lộc (1,12 km2; 8.275 người)</t>
  </si>
  <si>
    <t>Xã Thanh Mỹ</t>
  </si>
  <si>
    <t>Điều chỉnh từ xã Thanh Mỹ (10,92 km2; 12.749 người)</t>
  </si>
  <si>
    <t>Xã Đường Lâm</t>
  </si>
  <si>
    <t>Phường Tùng Thiện</t>
  </si>
  <si>
    <t>Phường Trung Sơn Trầm</t>
  </si>
  <si>
    <t>Phường Xuân Khanh</t>
  </si>
  <si>
    <t>Xã Xuân Sơn</t>
  </si>
  <si>
    <t>Xã Đoài Phương</t>
  </si>
  <si>
    <t>Xã Kim Sơn</t>
  </si>
  <si>
    <t>Xã Sơn Đông</t>
  </si>
  <si>
    <t>Xã Cổ Đông</t>
  </si>
  <si>
    <t>Điều chỉnh từ xã Cổ Đông (26,06 km2; 18.674 người)</t>
  </si>
  <si>
    <t>Xã Phúc Thọ</t>
  </si>
  <si>
    <t>Thị trấn Phúc Thọ</t>
  </si>
  <si>
    <t>Huyện Phúc Thọ</t>
  </si>
  <si>
    <t>Xã Long Thượng</t>
  </si>
  <si>
    <t>Xã Tích Lộc</t>
  </si>
  <si>
    <t>Xã Trạch Mỹ Lộc</t>
  </si>
  <si>
    <t>Xã Phúc Hòa</t>
  </si>
  <si>
    <t>Xã Phụng Thượng</t>
  </si>
  <si>
    <t>Xã Phúc Lộc</t>
  </si>
  <si>
    <t>Xã Nam Hà</t>
  </si>
  <si>
    <t>Xã Vân Phúc</t>
  </si>
  <si>
    <t>Xã Xuân Đình</t>
  </si>
  <si>
    <t>Xã Sen Phương</t>
  </si>
  <si>
    <t>Xã Võng Xuyên</t>
  </si>
  <si>
    <t>Xã Hát Môn</t>
  </si>
  <si>
    <t>Xã Thanh Đa</t>
  </si>
  <si>
    <t>Xã Ngọc Tảo</t>
  </si>
  <si>
    <t>Xã Tam Thuấn</t>
  </si>
  <si>
    <t>Xã Hiệp Thuận</t>
  </si>
  <si>
    <t>Xã Liên Hiệp</t>
  </si>
  <si>
    <t>Xã Thạch Thất</t>
  </si>
  <si>
    <t>Xã Cẩm Yên</t>
  </si>
  <si>
    <t>Xã Đại Đồng</t>
  </si>
  <si>
    <t>Xã Kim Quan</t>
  </si>
  <si>
    <t>Xã Lại Thượng</t>
  </si>
  <si>
    <t>Thị trấn Liên Quan</t>
  </si>
  <si>
    <t>Xã Phú Kim</t>
  </si>
  <si>
    <t>Xã Hạ Bằng</t>
  </si>
  <si>
    <t>Xã Bình Yên</t>
  </si>
  <si>
    <t>Điều chỉnh từ xã Bình Yên (11,69 km2; 13.527 người)</t>
  </si>
  <si>
    <t>Xã Cần Kiệm</t>
  </si>
  <si>
    <t>Xã Đồng Trúc</t>
  </si>
  <si>
    <t>Điều chỉnh từ xã Hạ Bằng (6,81 km2; 8.007 người)</t>
  </si>
  <si>
    <t>Xã Tân Xã</t>
  </si>
  <si>
    <t>Điều chỉnh từ xã Tân Xã (8,62 km2; 6.162 người)</t>
  </si>
  <si>
    <t>Xã Phú Cát</t>
  </si>
  <si>
    <t>Huyện Quốc Oai</t>
  </si>
  <si>
    <t>Điều chỉnh từ xã Phú Cát (11,23 km2; 10.272 người)</t>
  </si>
  <si>
    <t>Xã Tây Phương</t>
  </si>
  <si>
    <t>Xã Quang Trung</t>
  </si>
  <si>
    <t>Điều chỉnh từ xã Quang Trung (6,84 km2; 32.033 người)</t>
  </si>
  <si>
    <t>Xã Thạch Xá</t>
  </si>
  <si>
    <t>Xã Lam Sơn</t>
  </si>
  <si>
    <t>Xã Hương Ngải</t>
  </si>
  <si>
    <t>Thị trấn Quốc Oai</t>
  </si>
  <si>
    <t>Điều chỉnh từ thị trấn Quốc Oai (5,1 km2; 16.912 người)</t>
  </si>
  <si>
    <t>Xã Ngọc Mỹ</t>
  </si>
  <si>
    <t>Điều chỉnh từ xã Ngọc Mỹ (5,57 km2; 13.294 người)</t>
  </si>
  <si>
    <t>Xã Ngọc Liệp</t>
  </si>
  <si>
    <t>Điều chỉnh từ xã Ngọc Liệp (6,4 km2; 10.224 người)</t>
  </si>
  <si>
    <t>Xã Phượng Sơn</t>
  </si>
  <si>
    <t>Điều chỉnh từ xã Phượng Sơn (6,98 km2; 16.325 người)</t>
  </si>
  <si>
    <t>Xã Hòa Lạc</t>
  </si>
  <si>
    <t>Xã Tiến Xuân</t>
  </si>
  <si>
    <t>Điều chỉnh từ xã Tiến Xuân (21,68 km2; 8.810 người)</t>
  </si>
  <si>
    <t>Xã Yên Xuân</t>
  </si>
  <si>
    <t>Xã Yên Bình</t>
  </si>
  <si>
    <t>Xã Yên Trung</t>
  </si>
  <si>
    <t>Xã Đông Xuân</t>
  </si>
  <si>
    <t>Xã Quốc Oai</t>
  </si>
  <si>
    <t>Xã Thạch Thán</t>
  </si>
  <si>
    <t>Xã Sài Sơn</t>
  </si>
  <si>
    <t>Xã Hưng Đạo</t>
  </si>
  <si>
    <t>Xã Đồng Quang</t>
  </si>
  <si>
    <t>Xã Cộng Hòa</t>
  </si>
  <si>
    <t>Xã Kiều Phú</t>
  </si>
  <si>
    <t>Xã Liệp Nghĩa</t>
  </si>
  <si>
    <t>Xã Tuyết Nghĩa</t>
  </si>
  <si>
    <t>Xã Cấn Hữu</t>
  </si>
  <si>
    <t>Xã Phú Mãn</t>
  </si>
  <si>
    <t>Xã Đông Yên</t>
  </si>
  <si>
    <t>Xã Hòa Thạch</t>
  </si>
  <si>
    <t>Xã Hoài Đức</t>
  </si>
  <si>
    <t>Thị trấn Trạm Trôi</t>
  </si>
  <si>
    <t>Xã Đức Thượng</t>
  </si>
  <si>
    <t>Xã Di Trạch</t>
  </si>
  <si>
    <t>Xã Đức Giang</t>
  </si>
  <si>
    <t>Xã Tân Lập</t>
  </si>
  <si>
    <t>Huyện Đan Phượng</t>
  </si>
  <si>
    <t>Điều chỉnh từ xã Tân Lập (5,71 km2; 24.407 người)</t>
  </si>
  <si>
    <t>Xã Dương Hòa</t>
  </si>
  <si>
    <t>Xã Minh Khai</t>
  </si>
  <si>
    <t>Xã Dương Liễu</t>
  </si>
  <si>
    <t>Xã Cát Quế</t>
  </si>
  <si>
    <t>Xã Yên Sở</t>
  </si>
  <si>
    <t>Xã Đắc Sở</t>
  </si>
  <si>
    <t>Xã Sơn Đồng</t>
  </si>
  <si>
    <t>Xã Lại Yên</t>
  </si>
  <si>
    <t>Xã Tiền Yên</t>
  </si>
  <si>
    <t>Xã Song Phương</t>
  </si>
  <si>
    <t>Điều chỉnh từ xã Song Phương (5,77 km²; 15.204 người)</t>
  </si>
  <si>
    <t>Xã An Thượng</t>
  </si>
  <si>
    <t>iều chỉnh từ xã An Thượng (7,78 km²; 18.747 người)</t>
  </si>
  <si>
    <t>Xã Vân Côn</t>
  </si>
  <si>
    <t>Điều chỉnh từ xã Vân Côn (6,62 km²; 16.080 người)</t>
  </si>
  <si>
    <t>Xã Đông La</t>
  </si>
  <si>
    <t>Xã Đan Phượng</t>
  </si>
  <si>
    <t>Thị trấn Phùng</t>
  </si>
  <si>
    <t>Xã Thượng Mỗ</t>
  </si>
  <si>
    <t>Xã Đồng Tháp</t>
  </si>
  <si>
    <t>Xã Song Phượng</t>
  </si>
  <si>
    <t>Xã Ô Diên</t>
  </si>
  <si>
    <t>Xã Hồng Hà</t>
  </si>
  <si>
    <t>Điều chỉnh từ xã Hồng Hà (9,9 km2; 14.297 người)</t>
  </si>
  <si>
    <t>Xã Liên Hồng</t>
  </si>
  <si>
    <t>Điều chỉnh từ xã Liên Hồng (5,2 km2; 8.482 người)</t>
  </si>
  <si>
    <t>Xã Liên Hà</t>
  </si>
  <si>
    <t>Điều chỉnh từ xã Liên Hà (3,48 km2; 9.776 người)</t>
  </si>
  <si>
    <t>Xã Hạ Mỗ</t>
  </si>
  <si>
    <t>Xã Liên Trung</t>
  </si>
  <si>
    <t>Điều chỉnh từ xã Liên Trung (4,54 km2; 8.790 người)</t>
  </si>
  <si>
    <t>Xã Tân Hội</t>
  </si>
  <si>
    <t>Xã Văn Khê</t>
  </si>
  <si>
    <t>Huyện Mê Linh</t>
  </si>
  <si>
    <t>Điều chỉnh từ xã Văn Khê (13,51 km2; 17.639 người)</t>
  </si>
  <si>
    <t>Xã Liên Minh</t>
  </si>
  <si>
    <t>Xã Trung Châu</t>
  </si>
  <si>
    <t>Điều chỉnh từ xã Trung Châu (8,01 km2; 9.677 người)</t>
  </si>
  <si>
    <t>Xã Thọ An</t>
  </si>
  <si>
    <t>Điều chỉnh từ xã Thọ An (5,58 km2; 12.577 người)</t>
  </si>
  <si>
    <t>Xã Thọ Xuân</t>
  </si>
  <si>
    <t>Điều chỉnh từ xã Thọ Xuân (4,54 km2; 11.431 người)</t>
  </si>
  <si>
    <t>Xã Phương Đình</t>
  </si>
  <si>
    <t>Xã Tiến Thịnh</t>
  </si>
  <si>
    <t>Điều chỉnh từ xã Tiến Thịnh (7,3 km2; 13.739 người)</t>
  </si>
  <si>
    <t>Xã Gia Lâm</t>
  </si>
  <si>
    <t>Xã Đặng Xá</t>
  </si>
  <si>
    <t>Điều chỉnh từ xã Đặng Xá (6,03 km²; 20.707 người)</t>
  </si>
  <si>
    <t>Thị trấn Trâu Quỳ</t>
  </si>
  <si>
    <t>Điều chỉnh từ thị trấn Trâu Quỳ (7,19 km²; 32.793 người)</t>
  </si>
  <si>
    <t>Xã Kiêu Kỵ</t>
  </si>
  <si>
    <t>Điều chỉnh từ xã Phú Sơn (11,41 km²; 24.305 người)</t>
  </si>
  <si>
    <t>Xã Đa Tốn</t>
  </si>
  <si>
    <t>Điều chỉnh từ xã Đa Tốn (7,40 km²; 25.149 người)</t>
  </si>
  <si>
    <t>Xã Dương Xá</t>
  </si>
  <si>
    <t>Xã Thuận An</t>
  </si>
  <si>
    <t>Xã Dương Quang</t>
  </si>
  <si>
    <t>Xã Lệ Chi</t>
  </si>
  <si>
    <t>Xã Kim Đức</t>
  </si>
  <si>
    <t>Xã Phù Đổng</t>
  </si>
  <si>
    <t>Xã Ninh Hiệp</t>
  </si>
  <si>
    <t>Xã Yên Thường</t>
  </si>
  <si>
    <t>Xã Thiên Đức</t>
  </si>
  <si>
    <t>Thị trấn Yên Viên</t>
  </si>
  <si>
    <t>Xã Yên Viên</t>
  </si>
  <si>
    <t>Xã Thư Lâm</t>
  </si>
  <si>
    <t>Thị trấn Đông Anh</t>
  </si>
  <si>
    <t>Huyện Đông Anh</t>
  </si>
  <si>
    <t>Điều chỉnh từ thị trấn Đông Anh (4,39 km2; 32.901 người)</t>
  </si>
  <si>
    <t>Xã Nguyên Khê</t>
  </si>
  <si>
    <t>Điều chỉnh từ xã Nguyên Khê (7,93 km2; 16.636 người)</t>
  </si>
  <si>
    <t>Xã Uy Nỗ</t>
  </si>
  <si>
    <t>Điều chỉnh từ xã Uy Nỗ (7,72 km2; 20.034 người)</t>
  </si>
  <si>
    <t>Xã Việt Hùng</t>
  </si>
  <si>
    <t>Điều chỉnh từ xã Việt Hùng (8,66 km2; 19.224 người)</t>
  </si>
  <si>
    <t>Xã Dục Tú</t>
  </si>
  <si>
    <t>Điều chỉnh từ xã Dục Tú (8,69 km2; 19.927 người)</t>
  </si>
  <si>
    <t>Xã Xuân Nộn</t>
  </si>
  <si>
    <t>Điều chỉnh từ xã Xuân Nộn (10,89 km2; 16.815 người)</t>
  </si>
  <si>
    <t>Xã Vân Hà</t>
  </si>
  <si>
    <t>Điều chỉnh từ xã Liên Hà (8,21 km2; 19.988 người)</t>
  </si>
  <si>
    <t>Xã Thuỵ Lâm</t>
  </si>
  <si>
    <t>Xã Đông Anh</t>
  </si>
  <si>
    <t>Xã Cổ Loa</t>
  </si>
  <si>
    <t>Xã Mai Lâm</t>
  </si>
  <si>
    <t>Xã Vĩnh Ngọc</t>
  </si>
  <si>
    <t>Điều chỉnh từ xã Vĩnh Ngọc (9,56 km2; 18.800 người)</t>
  </si>
  <si>
    <t>Xã Xuân Canh</t>
  </si>
  <si>
    <t>Điều chỉnh từ xã Xuân Canh (6,31 km2; 13.506 người)</t>
  </si>
  <si>
    <t>Xã Đông Hội</t>
  </si>
  <si>
    <t>Xã Tiên Dương</t>
  </si>
  <si>
    <t>Điều chỉnh từ xã Tiên Dương (10,15 km2; 21.135 người)</t>
  </si>
  <si>
    <t>Xã Tàm Xá</t>
  </si>
  <si>
    <t>Điều chỉnh từ xã Tàm Xá (4,58 km2; 5.488 người)</t>
  </si>
  <si>
    <t>Xã Phúc Thịnh</t>
  </si>
  <si>
    <t>Xã Bắc Hồng</t>
  </si>
  <si>
    <t>Xã Vân Nội</t>
  </si>
  <si>
    <t>Xã Nam Hồng</t>
  </si>
  <si>
    <t>Xã Thiên Lộc</t>
  </si>
  <si>
    <t>Xã Hải Bối</t>
  </si>
  <si>
    <t>Điều chỉnh từ xã Hải Bối (8,27 km2; 19.051 người)</t>
  </si>
  <si>
    <t>Điều chỉnh từ xã Kim Chung (7,70 km2; 26.025 người)</t>
  </si>
  <si>
    <t>Xã Võng La</t>
  </si>
  <si>
    <t>Xã Kim Nỗ</t>
  </si>
  <si>
    <t>Điều chỉnh từ xã Kim Nỗ (6,51 km2; 17.204 người)</t>
  </si>
  <si>
    <t>Xã Đại Mạch</t>
  </si>
  <si>
    <t>Điều chỉnh từ xã Đại Mạch (8,43 km2; 16.981 người)</t>
  </si>
  <si>
    <t>Điều chỉnh từ xã Tiền Phong (10,59 km2; 21.805 người)</t>
  </si>
  <si>
    <t>Xã Tráng Việt</t>
  </si>
  <si>
    <t>Xã Vĩnh Thanh</t>
  </si>
  <si>
    <t>Xã Mê Linh</t>
  </si>
  <si>
    <t>Xã Đại Thịnh</t>
  </si>
  <si>
    <t>Điều chỉnh từ xã Đại Thịnh (8,35 km2; 14.829 người)</t>
  </si>
  <si>
    <t>Điều chỉnh từ xã Mê Linh (6,01 km2; 15.391 người)</t>
  </si>
  <si>
    <t>Xã Yên Lãng</t>
  </si>
  <si>
    <t>Xã Chu Phan</t>
  </si>
  <si>
    <t>Xã Hoàng Kim</t>
  </si>
  <si>
    <t>Xã Liên Mạc</t>
  </si>
  <si>
    <t>Xã Thạch Đà</t>
  </si>
  <si>
    <t>Điều chỉnh từ xã Thạch Đà (7,66 km2; 16.885 người)</t>
  </si>
  <si>
    <t>Xã Tiến Thắng</t>
  </si>
  <si>
    <t>Xã Kim Hoa</t>
  </si>
  <si>
    <t>Điều chỉnh từ xã Kim Hoa (7,58 km2; 13.280 người)</t>
  </si>
  <si>
    <t>Xã Tam Đồng</t>
  </si>
  <si>
    <t>Xã Thanh Lâm</t>
  </si>
  <si>
    <t>Điều chỉnh từ xã Thanh Lâm (12,53 km2; 21.135 người)</t>
  </si>
  <si>
    <t>Xã Tự Lập</t>
  </si>
  <si>
    <t>Xã Quang Minh</t>
  </si>
  <si>
    <t>Thị trấn Chi Đông</t>
  </si>
  <si>
    <t>Thị trấn Quang Minh</t>
  </si>
  <si>
    <t>Xã Sóc Sơn</t>
  </si>
  <si>
    <t>Thị trấn Sóc Sơn</t>
  </si>
  <si>
    <t>Huyện Sóc Sơn</t>
  </si>
  <si>
    <t>Xã Phù Linh</t>
  </si>
  <si>
    <t>Xã Quang Tiến</t>
  </si>
  <si>
    <t>Điều chỉnh từ xã Quang Tiến (13,35 km2; 12.025 người)</t>
  </si>
  <si>
    <t>Xã Tiên Dược</t>
  </si>
  <si>
    <t>Xã Mai Đình</t>
  </si>
  <si>
    <t>Điều chỉnh từ xã Mai Đình (14,68 km2; 23.924 người)</t>
  </si>
  <si>
    <t>Xã Phú Minh</t>
  </si>
  <si>
    <t>Điều chỉnh từ xã Phú Minh (7,55 km2; 12.395 người)</t>
  </si>
  <si>
    <t>Xã Phù Lỗ</t>
  </si>
  <si>
    <t>Xã Đa Phúc</t>
  </si>
  <si>
    <t>Xã Tân Hưng</t>
  </si>
  <si>
    <t>Xã Bắc Phú</t>
  </si>
  <si>
    <t>Xã Việt Long</t>
  </si>
  <si>
    <t>Xã Xuân Giang</t>
  </si>
  <si>
    <t>Xã Đức Hoà</t>
  </si>
  <si>
    <t>Xã Kim Lũ</t>
  </si>
  <si>
    <t>Xã Xuân Thu</t>
  </si>
  <si>
    <t>Xã Nội Bài</t>
  </si>
  <si>
    <t>Xã Hiền Ninh</t>
  </si>
  <si>
    <t>Xã Thanh Xuân</t>
  </si>
  <si>
    <t>Xã Trung Giã</t>
  </si>
  <si>
    <t>Xã Bắc Sơn</t>
  </si>
  <si>
    <t>Xã Hồng Kỳ</t>
  </si>
  <si>
    <t>Xã Nam Sơn</t>
  </si>
  <si>
    <t>Xã Kim Anh</t>
  </si>
  <si>
    <t>Xã Minh Trí</t>
  </si>
  <si>
    <t>Xã Minh Phú</t>
  </si>
  <si>
    <t>Quy mô dân số
(người)</t>
  </si>
  <si>
    <t>Phương án</t>
  </si>
  <si>
    <t>PHƯƠNG ÁN SẮP XẾP CÁC ĐƠN VỊ HÀNH CHÍNH CẤP XÃ NĂM 2025 CỦA THÀNH PHỐ HÀ NỘI</t>
  </si>
  <si>
    <t>ĐVHC cấp xã mới</t>
  </si>
  <si>
    <r>
      <t>Diện tích (km</t>
    </r>
    <r>
      <rPr>
        <b/>
        <vertAlign val="superscript"/>
        <sz val="12"/>
        <color theme="1"/>
        <rFont val="Times New Roman&quot;"/>
        <charset val="163"/>
      </rPr>
      <t>2</t>
    </r>
    <r>
      <rPr>
        <b/>
        <sz val="12"/>
        <color theme="1"/>
        <rFont val="Times New Roman&quot;"/>
        <charset val="163"/>
      </rPr>
      <t>)</t>
    </r>
  </si>
  <si>
    <t>(Kèm theo Tờ trình số 368/TTr-CP ngày 09/5/2025 của Chính phủ)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</si>
</sst>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00"/>
    <numFmt numFmtId="165" formatCode="_-* #,##0_-;\-* #,##0_-;_-* &quot;-&quot;??_-;_-@_-"/>
  </numFmts>
  <fonts count="10">
    <font>
      <sz val="10"/>
      <color rgb="FF000000"/>
      <name val="Arial"/>
      <scheme val="minor"/>
    </font>
    <font>
      <sz val="10"/>
      <color rgb="FF000000"/>
      <name val="Arial"/>
      <scheme val="minor"/>
    </font>
    <font>
      <b/>
      <sz val="14"/>
      <color theme="1"/>
      <name val="Times New Roman&quot;"/>
      <charset val="163"/>
    </font>
    <font>
      <sz val="12"/>
      <color theme="1"/>
      <name val="Times New Roman&quot;"/>
      <charset val="163"/>
    </font>
    <font>
      <i/>
      <sz val="14"/>
      <color theme="1"/>
      <name val="Times New Roman&quot;"/>
      <charset val="163"/>
    </font>
    <font>
      <sz val="14"/>
      <color theme="1"/>
      <name val="Times New Roman&quot;"/>
      <charset val="163"/>
    </font>
    <font>
      <sz val="9"/>
      <color theme="1"/>
      <name val="Times New Roman&quot;"/>
      <charset val="163"/>
    </font>
    <font>
      <b/>
      <sz val="12"/>
      <color theme="1"/>
      <name val="Times New Roman&quot;"/>
      <charset val="163"/>
    </font>
    <font>
      <b/>
      <vertAlign val="superscript"/>
      <sz val="12"/>
      <color theme="1"/>
      <name val="Times New Roman&quot;"/>
      <charset val="163"/>
    </font>
    <font>
      <i/>
      <sz val="12"/>
      <color theme="1"/>
      <name val="Times New Roman&quot;"/>
      <charset val="16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2" fontId="3" fillId="0" borderId="0" xfId="0" applyNumberFormat="1" applyFont="1" applyFill="1" applyAlignment="1">
      <alignment horizontal="center" vertical="center" wrapText="1"/>
    </xf>
    <xf numFmtId="3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/>
    <xf numFmtId="165" fontId="3" fillId="0" borderId="0" xfId="1" applyNumberFormat="1" applyFont="1" applyFill="1"/>
    <xf numFmtId="0" fontId="6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O1011"/>
  <sheetViews>
    <sheetView tabSelected="1" showWhiteSpace="0" zoomScale="80" zoomScaleNormal="80" workbookViewId="0">
      <selection activeCell="C2" sqref="C2:J2"/>
    </sheetView>
  </sheetViews>
  <sheetFormatPr defaultColWidth="12.7109375" defaultRowHeight="15.75" customHeight="1"/>
  <cols>
    <col min="1" max="1" width="6.28515625" style="3" customWidth="1"/>
    <col min="2" max="2" width="15.5703125" style="3" customWidth="1"/>
    <col min="3" max="3" width="12.7109375" style="3"/>
    <col min="4" max="4" width="9.42578125" style="4" customWidth="1"/>
    <col min="5" max="5" width="10.85546875" style="5" customWidth="1"/>
    <col min="6" max="6" width="9.5703125" style="4" customWidth="1"/>
    <col min="7" max="7" width="26.140625" style="6" customWidth="1"/>
    <col min="8" max="8" width="21" style="3" customWidth="1"/>
    <col min="9" max="9" width="15" style="4" customWidth="1"/>
    <col min="10" max="10" width="15.140625" style="3" customWidth="1"/>
    <col min="11" max="11" width="25.7109375" style="19" customWidth="1"/>
    <col min="12" max="12" width="14.7109375" style="1" customWidth="1"/>
    <col min="13" max="16384" width="12.7109375" style="1"/>
  </cols>
  <sheetData>
    <row r="1" spans="1:11" ht="18.75">
      <c r="A1" s="23" t="s">
        <v>809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18.75">
      <c r="A2" s="2"/>
      <c r="B2" s="2"/>
      <c r="C2" s="24" t="s">
        <v>812</v>
      </c>
      <c r="D2" s="25"/>
      <c r="E2" s="25"/>
      <c r="F2" s="25"/>
      <c r="G2" s="25"/>
      <c r="H2" s="25"/>
      <c r="I2" s="25"/>
      <c r="J2" s="25"/>
      <c r="K2" s="2"/>
    </row>
    <row r="3" spans="1:11" ht="10.15" customHeight="1">
      <c r="K3" s="7"/>
    </row>
    <row r="4" spans="1:11" ht="25.5" customHeight="1">
      <c r="A4" s="26" t="s">
        <v>0</v>
      </c>
      <c r="B4" s="26" t="s">
        <v>810</v>
      </c>
      <c r="C4" s="26" t="s">
        <v>811</v>
      </c>
      <c r="D4" s="27" t="s">
        <v>1</v>
      </c>
      <c r="E4" s="28" t="s">
        <v>807</v>
      </c>
      <c r="F4" s="27" t="s">
        <v>1</v>
      </c>
      <c r="G4" s="26" t="s">
        <v>808</v>
      </c>
      <c r="H4" s="26"/>
      <c r="I4" s="26"/>
      <c r="J4" s="26"/>
      <c r="K4" s="26"/>
    </row>
    <row r="5" spans="1:11" ht="54.75" customHeight="1">
      <c r="A5" s="26"/>
      <c r="B5" s="26"/>
      <c r="C5" s="26"/>
      <c r="D5" s="27"/>
      <c r="E5" s="28"/>
      <c r="F5" s="27"/>
      <c r="G5" s="8" t="s">
        <v>3</v>
      </c>
      <c r="H5" s="8" t="s">
        <v>4</v>
      </c>
      <c r="I5" s="9" t="s">
        <v>811</v>
      </c>
      <c r="J5" s="8" t="s">
        <v>2</v>
      </c>
      <c r="K5" s="8" t="s">
        <v>5</v>
      </c>
    </row>
    <row r="6" spans="1:11" ht="32.25" customHeight="1">
      <c r="A6" s="20">
        <v>1</v>
      </c>
      <c r="B6" s="20" t="s">
        <v>6</v>
      </c>
      <c r="C6" s="21">
        <f>SUM(I6:I19)</f>
        <v>1.9140000000000001</v>
      </c>
      <c r="D6" s="21">
        <f>C6/5.5*100</f>
        <v>34.800000000000004</v>
      </c>
      <c r="E6" s="22">
        <f>SUM(J6:J19)</f>
        <v>105301</v>
      </c>
      <c r="F6" s="21">
        <f>E6/45000*100</f>
        <v>234.00222222222223</v>
      </c>
      <c r="G6" s="10" t="s">
        <v>7</v>
      </c>
      <c r="H6" s="11" t="s">
        <v>8</v>
      </c>
      <c r="I6" s="12">
        <v>0.04</v>
      </c>
      <c r="J6" s="13">
        <v>2026</v>
      </c>
      <c r="K6" s="14" t="s">
        <v>9</v>
      </c>
    </row>
    <row r="7" spans="1:11" ht="32.25" customHeight="1">
      <c r="A7" s="20"/>
      <c r="B7" s="20"/>
      <c r="C7" s="21"/>
      <c r="D7" s="21"/>
      <c r="E7" s="22"/>
      <c r="F7" s="21"/>
      <c r="G7" s="10" t="s">
        <v>10</v>
      </c>
      <c r="H7" s="11" t="s">
        <v>11</v>
      </c>
      <c r="I7" s="15">
        <v>4.0000000000000001E-3</v>
      </c>
      <c r="J7" s="11">
        <v>71</v>
      </c>
      <c r="K7" s="14" t="s">
        <v>12</v>
      </c>
    </row>
    <row r="8" spans="1:11" ht="32.25" customHeight="1">
      <c r="A8" s="20"/>
      <c r="B8" s="20"/>
      <c r="C8" s="21"/>
      <c r="D8" s="21"/>
      <c r="E8" s="22"/>
      <c r="F8" s="21"/>
      <c r="G8" s="10" t="s">
        <v>13</v>
      </c>
      <c r="H8" s="11" t="s">
        <v>11</v>
      </c>
      <c r="I8" s="12">
        <v>0.15</v>
      </c>
      <c r="J8" s="13">
        <v>9649</v>
      </c>
      <c r="K8" s="14" t="s">
        <v>14</v>
      </c>
    </row>
    <row r="9" spans="1:11" ht="32.25" customHeight="1">
      <c r="A9" s="20"/>
      <c r="B9" s="20"/>
      <c r="C9" s="21"/>
      <c r="D9" s="21"/>
      <c r="E9" s="22"/>
      <c r="F9" s="21"/>
      <c r="G9" s="10" t="s">
        <v>15</v>
      </c>
      <c r="H9" s="11" t="s">
        <v>11</v>
      </c>
      <c r="I9" s="12">
        <v>0.32</v>
      </c>
      <c r="J9" s="13">
        <v>9445</v>
      </c>
      <c r="K9" s="14" t="s">
        <v>16</v>
      </c>
    </row>
    <row r="10" spans="1:11" ht="32.25" customHeight="1">
      <c r="A10" s="20"/>
      <c r="B10" s="20"/>
      <c r="C10" s="21"/>
      <c r="D10" s="21"/>
      <c r="E10" s="22"/>
      <c r="F10" s="21"/>
      <c r="G10" s="10" t="s">
        <v>17</v>
      </c>
      <c r="H10" s="11" t="s">
        <v>11</v>
      </c>
      <c r="I10" s="12">
        <v>0.15</v>
      </c>
      <c r="J10" s="13">
        <v>9776</v>
      </c>
      <c r="K10" s="14" t="s">
        <v>18</v>
      </c>
    </row>
    <row r="11" spans="1:11" ht="32.25" customHeight="1">
      <c r="A11" s="20"/>
      <c r="B11" s="20"/>
      <c r="C11" s="21"/>
      <c r="D11" s="21"/>
      <c r="E11" s="22"/>
      <c r="F11" s="21"/>
      <c r="G11" s="10" t="s">
        <v>19</v>
      </c>
      <c r="H11" s="11" t="s">
        <v>11</v>
      </c>
      <c r="I11" s="12">
        <v>0.09</v>
      </c>
      <c r="J11" s="13">
        <v>8164</v>
      </c>
      <c r="K11" s="14"/>
    </row>
    <row r="12" spans="1:11" ht="32.25" customHeight="1">
      <c r="A12" s="20"/>
      <c r="B12" s="20"/>
      <c r="C12" s="21"/>
      <c r="D12" s="21"/>
      <c r="E12" s="22"/>
      <c r="F12" s="21"/>
      <c r="G12" s="10" t="s">
        <v>20</v>
      </c>
      <c r="H12" s="11" t="s">
        <v>11</v>
      </c>
      <c r="I12" s="12">
        <v>0.09</v>
      </c>
      <c r="J12" s="13">
        <v>9212</v>
      </c>
      <c r="K12" s="14"/>
    </row>
    <row r="13" spans="1:11" ht="32.25" customHeight="1">
      <c r="A13" s="20"/>
      <c r="B13" s="20"/>
      <c r="C13" s="21"/>
      <c r="D13" s="21"/>
      <c r="E13" s="22"/>
      <c r="F13" s="21"/>
      <c r="G13" s="10" t="s">
        <v>21</v>
      </c>
      <c r="H13" s="11" t="s">
        <v>11</v>
      </c>
      <c r="I13" s="12">
        <v>0.17</v>
      </c>
      <c r="J13" s="13">
        <v>9747</v>
      </c>
      <c r="K13" s="14"/>
    </row>
    <row r="14" spans="1:11" ht="32.25" customHeight="1">
      <c r="A14" s="20"/>
      <c r="B14" s="20"/>
      <c r="C14" s="21"/>
      <c r="D14" s="21"/>
      <c r="E14" s="22"/>
      <c r="F14" s="21"/>
      <c r="G14" s="10" t="s">
        <v>22</v>
      </c>
      <c r="H14" s="11" t="s">
        <v>11</v>
      </c>
      <c r="I14" s="12">
        <v>0.16</v>
      </c>
      <c r="J14" s="13">
        <v>10925</v>
      </c>
      <c r="K14" s="14" t="s">
        <v>23</v>
      </c>
    </row>
    <row r="15" spans="1:11" ht="32.25" customHeight="1">
      <c r="A15" s="20"/>
      <c r="B15" s="20"/>
      <c r="C15" s="21"/>
      <c r="D15" s="21"/>
      <c r="E15" s="22"/>
      <c r="F15" s="21"/>
      <c r="G15" s="10" t="s">
        <v>24</v>
      </c>
      <c r="H15" s="11" t="s">
        <v>11</v>
      </c>
      <c r="I15" s="12">
        <v>0.12</v>
      </c>
      <c r="J15" s="13">
        <v>9915</v>
      </c>
      <c r="K15" s="14"/>
    </row>
    <row r="16" spans="1:11" ht="32.25" customHeight="1">
      <c r="A16" s="20"/>
      <c r="B16" s="20"/>
      <c r="C16" s="21"/>
      <c r="D16" s="21"/>
      <c r="E16" s="22"/>
      <c r="F16" s="21"/>
      <c r="G16" s="10" t="s">
        <v>25</v>
      </c>
      <c r="H16" s="11" t="s">
        <v>11</v>
      </c>
      <c r="I16" s="12">
        <v>7.0000000000000007E-2</v>
      </c>
      <c r="J16" s="13">
        <v>6481</v>
      </c>
      <c r="K16" s="14"/>
    </row>
    <row r="17" spans="1:11" ht="32.25" customHeight="1">
      <c r="A17" s="20"/>
      <c r="B17" s="20"/>
      <c r="C17" s="21"/>
      <c r="D17" s="21"/>
      <c r="E17" s="22"/>
      <c r="F17" s="21"/>
      <c r="G17" s="10" t="s">
        <v>26</v>
      </c>
      <c r="H17" s="11" t="s">
        <v>11</v>
      </c>
      <c r="I17" s="12">
        <v>0.09</v>
      </c>
      <c r="J17" s="13">
        <v>7009</v>
      </c>
      <c r="K17" s="14"/>
    </row>
    <row r="18" spans="1:11" ht="32.25" customHeight="1">
      <c r="A18" s="20"/>
      <c r="B18" s="20"/>
      <c r="C18" s="21"/>
      <c r="D18" s="21"/>
      <c r="E18" s="22"/>
      <c r="F18" s="21"/>
      <c r="G18" s="10" t="s">
        <v>27</v>
      </c>
      <c r="H18" s="11" t="s">
        <v>11</v>
      </c>
      <c r="I18" s="12">
        <v>0.21</v>
      </c>
      <c r="J18" s="13">
        <v>3867</v>
      </c>
      <c r="K18" s="14" t="s">
        <v>28</v>
      </c>
    </row>
    <row r="19" spans="1:11" ht="32.25" customHeight="1">
      <c r="A19" s="20"/>
      <c r="B19" s="20"/>
      <c r="C19" s="21"/>
      <c r="D19" s="21"/>
      <c r="E19" s="22"/>
      <c r="F19" s="21"/>
      <c r="G19" s="10" t="s">
        <v>29</v>
      </c>
      <c r="H19" s="11" t="s">
        <v>11</v>
      </c>
      <c r="I19" s="12">
        <v>0.25</v>
      </c>
      <c r="J19" s="13">
        <v>9014</v>
      </c>
      <c r="K19" s="14"/>
    </row>
    <row r="20" spans="1:11" ht="30.75" customHeight="1">
      <c r="A20" s="20">
        <v>2</v>
      </c>
      <c r="B20" s="20" t="s">
        <v>10</v>
      </c>
      <c r="C20" s="21">
        <f>SUM(I20:I28)</f>
        <v>1.68</v>
      </c>
      <c r="D20" s="21">
        <f>C20/5.5*100</f>
        <v>30.545454545454543</v>
      </c>
      <c r="E20" s="22">
        <f>SUM(J20:J28)</f>
        <v>52751</v>
      </c>
      <c r="F20" s="21">
        <f t="shared" ref="F20:F65" si="0">E20/45000*100</f>
        <v>117.22444444444444</v>
      </c>
      <c r="G20" s="10" t="s">
        <v>10</v>
      </c>
      <c r="H20" s="11" t="s">
        <v>11</v>
      </c>
      <c r="I20" s="12">
        <v>0.21</v>
      </c>
      <c r="J20" s="13">
        <v>10851</v>
      </c>
      <c r="K20" s="14" t="s">
        <v>12</v>
      </c>
    </row>
    <row r="21" spans="1:11" ht="30.75" customHeight="1">
      <c r="A21" s="20"/>
      <c r="B21" s="20"/>
      <c r="C21" s="21"/>
      <c r="D21" s="21"/>
      <c r="E21" s="22"/>
      <c r="F21" s="21"/>
      <c r="G21" s="10" t="s">
        <v>13</v>
      </c>
      <c r="H21" s="11" t="s">
        <v>11</v>
      </c>
      <c r="I21" s="12">
        <v>0.03</v>
      </c>
      <c r="J21" s="11">
        <v>250</v>
      </c>
      <c r="K21" s="14" t="s">
        <v>14</v>
      </c>
    </row>
    <row r="22" spans="1:11" ht="30.75" customHeight="1">
      <c r="A22" s="20"/>
      <c r="B22" s="20"/>
      <c r="C22" s="21"/>
      <c r="D22" s="21"/>
      <c r="E22" s="22"/>
      <c r="F22" s="21"/>
      <c r="G22" s="10" t="s">
        <v>15</v>
      </c>
      <c r="H22" s="11" t="s">
        <v>11</v>
      </c>
      <c r="I22" s="12">
        <v>0.03</v>
      </c>
      <c r="J22" s="11">
        <v>382</v>
      </c>
      <c r="K22" s="14" t="s">
        <v>16</v>
      </c>
    </row>
    <row r="23" spans="1:11" ht="30.75" customHeight="1">
      <c r="A23" s="20"/>
      <c r="B23" s="20"/>
      <c r="C23" s="21"/>
      <c r="D23" s="21"/>
      <c r="E23" s="22"/>
      <c r="F23" s="21"/>
      <c r="G23" s="10" t="s">
        <v>27</v>
      </c>
      <c r="H23" s="11" t="s">
        <v>11</v>
      </c>
      <c r="I23" s="12">
        <v>0.18</v>
      </c>
      <c r="J23" s="13">
        <v>6145</v>
      </c>
      <c r="K23" s="14" t="s">
        <v>28</v>
      </c>
    </row>
    <row r="24" spans="1:11" ht="36.75" customHeight="1">
      <c r="A24" s="20"/>
      <c r="B24" s="20"/>
      <c r="C24" s="21"/>
      <c r="D24" s="21"/>
      <c r="E24" s="22"/>
      <c r="F24" s="21"/>
      <c r="G24" s="10" t="s">
        <v>30</v>
      </c>
      <c r="H24" s="11" t="s">
        <v>11</v>
      </c>
      <c r="I24" s="12">
        <v>0.43</v>
      </c>
      <c r="J24" s="13">
        <v>9135</v>
      </c>
      <c r="K24" s="14"/>
    </row>
    <row r="25" spans="1:11" ht="30.75" customHeight="1">
      <c r="A25" s="20"/>
      <c r="B25" s="20"/>
      <c r="C25" s="21"/>
      <c r="D25" s="21"/>
      <c r="E25" s="22"/>
      <c r="F25" s="21"/>
      <c r="G25" s="10" t="s">
        <v>31</v>
      </c>
      <c r="H25" s="11" t="s">
        <v>11</v>
      </c>
      <c r="I25" s="12">
        <v>0.27</v>
      </c>
      <c r="J25" s="13">
        <v>11644</v>
      </c>
      <c r="K25" s="14"/>
    </row>
    <row r="26" spans="1:11" ht="30.75" customHeight="1">
      <c r="A26" s="20"/>
      <c r="B26" s="20"/>
      <c r="C26" s="21"/>
      <c r="D26" s="21"/>
      <c r="E26" s="22"/>
      <c r="F26" s="21"/>
      <c r="G26" s="10" t="s">
        <v>32</v>
      </c>
      <c r="H26" s="11" t="s">
        <v>11</v>
      </c>
      <c r="I26" s="12">
        <v>0.47</v>
      </c>
      <c r="J26" s="13">
        <v>12846</v>
      </c>
      <c r="K26" s="14"/>
    </row>
    <row r="27" spans="1:11" ht="37.5" customHeight="1">
      <c r="A27" s="20"/>
      <c r="B27" s="20"/>
      <c r="C27" s="21"/>
      <c r="D27" s="21"/>
      <c r="E27" s="22"/>
      <c r="F27" s="21"/>
      <c r="G27" s="10" t="s">
        <v>33</v>
      </c>
      <c r="H27" s="11" t="s">
        <v>34</v>
      </c>
      <c r="I27" s="12">
        <v>0.04</v>
      </c>
      <c r="J27" s="11">
        <v>512</v>
      </c>
      <c r="K27" s="14" t="s">
        <v>35</v>
      </c>
    </row>
    <row r="28" spans="1:11" ht="37.5" customHeight="1">
      <c r="A28" s="20"/>
      <c r="B28" s="20"/>
      <c r="C28" s="21"/>
      <c r="D28" s="21"/>
      <c r="E28" s="22"/>
      <c r="F28" s="21"/>
      <c r="G28" s="10" t="s">
        <v>36</v>
      </c>
      <c r="H28" s="11" t="s">
        <v>34</v>
      </c>
      <c r="I28" s="12">
        <v>0.02</v>
      </c>
      <c r="J28" s="11">
        <v>986</v>
      </c>
      <c r="K28" s="14" t="s">
        <v>37</v>
      </c>
    </row>
    <row r="29" spans="1:11" ht="30.75" customHeight="1">
      <c r="A29" s="20">
        <v>3</v>
      </c>
      <c r="B29" s="20" t="s">
        <v>38</v>
      </c>
      <c r="C29" s="21">
        <f>SUM(I29:I38)</f>
        <v>2.9729999999999994</v>
      </c>
      <c r="D29" s="21">
        <f>C29/5.5*100</f>
        <v>54.054545454545448</v>
      </c>
      <c r="E29" s="22">
        <f>SUM(J29:J38)</f>
        <v>65023</v>
      </c>
      <c r="F29" s="21">
        <f t="shared" si="0"/>
        <v>144.49555555555554</v>
      </c>
      <c r="G29" s="10" t="s">
        <v>39</v>
      </c>
      <c r="H29" s="11" t="s">
        <v>8</v>
      </c>
      <c r="I29" s="12">
        <v>0.67</v>
      </c>
      <c r="J29" s="13">
        <v>21284</v>
      </c>
      <c r="K29" s="14"/>
    </row>
    <row r="30" spans="1:11" ht="30.75" customHeight="1">
      <c r="A30" s="20"/>
      <c r="B30" s="20"/>
      <c r="C30" s="21"/>
      <c r="D30" s="21"/>
      <c r="E30" s="22"/>
      <c r="F30" s="21"/>
      <c r="G30" s="10" t="s">
        <v>40</v>
      </c>
      <c r="H30" s="11" t="s">
        <v>8</v>
      </c>
      <c r="I30" s="12">
        <v>0.78</v>
      </c>
      <c r="J30" s="13">
        <v>12887</v>
      </c>
      <c r="K30" s="14"/>
    </row>
    <row r="31" spans="1:11" ht="30.75" customHeight="1">
      <c r="A31" s="20"/>
      <c r="B31" s="20"/>
      <c r="C31" s="21"/>
      <c r="D31" s="21"/>
      <c r="E31" s="22"/>
      <c r="F31" s="21"/>
      <c r="G31" s="10" t="s">
        <v>41</v>
      </c>
      <c r="H31" s="11" t="s">
        <v>8</v>
      </c>
      <c r="I31" s="12">
        <v>0.41</v>
      </c>
      <c r="J31" s="13">
        <v>9214</v>
      </c>
      <c r="K31" s="14" t="s">
        <v>42</v>
      </c>
    </row>
    <row r="32" spans="1:11" ht="30.75" customHeight="1">
      <c r="A32" s="20"/>
      <c r="B32" s="20"/>
      <c r="C32" s="21"/>
      <c r="D32" s="21"/>
      <c r="E32" s="22"/>
      <c r="F32" s="21"/>
      <c r="G32" s="10" t="s">
        <v>7</v>
      </c>
      <c r="H32" s="11" t="s">
        <v>8</v>
      </c>
      <c r="I32" s="12">
        <v>0.82</v>
      </c>
      <c r="J32" s="13">
        <v>8751</v>
      </c>
      <c r="K32" s="14" t="s">
        <v>9</v>
      </c>
    </row>
    <row r="33" spans="1:11" ht="30.75" customHeight="1">
      <c r="A33" s="20"/>
      <c r="B33" s="20"/>
      <c r="C33" s="21"/>
      <c r="D33" s="21"/>
      <c r="E33" s="22"/>
      <c r="F33" s="21"/>
      <c r="G33" s="10" t="s">
        <v>43</v>
      </c>
      <c r="H33" s="11" t="s">
        <v>8</v>
      </c>
      <c r="I33" s="12">
        <v>0.21</v>
      </c>
      <c r="J33" s="13">
        <v>9713</v>
      </c>
      <c r="K33" s="14" t="s">
        <v>44</v>
      </c>
    </row>
    <row r="34" spans="1:11" ht="30.75" customHeight="1">
      <c r="A34" s="20"/>
      <c r="B34" s="20"/>
      <c r="C34" s="21"/>
      <c r="D34" s="21"/>
      <c r="E34" s="22"/>
      <c r="F34" s="21"/>
      <c r="G34" s="10" t="s">
        <v>45</v>
      </c>
      <c r="H34" s="11" t="s">
        <v>8</v>
      </c>
      <c r="I34" s="12">
        <v>0.05</v>
      </c>
      <c r="J34" s="13">
        <v>2531</v>
      </c>
      <c r="K34" s="14" t="s">
        <v>46</v>
      </c>
    </row>
    <row r="35" spans="1:11" ht="30.75" customHeight="1">
      <c r="A35" s="20"/>
      <c r="B35" s="20"/>
      <c r="C35" s="21"/>
      <c r="D35" s="21"/>
      <c r="E35" s="22"/>
      <c r="F35" s="21"/>
      <c r="G35" s="10" t="s">
        <v>10</v>
      </c>
      <c r="H35" s="11" t="s">
        <v>11</v>
      </c>
      <c r="I35" s="15">
        <v>3.0000000000000001E-3</v>
      </c>
      <c r="J35" s="11">
        <v>41</v>
      </c>
      <c r="K35" s="14" t="s">
        <v>12</v>
      </c>
    </row>
    <row r="36" spans="1:11" ht="30.75" customHeight="1">
      <c r="A36" s="20"/>
      <c r="B36" s="20"/>
      <c r="C36" s="21"/>
      <c r="D36" s="21"/>
      <c r="E36" s="22"/>
      <c r="F36" s="21"/>
      <c r="G36" s="10" t="s">
        <v>17</v>
      </c>
      <c r="H36" s="11" t="s">
        <v>11</v>
      </c>
      <c r="I36" s="12">
        <v>0.01</v>
      </c>
      <c r="J36" s="11">
        <v>0</v>
      </c>
      <c r="K36" s="14" t="s">
        <v>18</v>
      </c>
    </row>
    <row r="37" spans="1:11" ht="30.75" customHeight="1">
      <c r="A37" s="20"/>
      <c r="B37" s="20"/>
      <c r="C37" s="21"/>
      <c r="D37" s="21"/>
      <c r="E37" s="22"/>
      <c r="F37" s="21"/>
      <c r="G37" s="10" t="s">
        <v>22</v>
      </c>
      <c r="H37" s="11" t="s">
        <v>11</v>
      </c>
      <c r="I37" s="12">
        <v>0.01</v>
      </c>
      <c r="J37" s="11">
        <v>602</v>
      </c>
      <c r="K37" s="14" t="s">
        <v>23</v>
      </c>
    </row>
    <row r="38" spans="1:11" ht="30.75" customHeight="1">
      <c r="A38" s="20"/>
      <c r="B38" s="20"/>
      <c r="C38" s="21"/>
      <c r="D38" s="21"/>
      <c r="E38" s="22"/>
      <c r="F38" s="21"/>
      <c r="G38" s="10" t="s">
        <v>47</v>
      </c>
      <c r="H38" s="11" t="s">
        <v>48</v>
      </c>
      <c r="I38" s="12">
        <v>0.01</v>
      </c>
      <c r="J38" s="11">
        <v>0</v>
      </c>
      <c r="K38" s="14" t="s">
        <v>49</v>
      </c>
    </row>
    <row r="39" spans="1:11" ht="30.75" customHeight="1">
      <c r="A39" s="20">
        <v>4</v>
      </c>
      <c r="B39" s="20" t="s">
        <v>41</v>
      </c>
      <c r="C39" s="21">
        <f>SUM(I39:I46)</f>
        <v>2.68</v>
      </c>
      <c r="D39" s="21">
        <f>C39/5.5*100</f>
        <v>48.727272727272734</v>
      </c>
      <c r="E39" s="22">
        <f>SUM(J39:J46)</f>
        <v>93536</v>
      </c>
      <c r="F39" s="21">
        <f t="shared" si="0"/>
        <v>207.85777777777778</v>
      </c>
      <c r="G39" s="10" t="s">
        <v>50</v>
      </c>
      <c r="H39" s="11" t="s">
        <v>8</v>
      </c>
      <c r="I39" s="12">
        <v>0.72</v>
      </c>
      <c r="J39" s="13">
        <v>23733</v>
      </c>
      <c r="K39" s="14"/>
    </row>
    <row r="40" spans="1:11" ht="30.75" customHeight="1">
      <c r="A40" s="20"/>
      <c r="B40" s="20"/>
      <c r="C40" s="21"/>
      <c r="D40" s="21"/>
      <c r="E40" s="22"/>
      <c r="F40" s="21"/>
      <c r="G40" s="10" t="s">
        <v>51</v>
      </c>
      <c r="H40" s="11" t="s">
        <v>8</v>
      </c>
      <c r="I40" s="12">
        <v>0.25</v>
      </c>
      <c r="J40" s="16">
        <v>12881</v>
      </c>
      <c r="K40" s="14" t="s">
        <v>52</v>
      </c>
    </row>
    <row r="41" spans="1:11" ht="30.75" customHeight="1">
      <c r="A41" s="20"/>
      <c r="B41" s="20"/>
      <c r="C41" s="21"/>
      <c r="D41" s="21"/>
      <c r="E41" s="22"/>
      <c r="F41" s="21"/>
      <c r="G41" s="10" t="s">
        <v>53</v>
      </c>
      <c r="H41" s="11" t="s">
        <v>8</v>
      </c>
      <c r="I41" s="12">
        <v>0.68</v>
      </c>
      <c r="J41" s="13">
        <v>23401</v>
      </c>
      <c r="K41" s="14"/>
    </row>
    <row r="42" spans="1:11" ht="30.75" customHeight="1">
      <c r="A42" s="20"/>
      <c r="B42" s="20"/>
      <c r="C42" s="21"/>
      <c r="D42" s="21"/>
      <c r="E42" s="22"/>
      <c r="F42" s="21"/>
      <c r="G42" s="10" t="s">
        <v>41</v>
      </c>
      <c r="H42" s="11" t="s">
        <v>8</v>
      </c>
      <c r="I42" s="12">
        <v>0.42</v>
      </c>
      <c r="J42" s="13">
        <v>12409</v>
      </c>
      <c r="K42" s="14" t="s">
        <v>42</v>
      </c>
    </row>
    <row r="43" spans="1:11" ht="30.75" customHeight="1">
      <c r="A43" s="20"/>
      <c r="B43" s="20"/>
      <c r="C43" s="21"/>
      <c r="D43" s="21"/>
      <c r="E43" s="22"/>
      <c r="F43" s="21"/>
      <c r="G43" s="10" t="s">
        <v>43</v>
      </c>
      <c r="H43" s="11" t="s">
        <v>8</v>
      </c>
      <c r="I43" s="12">
        <v>0.19</v>
      </c>
      <c r="J43" s="13">
        <v>8527</v>
      </c>
      <c r="K43" s="14" t="s">
        <v>44</v>
      </c>
    </row>
    <row r="44" spans="1:11" ht="30.75" customHeight="1">
      <c r="A44" s="20"/>
      <c r="B44" s="20"/>
      <c r="C44" s="21"/>
      <c r="D44" s="21"/>
      <c r="E44" s="22"/>
      <c r="F44" s="21"/>
      <c r="G44" s="10" t="s">
        <v>54</v>
      </c>
      <c r="H44" s="11" t="s">
        <v>8</v>
      </c>
      <c r="I44" s="12">
        <v>0.08</v>
      </c>
      <c r="J44" s="13">
        <v>2534</v>
      </c>
      <c r="K44" s="14" t="s">
        <v>55</v>
      </c>
    </row>
    <row r="45" spans="1:11" ht="30.75" customHeight="1">
      <c r="A45" s="20"/>
      <c r="B45" s="20"/>
      <c r="C45" s="21"/>
      <c r="D45" s="21"/>
      <c r="E45" s="22"/>
      <c r="F45" s="21"/>
      <c r="G45" s="10" t="s">
        <v>45</v>
      </c>
      <c r="H45" s="11" t="s">
        <v>8</v>
      </c>
      <c r="I45" s="12">
        <v>0.24</v>
      </c>
      <c r="J45" s="13">
        <v>7364</v>
      </c>
      <c r="K45" s="14" t="s">
        <v>46</v>
      </c>
    </row>
    <row r="46" spans="1:11" ht="30.75" customHeight="1">
      <c r="A46" s="20"/>
      <c r="B46" s="20"/>
      <c r="C46" s="21"/>
      <c r="D46" s="21"/>
      <c r="E46" s="22"/>
      <c r="F46" s="21"/>
      <c r="G46" s="10" t="s">
        <v>56</v>
      </c>
      <c r="H46" s="11" t="s">
        <v>57</v>
      </c>
      <c r="I46" s="12">
        <v>0.1</v>
      </c>
      <c r="J46" s="13">
        <v>2687</v>
      </c>
      <c r="K46" s="14" t="s">
        <v>58</v>
      </c>
    </row>
    <row r="47" spans="1:11" ht="30.75" customHeight="1">
      <c r="A47" s="20">
        <v>5</v>
      </c>
      <c r="B47" s="20" t="s">
        <v>59</v>
      </c>
      <c r="C47" s="21">
        <f>SUM(I47:I53)</f>
        <v>2.5999999999999996</v>
      </c>
      <c r="D47" s="21">
        <f>C47/5.5*100</f>
        <v>47.272727272727266</v>
      </c>
      <c r="E47" s="22">
        <f>SUM(J47:J53)</f>
        <v>97034</v>
      </c>
      <c r="F47" s="21">
        <f t="shared" si="0"/>
        <v>215.6311111111111</v>
      </c>
      <c r="G47" s="10" t="s">
        <v>51</v>
      </c>
      <c r="H47" s="11" t="s">
        <v>8</v>
      </c>
      <c r="I47" s="12">
        <v>0.28999999999999998</v>
      </c>
      <c r="J47" s="16">
        <v>8191</v>
      </c>
      <c r="K47" s="14" t="s">
        <v>52</v>
      </c>
    </row>
    <row r="48" spans="1:11" ht="30.75" customHeight="1">
      <c r="A48" s="20"/>
      <c r="B48" s="20"/>
      <c r="C48" s="21"/>
      <c r="D48" s="21"/>
      <c r="E48" s="22"/>
      <c r="F48" s="21"/>
      <c r="G48" s="10" t="s">
        <v>54</v>
      </c>
      <c r="H48" s="11" t="s">
        <v>8</v>
      </c>
      <c r="I48" s="12">
        <v>0.82</v>
      </c>
      <c r="J48" s="13">
        <v>19897</v>
      </c>
      <c r="K48" s="14" t="s">
        <v>55</v>
      </c>
    </row>
    <row r="49" spans="1:11" ht="30.75" customHeight="1">
      <c r="A49" s="20"/>
      <c r="B49" s="20"/>
      <c r="C49" s="21"/>
      <c r="D49" s="21"/>
      <c r="E49" s="22"/>
      <c r="F49" s="21"/>
      <c r="G49" s="10" t="s">
        <v>45</v>
      </c>
      <c r="H49" s="11" t="s">
        <v>8</v>
      </c>
      <c r="I49" s="12">
        <v>0.21</v>
      </c>
      <c r="J49" s="13">
        <v>7993</v>
      </c>
      <c r="K49" s="14" t="s">
        <v>46</v>
      </c>
    </row>
    <row r="50" spans="1:11" ht="30.75" customHeight="1">
      <c r="A50" s="20"/>
      <c r="B50" s="20"/>
      <c r="C50" s="21"/>
      <c r="D50" s="21"/>
      <c r="E50" s="22"/>
      <c r="F50" s="21"/>
      <c r="G50" s="10" t="s">
        <v>59</v>
      </c>
      <c r="H50" s="11" t="s">
        <v>8</v>
      </c>
      <c r="I50" s="12">
        <v>0.62</v>
      </c>
      <c r="J50" s="13">
        <v>27578</v>
      </c>
      <c r="K50" s="14"/>
    </row>
    <row r="51" spans="1:11" ht="30.75" customHeight="1">
      <c r="A51" s="20"/>
      <c r="B51" s="20"/>
      <c r="C51" s="21"/>
      <c r="D51" s="21"/>
      <c r="E51" s="22"/>
      <c r="F51" s="21"/>
      <c r="G51" s="10" t="s">
        <v>60</v>
      </c>
      <c r="H51" s="11" t="s">
        <v>8</v>
      </c>
      <c r="I51" s="12">
        <v>0.5</v>
      </c>
      <c r="J51" s="13">
        <v>26779</v>
      </c>
      <c r="K51" s="14" t="s">
        <v>61</v>
      </c>
    </row>
    <row r="52" spans="1:11" ht="30.75" customHeight="1">
      <c r="A52" s="20"/>
      <c r="B52" s="20"/>
      <c r="C52" s="21"/>
      <c r="D52" s="21"/>
      <c r="E52" s="22"/>
      <c r="F52" s="21"/>
      <c r="G52" s="10" t="s">
        <v>62</v>
      </c>
      <c r="H52" s="11" t="s">
        <v>63</v>
      </c>
      <c r="I52" s="12">
        <v>0.03</v>
      </c>
      <c r="J52" s="11">
        <v>932</v>
      </c>
      <c r="K52" s="14" t="s">
        <v>64</v>
      </c>
    </row>
    <row r="53" spans="1:11" ht="30.75" customHeight="1">
      <c r="A53" s="20"/>
      <c r="B53" s="20"/>
      <c r="C53" s="21"/>
      <c r="D53" s="21"/>
      <c r="E53" s="22"/>
      <c r="F53" s="21"/>
      <c r="G53" s="10" t="s">
        <v>65</v>
      </c>
      <c r="H53" s="11" t="s">
        <v>63</v>
      </c>
      <c r="I53" s="12">
        <v>0.13</v>
      </c>
      <c r="J53" s="13">
        <v>5664</v>
      </c>
      <c r="K53" s="14" t="s">
        <v>66</v>
      </c>
    </row>
    <row r="54" spans="1:11" ht="35.25" customHeight="1">
      <c r="A54" s="20">
        <v>6</v>
      </c>
      <c r="B54" s="20" t="s">
        <v>67</v>
      </c>
      <c r="C54" s="21">
        <f>SUM(I54:I60)</f>
        <v>2.65</v>
      </c>
      <c r="D54" s="21">
        <f>C54/5.5*100</f>
        <v>48.18181818181818</v>
      </c>
      <c r="E54" s="22">
        <f>SUM(J54:J60)</f>
        <v>87801</v>
      </c>
      <c r="F54" s="21">
        <f t="shared" si="0"/>
        <v>195.11333333333334</v>
      </c>
      <c r="G54" s="10" t="s">
        <v>68</v>
      </c>
      <c r="H54" s="11" t="s">
        <v>34</v>
      </c>
      <c r="I54" s="12">
        <v>0.37</v>
      </c>
      <c r="J54" s="13">
        <v>6814</v>
      </c>
      <c r="K54" s="14" t="s">
        <v>69</v>
      </c>
    </row>
    <row r="55" spans="1:11" ht="35.25" customHeight="1">
      <c r="A55" s="20"/>
      <c r="B55" s="20"/>
      <c r="C55" s="21"/>
      <c r="D55" s="21"/>
      <c r="E55" s="22"/>
      <c r="F55" s="21"/>
      <c r="G55" s="10" t="s">
        <v>70</v>
      </c>
      <c r="H55" s="11" t="s">
        <v>34</v>
      </c>
      <c r="I55" s="12">
        <v>0.82</v>
      </c>
      <c r="J55" s="13">
        <v>12057</v>
      </c>
      <c r="K55" s="14" t="s">
        <v>71</v>
      </c>
    </row>
    <row r="56" spans="1:11" ht="35.25" customHeight="1">
      <c r="A56" s="20"/>
      <c r="B56" s="20"/>
      <c r="C56" s="21"/>
      <c r="D56" s="21"/>
      <c r="E56" s="22"/>
      <c r="F56" s="21"/>
      <c r="G56" s="10" t="s">
        <v>33</v>
      </c>
      <c r="H56" s="11" t="s">
        <v>34</v>
      </c>
      <c r="I56" s="12">
        <v>0.46</v>
      </c>
      <c r="J56" s="13">
        <v>16046</v>
      </c>
      <c r="K56" s="14" t="s">
        <v>35</v>
      </c>
    </row>
    <row r="57" spans="1:11" ht="35.25" customHeight="1">
      <c r="A57" s="20"/>
      <c r="B57" s="20"/>
      <c r="C57" s="21"/>
      <c r="D57" s="21"/>
      <c r="E57" s="22"/>
      <c r="F57" s="21"/>
      <c r="G57" s="10" t="s">
        <v>36</v>
      </c>
      <c r="H57" s="11" t="s">
        <v>34</v>
      </c>
      <c r="I57" s="12">
        <v>0.46</v>
      </c>
      <c r="J57" s="13">
        <v>16798</v>
      </c>
      <c r="K57" s="14" t="s">
        <v>37</v>
      </c>
    </row>
    <row r="58" spans="1:11" ht="35.25" customHeight="1">
      <c r="A58" s="20"/>
      <c r="B58" s="20"/>
      <c r="C58" s="21"/>
      <c r="D58" s="21"/>
      <c r="E58" s="22"/>
      <c r="F58" s="21"/>
      <c r="G58" s="10" t="s">
        <v>72</v>
      </c>
      <c r="H58" s="11" t="s">
        <v>34</v>
      </c>
      <c r="I58" s="12">
        <v>0.2</v>
      </c>
      <c r="J58" s="13">
        <v>12854</v>
      </c>
      <c r="K58" s="14"/>
    </row>
    <row r="59" spans="1:11" ht="35.25" customHeight="1">
      <c r="A59" s="20"/>
      <c r="B59" s="20"/>
      <c r="C59" s="21"/>
      <c r="D59" s="21"/>
      <c r="E59" s="22"/>
      <c r="F59" s="21"/>
      <c r="G59" s="10" t="s">
        <v>73</v>
      </c>
      <c r="H59" s="11" t="s">
        <v>34</v>
      </c>
      <c r="I59" s="12">
        <v>0.04</v>
      </c>
      <c r="J59" s="13">
        <v>1289</v>
      </c>
      <c r="K59" s="14" t="s">
        <v>74</v>
      </c>
    </row>
    <row r="60" spans="1:11" ht="35.25" customHeight="1">
      <c r="A60" s="20"/>
      <c r="B60" s="20"/>
      <c r="C60" s="21"/>
      <c r="D60" s="21"/>
      <c r="E60" s="22"/>
      <c r="F60" s="21"/>
      <c r="G60" s="10" t="s">
        <v>75</v>
      </c>
      <c r="H60" s="11" t="s">
        <v>34</v>
      </c>
      <c r="I60" s="12">
        <v>0.3</v>
      </c>
      <c r="J60" s="13">
        <v>21943</v>
      </c>
      <c r="K60" s="14"/>
    </row>
    <row r="61" spans="1:11" ht="35.25" customHeight="1">
      <c r="A61" s="20">
        <v>7</v>
      </c>
      <c r="B61" s="20" t="s">
        <v>76</v>
      </c>
      <c r="C61" s="21">
        <f>SUM(I61:I64)</f>
        <v>2.33</v>
      </c>
      <c r="D61" s="21">
        <f>C61/5.5*100</f>
        <v>42.363636363636367</v>
      </c>
      <c r="E61" s="22">
        <f>SUM(J61:J64)</f>
        <v>90583</v>
      </c>
      <c r="F61" s="21">
        <f t="shared" si="0"/>
        <v>201.29555555555555</v>
      </c>
      <c r="G61" s="10" t="s">
        <v>77</v>
      </c>
      <c r="H61" s="11" t="s">
        <v>34</v>
      </c>
      <c r="I61" s="12">
        <v>0.49</v>
      </c>
      <c r="J61" s="13">
        <v>23311</v>
      </c>
      <c r="K61" s="14" t="s">
        <v>78</v>
      </c>
    </row>
    <row r="62" spans="1:11" ht="33" customHeight="1">
      <c r="A62" s="20"/>
      <c r="B62" s="20"/>
      <c r="C62" s="21"/>
      <c r="D62" s="21"/>
      <c r="E62" s="22"/>
      <c r="F62" s="21"/>
      <c r="G62" s="10" t="s">
        <v>76</v>
      </c>
      <c r="H62" s="11" t="s">
        <v>34</v>
      </c>
      <c r="I62" s="12">
        <v>1.27</v>
      </c>
      <c r="J62" s="13">
        <v>40442</v>
      </c>
      <c r="K62" s="14" t="s">
        <v>79</v>
      </c>
    </row>
    <row r="63" spans="1:11" ht="33" customHeight="1">
      <c r="A63" s="20"/>
      <c r="B63" s="20"/>
      <c r="C63" s="21"/>
      <c r="D63" s="21"/>
      <c r="E63" s="22"/>
      <c r="F63" s="21"/>
      <c r="G63" s="10" t="s">
        <v>80</v>
      </c>
      <c r="H63" s="11" t="s">
        <v>81</v>
      </c>
      <c r="I63" s="12">
        <v>0.12</v>
      </c>
      <c r="J63" s="13">
        <v>1010</v>
      </c>
      <c r="K63" s="14" t="s">
        <v>82</v>
      </c>
    </row>
    <row r="64" spans="1:11" ht="33" customHeight="1">
      <c r="A64" s="20"/>
      <c r="B64" s="20"/>
      <c r="C64" s="21"/>
      <c r="D64" s="21"/>
      <c r="E64" s="22"/>
      <c r="F64" s="21"/>
      <c r="G64" s="10" t="s">
        <v>83</v>
      </c>
      <c r="H64" s="11" t="s">
        <v>81</v>
      </c>
      <c r="I64" s="12">
        <v>0.45</v>
      </c>
      <c r="J64" s="13">
        <v>25820</v>
      </c>
      <c r="K64" s="14" t="s">
        <v>84</v>
      </c>
    </row>
    <row r="65" spans="1:11" ht="34.5" customHeight="1">
      <c r="A65" s="20">
        <v>8</v>
      </c>
      <c r="B65" s="20" t="s">
        <v>85</v>
      </c>
      <c r="C65" s="21">
        <f>SUM(I65:I73)</f>
        <v>2.9499999999999993</v>
      </c>
      <c r="D65" s="21">
        <f>C65/5.5*100</f>
        <v>53.636363636363626</v>
      </c>
      <c r="E65" s="22">
        <f>SUM(J65:J73)</f>
        <v>129571</v>
      </c>
      <c r="F65" s="21">
        <f t="shared" si="0"/>
        <v>287.93555555555554</v>
      </c>
      <c r="G65" s="10" t="s">
        <v>86</v>
      </c>
      <c r="H65" s="11" t="s">
        <v>34</v>
      </c>
      <c r="I65" s="12">
        <v>0.66</v>
      </c>
      <c r="J65" s="13">
        <v>30262</v>
      </c>
      <c r="K65" s="14"/>
    </row>
    <row r="66" spans="1:11" ht="34.5" customHeight="1">
      <c r="A66" s="20"/>
      <c r="B66" s="20"/>
      <c r="C66" s="21"/>
      <c r="D66" s="21"/>
      <c r="E66" s="22"/>
      <c r="F66" s="21"/>
      <c r="G66" s="10" t="s">
        <v>85</v>
      </c>
      <c r="H66" s="11" t="s">
        <v>34</v>
      </c>
      <c r="I66" s="12">
        <v>0.51</v>
      </c>
      <c r="J66" s="13">
        <v>25093</v>
      </c>
      <c r="K66" s="14"/>
    </row>
    <row r="67" spans="1:11" ht="34.5" customHeight="1">
      <c r="A67" s="20"/>
      <c r="B67" s="20"/>
      <c r="C67" s="21"/>
      <c r="D67" s="21"/>
      <c r="E67" s="22"/>
      <c r="F67" s="21"/>
      <c r="G67" s="10" t="s">
        <v>70</v>
      </c>
      <c r="H67" s="11" t="s">
        <v>34</v>
      </c>
      <c r="I67" s="12">
        <v>0.03</v>
      </c>
      <c r="J67" s="11">
        <v>770</v>
      </c>
      <c r="K67" s="14" t="s">
        <v>71</v>
      </c>
    </row>
    <row r="68" spans="1:11" ht="34.5" customHeight="1">
      <c r="A68" s="20"/>
      <c r="B68" s="20"/>
      <c r="C68" s="21"/>
      <c r="D68" s="21"/>
      <c r="E68" s="22"/>
      <c r="F68" s="21"/>
      <c r="G68" s="10" t="s">
        <v>87</v>
      </c>
      <c r="H68" s="11" t="s">
        <v>34</v>
      </c>
      <c r="I68" s="12">
        <v>0.3</v>
      </c>
      <c r="J68" s="13">
        <v>14055</v>
      </c>
      <c r="K68" s="14" t="s">
        <v>88</v>
      </c>
    </row>
    <row r="69" spans="1:11" ht="34.5" customHeight="1">
      <c r="A69" s="20"/>
      <c r="B69" s="20"/>
      <c r="C69" s="21"/>
      <c r="D69" s="21"/>
      <c r="E69" s="22"/>
      <c r="F69" s="21"/>
      <c r="G69" s="10" t="s">
        <v>89</v>
      </c>
      <c r="H69" s="11" t="s">
        <v>34</v>
      </c>
      <c r="I69" s="12">
        <v>0.17</v>
      </c>
      <c r="J69" s="13">
        <v>15900</v>
      </c>
      <c r="K69" s="14"/>
    </row>
    <row r="70" spans="1:11" ht="33.75" customHeight="1">
      <c r="A70" s="20"/>
      <c r="B70" s="20"/>
      <c r="C70" s="21"/>
      <c r="D70" s="21"/>
      <c r="E70" s="22"/>
      <c r="F70" s="21"/>
      <c r="G70" s="10" t="s">
        <v>73</v>
      </c>
      <c r="H70" s="11" t="s">
        <v>34</v>
      </c>
      <c r="I70" s="12">
        <v>0.72</v>
      </c>
      <c r="J70" s="13">
        <v>22121</v>
      </c>
      <c r="K70" s="14" t="s">
        <v>74</v>
      </c>
    </row>
    <row r="71" spans="1:11" ht="40.5" customHeight="1">
      <c r="A71" s="20"/>
      <c r="B71" s="20"/>
      <c r="C71" s="21"/>
      <c r="D71" s="21"/>
      <c r="E71" s="22"/>
      <c r="F71" s="21"/>
      <c r="G71" s="10" t="s">
        <v>90</v>
      </c>
      <c r="H71" s="11" t="s">
        <v>34</v>
      </c>
      <c r="I71" s="12">
        <v>0.15</v>
      </c>
      <c r="J71" s="13">
        <v>5660</v>
      </c>
      <c r="K71" s="14" t="s">
        <v>91</v>
      </c>
    </row>
    <row r="72" spans="1:11" ht="35.25" customHeight="1">
      <c r="A72" s="20"/>
      <c r="B72" s="20"/>
      <c r="C72" s="21"/>
      <c r="D72" s="21"/>
      <c r="E72" s="22"/>
      <c r="F72" s="21"/>
      <c r="G72" s="10" t="s">
        <v>92</v>
      </c>
      <c r="H72" s="11" t="s">
        <v>34</v>
      </c>
      <c r="I72" s="12">
        <v>0.38</v>
      </c>
      <c r="J72" s="13">
        <v>14795</v>
      </c>
      <c r="K72" s="14" t="s">
        <v>93</v>
      </c>
    </row>
    <row r="73" spans="1:11" ht="33.75" customHeight="1">
      <c r="A73" s="20"/>
      <c r="B73" s="20"/>
      <c r="C73" s="21"/>
      <c r="D73" s="21"/>
      <c r="E73" s="22"/>
      <c r="F73" s="21"/>
      <c r="G73" s="10" t="s">
        <v>94</v>
      </c>
      <c r="H73" s="11" t="s">
        <v>63</v>
      </c>
      <c r="I73" s="12">
        <v>0.03</v>
      </c>
      <c r="J73" s="11">
        <v>915</v>
      </c>
      <c r="K73" s="14" t="s">
        <v>95</v>
      </c>
    </row>
    <row r="74" spans="1:11" ht="30.75" customHeight="1">
      <c r="A74" s="20">
        <v>9</v>
      </c>
      <c r="B74" s="20" t="s">
        <v>96</v>
      </c>
      <c r="C74" s="21">
        <f>SUM(I74:I79)</f>
        <v>2.0699999999999998</v>
      </c>
      <c r="D74" s="21">
        <f>C74/5.5*100</f>
        <v>37.636363636363633</v>
      </c>
      <c r="E74" s="22">
        <f>SUM(J74:J79)</f>
        <v>81358</v>
      </c>
      <c r="F74" s="21">
        <f t="shared" ref="F74:F125" si="1">E74/45000*100</f>
        <v>180.79555555555555</v>
      </c>
      <c r="G74" s="10" t="s">
        <v>97</v>
      </c>
      <c r="H74" s="11" t="s">
        <v>63</v>
      </c>
      <c r="I74" s="12">
        <v>0.26</v>
      </c>
      <c r="J74" s="13">
        <v>5729</v>
      </c>
      <c r="K74" s="14" t="s">
        <v>98</v>
      </c>
    </row>
    <row r="75" spans="1:11" ht="35.25" customHeight="1">
      <c r="A75" s="20"/>
      <c r="B75" s="20"/>
      <c r="C75" s="21"/>
      <c r="D75" s="21"/>
      <c r="E75" s="22"/>
      <c r="F75" s="21"/>
      <c r="G75" s="10" t="s">
        <v>65</v>
      </c>
      <c r="H75" s="11" t="s">
        <v>63</v>
      </c>
      <c r="I75" s="12">
        <v>0.28000000000000003</v>
      </c>
      <c r="J75" s="13">
        <v>12126</v>
      </c>
      <c r="K75" s="14" t="s">
        <v>66</v>
      </c>
    </row>
    <row r="76" spans="1:11" ht="30.75" customHeight="1">
      <c r="A76" s="20"/>
      <c r="B76" s="20"/>
      <c r="C76" s="21"/>
      <c r="D76" s="21"/>
      <c r="E76" s="22"/>
      <c r="F76" s="21"/>
      <c r="G76" s="10" t="s">
        <v>99</v>
      </c>
      <c r="H76" s="11" t="s">
        <v>63</v>
      </c>
      <c r="I76" s="12">
        <v>0.28000000000000003</v>
      </c>
      <c r="J76" s="13">
        <v>11584</v>
      </c>
      <c r="K76" s="14" t="s">
        <v>100</v>
      </c>
    </row>
    <row r="77" spans="1:11" ht="30.75" customHeight="1">
      <c r="A77" s="20"/>
      <c r="B77" s="20"/>
      <c r="C77" s="21"/>
      <c r="D77" s="21"/>
      <c r="E77" s="22"/>
      <c r="F77" s="21"/>
      <c r="G77" s="10" t="s">
        <v>101</v>
      </c>
      <c r="H77" s="11" t="s">
        <v>63</v>
      </c>
      <c r="I77" s="12">
        <v>0.2</v>
      </c>
      <c r="J77" s="13">
        <v>6432</v>
      </c>
      <c r="K77" s="14" t="s">
        <v>102</v>
      </c>
    </row>
    <row r="78" spans="1:11" ht="30.75" customHeight="1">
      <c r="A78" s="20"/>
      <c r="B78" s="20"/>
      <c r="C78" s="21"/>
      <c r="D78" s="21"/>
      <c r="E78" s="22"/>
      <c r="F78" s="21"/>
      <c r="G78" s="10" t="s">
        <v>103</v>
      </c>
      <c r="H78" s="11" t="s">
        <v>63</v>
      </c>
      <c r="I78" s="12">
        <v>0.46</v>
      </c>
      <c r="J78" s="13">
        <v>16827</v>
      </c>
      <c r="K78" s="14" t="s">
        <v>104</v>
      </c>
    </row>
    <row r="79" spans="1:11" ht="30.75" customHeight="1">
      <c r="A79" s="20"/>
      <c r="B79" s="20"/>
      <c r="C79" s="21"/>
      <c r="D79" s="21"/>
      <c r="E79" s="22"/>
      <c r="F79" s="21"/>
      <c r="G79" s="10" t="s">
        <v>105</v>
      </c>
      <c r="H79" s="11" t="s">
        <v>63</v>
      </c>
      <c r="I79" s="12">
        <v>0.59</v>
      </c>
      <c r="J79" s="13">
        <v>28660</v>
      </c>
      <c r="K79" s="14"/>
    </row>
    <row r="80" spans="1:11" ht="30" customHeight="1">
      <c r="A80" s="20">
        <v>10</v>
      </c>
      <c r="B80" s="20" t="s">
        <v>106</v>
      </c>
      <c r="C80" s="21">
        <f>SUM(I80:I86)</f>
        <v>2.4600000000000004</v>
      </c>
      <c r="D80" s="21">
        <f>C80/5.5*100</f>
        <v>44.727272727272734</v>
      </c>
      <c r="E80" s="22">
        <f>SUM(J80:J86)</f>
        <v>109107</v>
      </c>
      <c r="F80" s="21">
        <f t="shared" si="1"/>
        <v>242.45999999999998</v>
      </c>
      <c r="G80" s="10" t="s">
        <v>99</v>
      </c>
      <c r="H80" s="11" t="s">
        <v>63</v>
      </c>
      <c r="I80" s="12">
        <v>0.1</v>
      </c>
      <c r="J80" s="13">
        <v>6927</v>
      </c>
      <c r="K80" s="14" t="s">
        <v>100</v>
      </c>
    </row>
    <row r="81" spans="1:11" ht="30" customHeight="1">
      <c r="A81" s="20"/>
      <c r="B81" s="20"/>
      <c r="C81" s="21"/>
      <c r="D81" s="21"/>
      <c r="E81" s="22"/>
      <c r="F81" s="21"/>
      <c r="G81" s="10" t="s">
        <v>101</v>
      </c>
      <c r="H81" s="11" t="s">
        <v>63</v>
      </c>
      <c r="I81" s="12">
        <v>0.22</v>
      </c>
      <c r="J81" s="13">
        <v>8542</v>
      </c>
      <c r="K81" s="14" t="s">
        <v>102</v>
      </c>
    </row>
    <row r="82" spans="1:11" ht="30" customHeight="1">
      <c r="A82" s="20"/>
      <c r="B82" s="20"/>
      <c r="C82" s="21"/>
      <c r="D82" s="21"/>
      <c r="E82" s="22"/>
      <c r="F82" s="21"/>
      <c r="G82" s="10" t="s">
        <v>103</v>
      </c>
      <c r="H82" s="11" t="s">
        <v>63</v>
      </c>
      <c r="I82" s="12">
        <v>0.21</v>
      </c>
      <c r="J82" s="13">
        <v>7931</v>
      </c>
      <c r="K82" s="14" t="s">
        <v>104</v>
      </c>
    </row>
    <row r="83" spans="1:11" ht="36" customHeight="1">
      <c r="A83" s="20"/>
      <c r="B83" s="20"/>
      <c r="C83" s="21"/>
      <c r="D83" s="21"/>
      <c r="E83" s="22"/>
      <c r="F83" s="21"/>
      <c r="G83" s="10" t="s">
        <v>107</v>
      </c>
      <c r="H83" s="11" t="s">
        <v>63</v>
      </c>
      <c r="I83" s="12">
        <v>0.33</v>
      </c>
      <c r="J83" s="13">
        <v>14332</v>
      </c>
      <c r="K83" s="14" t="s">
        <v>108</v>
      </c>
    </row>
    <row r="84" spans="1:11" ht="30" customHeight="1">
      <c r="A84" s="20"/>
      <c r="B84" s="20"/>
      <c r="C84" s="21"/>
      <c r="D84" s="21"/>
      <c r="E84" s="22"/>
      <c r="F84" s="21"/>
      <c r="G84" s="10" t="s">
        <v>106</v>
      </c>
      <c r="H84" s="11" t="s">
        <v>63</v>
      </c>
      <c r="I84" s="12">
        <v>0.59</v>
      </c>
      <c r="J84" s="13">
        <v>29341</v>
      </c>
      <c r="K84" s="14"/>
    </row>
    <row r="85" spans="1:11" ht="30" customHeight="1">
      <c r="A85" s="20"/>
      <c r="B85" s="20"/>
      <c r="C85" s="21"/>
      <c r="D85" s="21"/>
      <c r="E85" s="22"/>
      <c r="F85" s="21"/>
      <c r="G85" s="10" t="s">
        <v>94</v>
      </c>
      <c r="H85" s="11" t="s">
        <v>63</v>
      </c>
      <c r="I85" s="12">
        <v>0.57999999999999996</v>
      </c>
      <c r="J85" s="13">
        <v>22832</v>
      </c>
      <c r="K85" s="14" t="s">
        <v>95</v>
      </c>
    </row>
    <row r="86" spans="1:11" ht="38.25" customHeight="1">
      <c r="A86" s="20"/>
      <c r="B86" s="20"/>
      <c r="C86" s="21"/>
      <c r="D86" s="21"/>
      <c r="E86" s="22"/>
      <c r="F86" s="21"/>
      <c r="G86" s="10" t="s">
        <v>109</v>
      </c>
      <c r="H86" s="11" t="s">
        <v>63</v>
      </c>
      <c r="I86" s="12">
        <v>0.43</v>
      </c>
      <c r="J86" s="13">
        <v>19202</v>
      </c>
      <c r="K86" s="14"/>
    </row>
    <row r="87" spans="1:11" ht="30.75" customHeight="1">
      <c r="A87" s="20">
        <v>11</v>
      </c>
      <c r="B87" s="20" t="s">
        <v>110</v>
      </c>
      <c r="C87" s="20">
        <f>SUM(I87:I97)</f>
        <v>1.9200000000000002</v>
      </c>
      <c r="D87" s="21">
        <f>C87/5.5*100</f>
        <v>34.909090909090914</v>
      </c>
      <c r="E87" s="22">
        <f>SUM(J87:J97)</f>
        <v>105604</v>
      </c>
      <c r="F87" s="21">
        <f t="shared" si="1"/>
        <v>234.67555555555558</v>
      </c>
      <c r="G87" s="10" t="s">
        <v>7</v>
      </c>
      <c r="H87" s="11" t="s">
        <v>8</v>
      </c>
      <c r="I87" s="12">
        <v>0.02</v>
      </c>
      <c r="J87" s="13">
        <v>1446</v>
      </c>
      <c r="K87" s="14" t="s">
        <v>9</v>
      </c>
    </row>
    <row r="88" spans="1:11" ht="30.75" customHeight="1">
      <c r="A88" s="20"/>
      <c r="B88" s="20"/>
      <c r="C88" s="20"/>
      <c r="D88" s="21"/>
      <c r="E88" s="22"/>
      <c r="F88" s="21"/>
      <c r="G88" s="10" t="s">
        <v>10</v>
      </c>
      <c r="H88" s="11" t="s">
        <v>11</v>
      </c>
      <c r="I88" s="12">
        <v>0.04</v>
      </c>
      <c r="J88" s="11">
        <v>282</v>
      </c>
      <c r="K88" s="14" t="s">
        <v>12</v>
      </c>
    </row>
    <row r="89" spans="1:11" ht="24">
      <c r="A89" s="20"/>
      <c r="B89" s="20"/>
      <c r="C89" s="20"/>
      <c r="D89" s="21"/>
      <c r="E89" s="22"/>
      <c r="F89" s="21"/>
      <c r="G89" s="10" t="s">
        <v>70</v>
      </c>
      <c r="H89" s="11" t="s">
        <v>34</v>
      </c>
      <c r="I89" s="12">
        <v>0.02</v>
      </c>
      <c r="J89" s="11">
        <v>121</v>
      </c>
      <c r="K89" s="14" t="s">
        <v>71</v>
      </c>
    </row>
    <row r="90" spans="1:11" ht="32.25" customHeight="1">
      <c r="A90" s="20"/>
      <c r="B90" s="20"/>
      <c r="C90" s="20"/>
      <c r="D90" s="21"/>
      <c r="E90" s="22"/>
      <c r="F90" s="21"/>
      <c r="G90" s="10" t="s">
        <v>33</v>
      </c>
      <c r="H90" s="11" t="s">
        <v>34</v>
      </c>
      <c r="I90" s="12">
        <v>0.02</v>
      </c>
      <c r="J90" s="11">
        <v>663</v>
      </c>
      <c r="K90" s="14" t="s">
        <v>35</v>
      </c>
    </row>
    <row r="91" spans="1:11" ht="36.75" customHeight="1">
      <c r="A91" s="20"/>
      <c r="B91" s="20"/>
      <c r="C91" s="20"/>
      <c r="D91" s="21"/>
      <c r="E91" s="22"/>
      <c r="F91" s="21"/>
      <c r="G91" s="10" t="s">
        <v>110</v>
      </c>
      <c r="H91" s="11" t="s">
        <v>63</v>
      </c>
      <c r="I91" s="12">
        <v>0.36</v>
      </c>
      <c r="J91" s="13">
        <v>17423</v>
      </c>
      <c r="K91" s="14" t="s">
        <v>111</v>
      </c>
    </row>
    <row r="92" spans="1:11" ht="26.25" customHeight="1">
      <c r="A92" s="20"/>
      <c r="B92" s="20"/>
      <c r="C92" s="20"/>
      <c r="D92" s="21"/>
      <c r="E92" s="22"/>
      <c r="F92" s="21"/>
      <c r="G92" s="10" t="s">
        <v>112</v>
      </c>
      <c r="H92" s="11" t="s">
        <v>63</v>
      </c>
      <c r="I92" s="12">
        <v>0.33</v>
      </c>
      <c r="J92" s="13">
        <v>14125</v>
      </c>
      <c r="K92" s="14"/>
    </row>
    <row r="93" spans="1:11" ht="26.25" customHeight="1">
      <c r="A93" s="20"/>
      <c r="B93" s="20"/>
      <c r="C93" s="20"/>
      <c r="D93" s="21"/>
      <c r="E93" s="22"/>
      <c r="F93" s="21"/>
      <c r="G93" s="10" t="s">
        <v>113</v>
      </c>
      <c r="H93" s="11" t="s">
        <v>63</v>
      </c>
      <c r="I93" s="12">
        <v>0.12</v>
      </c>
      <c r="J93" s="13">
        <v>7876</v>
      </c>
      <c r="K93" s="14" t="s">
        <v>114</v>
      </c>
    </row>
    <row r="94" spans="1:11" ht="26.25" customHeight="1">
      <c r="A94" s="20"/>
      <c r="B94" s="20"/>
      <c r="C94" s="20"/>
      <c r="D94" s="21"/>
      <c r="E94" s="22"/>
      <c r="F94" s="21"/>
      <c r="G94" s="10" t="s">
        <v>115</v>
      </c>
      <c r="H94" s="11" t="s">
        <v>63</v>
      </c>
      <c r="I94" s="12">
        <v>0.42</v>
      </c>
      <c r="J94" s="13">
        <v>27576</v>
      </c>
      <c r="K94" s="14"/>
    </row>
    <row r="95" spans="1:11" ht="26.25" customHeight="1">
      <c r="A95" s="20"/>
      <c r="B95" s="20"/>
      <c r="C95" s="20"/>
      <c r="D95" s="21"/>
      <c r="E95" s="22"/>
      <c r="F95" s="21"/>
      <c r="G95" s="10" t="s">
        <v>116</v>
      </c>
      <c r="H95" s="11" t="s">
        <v>63</v>
      </c>
      <c r="I95" s="12">
        <v>0.28000000000000003</v>
      </c>
      <c r="J95" s="13">
        <v>20370</v>
      </c>
      <c r="K95" s="14"/>
    </row>
    <row r="96" spans="1:11" ht="26.25" customHeight="1">
      <c r="A96" s="20"/>
      <c r="B96" s="20"/>
      <c r="C96" s="20"/>
      <c r="D96" s="21"/>
      <c r="E96" s="22"/>
      <c r="F96" s="21"/>
      <c r="G96" s="10" t="s">
        <v>99</v>
      </c>
      <c r="H96" s="11" t="s">
        <v>63</v>
      </c>
      <c r="I96" s="12">
        <v>0.03</v>
      </c>
      <c r="J96" s="13">
        <v>1523</v>
      </c>
      <c r="K96" s="14" t="s">
        <v>100</v>
      </c>
    </row>
    <row r="97" spans="1:11" ht="45" customHeight="1">
      <c r="A97" s="20"/>
      <c r="B97" s="20"/>
      <c r="C97" s="20"/>
      <c r="D97" s="21"/>
      <c r="E97" s="22"/>
      <c r="F97" s="21"/>
      <c r="G97" s="10" t="s">
        <v>107</v>
      </c>
      <c r="H97" s="11" t="s">
        <v>63</v>
      </c>
      <c r="I97" s="12">
        <v>0.28000000000000003</v>
      </c>
      <c r="J97" s="13">
        <v>14199</v>
      </c>
      <c r="K97" s="14" t="s">
        <v>108</v>
      </c>
    </row>
    <row r="98" spans="1:11" ht="24">
      <c r="A98" s="20">
        <v>12</v>
      </c>
      <c r="B98" s="20" t="s">
        <v>117</v>
      </c>
      <c r="C98" s="20">
        <f>SUM(I98:I100)</f>
        <v>1.8800000000000001</v>
      </c>
      <c r="D98" s="21">
        <f>C98/5.5*100</f>
        <v>34.181818181818187</v>
      </c>
      <c r="E98" s="22">
        <f>SUM(J98:J100)</f>
        <v>61135</v>
      </c>
      <c r="F98" s="21">
        <f t="shared" si="1"/>
        <v>135.85555555555555</v>
      </c>
      <c r="G98" s="10" t="s">
        <v>54</v>
      </c>
      <c r="H98" s="11" t="s">
        <v>8</v>
      </c>
      <c r="I98" s="12">
        <v>0.11</v>
      </c>
      <c r="J98" s="13">
        <v>3661</v>
      </c>
      <c r="K98" s="14" t="s">
        <v>55</v>
      </c>
    </row>
    <row r="99" spans="1:11" ht="26.25" customHeight="1">
      <c r="A99" s="20"/>
      <c r="B99" s="20"/>
      <c r="C99" s="20"/>
      <c r="D99" s="21"/>
      <c r="E99" s="22"/>
      <c r="F99" s="21"/>
      <c r="G99" s="10" t="s">
        <v>118</v>
      </c>
      <c r="H99" s="11" t="s">
        <v>63</v>
      </c>
      <c r="I99" s="12">
        <v>1.22</v>
      </c>
      <c r="J99" s="13">
        <v>37614</v>
      </c>
      <c r="K99" s="14"/>
    </row>
    <row r="100" spans="1:11" ht="36" customHeight="1">
      <c r="A100" s="20"/>
      <c r="B100" s="20"/>
      <c r="C100" s="20"/>
      <c r="D100" s="21"/>
      <c r="E100" s="22"/>
      <c r="F100" s="21"/>
      <c r="G100" s="10" t="s">
        <v>65</v>
      </c>
      <c r="H100" s="11" t="s">
        <v>63</v>
      </c>
      <c r="I100" s="12">
        <v>0.55000000000000004</v>
      </c>
      <c r="J100" s="13">
        <v>19860</v>
      </c>
      <c r="K100" s="14" t="s">
        <v>66</v>
      </c>
    </row>
    <row r="101" spans="1:11" ht="34.5" customHeight="1">
      <c r="A101" s="20">
        <v>13</v>
      </c>
      <c r="B101" s="20" t="s">
        <v>97</v>
      </c>
      <c r="C101" s="21">
        <f>SUM(I101:I107)</f>
        <v>1.83</v>
      </c>
      <c r="D101" s="21">
        <f>C101/5.5*100</f>
        <v>33.272727272727273</v>
      </c>
      <c r="E101" s="22">
        <f>SUM(J101:J107)</f>
        <v>71293</v>
      </c>
      <c r="F101" s="21">
        <f t="shared" si="1"/>
        <v>158.42888888888888</v>
      </c>
      <c r="G101" s="10" t="s">
        <v>7</v>
      </c>
      <c r="H101" s="11" t="s">
        <v>8</v>
      </c>
      <c r="I101" s="12">
        <v>0.05</v>
      </c>
      <c r="J101" s="13">
        <v>1259</v>
      </c>
      <c r="K101" s="14" t="s">
        <v>9</v>
      </c>
    </row>
    <row r="102" spans="1:11" ht="34.5" customHeight="1">
      <c r="A102" s="20"/>
      <c r="B102" s="20"/>
      <c r="C102" s="21"/>
      <c r="D102" s="21"/>
      <c r="E102" s="22"/>
      <c r="F102" s="21"/>
      <c r="G102" s="10" t="s">
        <v>60</v>
      </c>
      <c r="H102" s="11" t="s">
        <v>8</v>
      </c>
      <c r="I102" s="12">
        <v>0.14000000000000001</v>
      </c>
      <c r="J102" s="13">
        <v>2639</v>
      </c>
      <c r="K102" s="14" t="s">
        <v>61</v>
      </c>
    </row>
    <row r="103" spans="1:11" ht="34.5" customHeight="1">
      <c r="A103" s="20"/>
      <c r="B103" s="20"/>
      <c r="C103" s="21"/>
      <c r="D103" s="21"/>
      <c r="E103" s="22"/>
      <c r="F103" s="21"/>
      <c r="G103" s="10" t="s">
        <v>62</v>
      </c>
      <c r="H103" s="11" t="s">
        <v>63</v>
      </c>
      <c r="I103" s="12">
        <v>0.34</v>
      </c>
      <c r="J103" s="13">
        <v>14731</v>
      </c>
      <c r="K103" s="14" t="s">
        <v>64</v>
      </c>
    </row>
    <row r="104" spans="1:11" ht="44.25" customHeight="1">
      <c r="A104" s="20"/>
      <c r="B104" s="20"/>
      <c r="C104" s="21"/>
      <c r="D104" s="21"/>
      <c r="E104" s="22"/>
      <c r="F104" s="21"/>
      <c r="G104" s="10" t="s">
        <v>110</v>
      </c>
      <c r="H104" s="11" t="s">
        <v>63</v>
      </c>
      <c r="I104" s="12">
        <v>0.12</v>
      </c>
      <c r="J104" s="13">
        <v>5450</v>
      </c>
      <c r="K104" s="14" t="s">
        <v>111</v>
      </c>
    </row>
    <row r="105" spans="1:11" ht="35.25" customHeight="1">
      <c r="A105" s="20"/>
      <c r="B105" s="20"/>
      <c r="C105" s="21"/>
      <c r="D105" s="21"/>
      <c r="E105" s="22"/>
      <c r="F105" s="21"/>
      <c r="G105" s="10" t="s">
        <v>97</v>
      </c>
      <c r="H105" s="11" t="s">
        <v>63</v>
      </c>
      <c r="I105" s="12">
        <v>0.88</v>
      </c>
      <c r="J105" s="13">
        <v>32009</v>
      </c>
      <c r="K105" s="14" t="s">
        <v>98</v>
      </c>
    </row>
    <row r="106" spans="1:11" ht="35.25" customHeight="1">
      <c r="A106" s="20"/>
      <c r="B106" s="20"/>
      <c r="C106" s="21"/>
      <c r="D106" s="21"/>
      <c r="E106" s="22"/>
      <c r="F106" s="21"/>
      <c r="G106" s="10" t="s">
        <v>113</v>
      </c>
      <c r="H106" s="11" t="s">
        <v>63</v>
      </c>
      <c r="I106" s="12">
        <v>0.2</v>
      </c>
      <c r="J106" s="13">
        <v>12203</v>
      </c>
      <c r="K106" s="14" t="s">
        <v>114</v>
      </c>
    </row>
    <row r="107" spans="1:11" ht="35.25" customHeight="1">
      <c r="A107" s="20"/>
      <c r="B107" s="20"/>
      <c r="C107" s="21"/>
      <c r="D107" s="21"/>
      <c r="E107" s="22"/>
      <c r="F107" s="21"/>
      <c r="G107" s="10" t="s">
        <v>103</v>
      </c>
      <c r="H107" s="11" t="s">
        <v>63</v>
      </c>
      <c r="I107" s="12">
        <v>0.1</v>
      </c>
      <c r="J107" s="13">
        <v>3002</v>
      </c>
      <c r="K107" s="14" t="s">
        <v>104</v>
      </c>
    </row>
    <row r="108" spans="1:11" ht="27.75" customHeight="1">
      <c r="A108" s="20">
        <v>14</v>
      </c>
      <c r="B108" s="20" t="s">
        <v>119</v>
      </c>
      <c r="C108" s="21">
        <f>SUM(I108:I119)</f>
        <v>15.09</v>
      </c>
      <c r="D108" s="21">
        <f>C108/5.5*100</f>
        <v>274.36363636363637</v>
      </c>
      <c r="E108" s="22">
        <f>SUM(J108:J119)</f>
        <v>123282</v>
      </c>
      <c r="F108" s="21">
        <f t="shared" si="1"/>
        <v>273.95999999999998</v>
      </c>
      <c r="G108" s="10" t="s">
        <v>120</v>
      </c>
      <c r="H108" s="11" t="s">
        <v>8</v>
      </c>
      <c r="I108" s="12">
        <v>0.89</v>
      </c>
      <c r="J108" s="13">
        <v>22379</v>
      </c>
      <c r="K108" s="14"/>
    </row>
    <row r="109" spans="1:11" ht="27.75" customHeight="1">
      <c r="A109" s="20"/>
      <c r="B109" s="20"/>
      <c r="C109" s="21"/>
      <c r="D109" s="21"/>
      <c r="E109" s="22"/>
      <c r="F109" s="21"/>
      <c r="G109" s="10" t="s">
        <v>121</v>
      </c>
      <c r="H109" s="11" t="s">
        <v>11</v>
      </c>
      <c r="I109" s="12">
        <v>0.79</v>
      </c>
      <c r="J109" s="13">
        <v>18151</v>
      </c>
      <c r="K109" s="14"/>
    </row>
    <row r="110" spans="1:11" ht="27.75" customHeight="1">
      <c r="A110" s="20"/>
      <c r="B110" s="20"/>
      <c r="C110" s="21"/>
      <c r="D110" s="21"/>
      <c r="E110" s="22"/>
      <c r="F110" s="21"/>
      <c r="G110" s="10" t="s">
        <v>122</v>
      </c>
      <c r="H110" s="11" t="s">
        <v>11</v>
      </c>
      <c r="I110" s="12">
        <v>1</v>
      </c>
      <c r="J110" s="13">
        <v>24831</v>
      </c>
      <c r="K110" s="14"/>
    </row>
    <row r="111" spans="1:11" ht="32.25" customHeight="1">
      <c r="A111" s="20"/>
      <c r="B111" s="20"/>
      <c r="C111" s="21"/>
      <c r="D111" s="21"/>
      <c r="E111" s="22"/>
      <c r="F111" s="21"/>
      <c r="G111" s="10" t="s">
        <v>68</v>
      </c>
      <c r="H111" s="11" t="s">
        <v>34</v>
      </c>
      <c r="I111" s="12">
        <v>0.73</v>
      </c>
      <c r="J111" s="13">
        <v>15164</v>
      </c>
      <c r="K111" s="14" t="s">
        <v>69</v>
      </c>
    </row>
    <row r="112" spans="1:11" ht="32.25" customHeight="1">
      <c r="A112" s="20"/>
      <c r="B112" s="20"/>
      <c r="C112" s="21"/>
      <c r="D112" s="21"/>
      <c r="E112" s="22"/>
      <c r="F112" s="21"/>
      <c r="G112" s="10" t="s">
        <v>77</v>
      </c>
      <c r="H112" s="11" t="s">
        <v>34</v>
      </c>
      <c r="I112" s="12">
        <v>0.63</v>
      </c>
      <c r="J112" s="13">
        <v>3314</v>
      </c>
      <c r="K112" s="14" t="s">
        <v>78</v>
      </c>
    </row>
    <row r="113" spans="1:11" ht="32.25" customHeight="1">
      <c r="A113" s="20"/>
      <c r="B113" s="20"/>
      <c r="C113" s="21"/>
      <c r="D113" s="21"/>
      <c r="E113" s="22"/>
      <c r="F113" s="21"/>
      <c r="G113" s="10" t="s">
        <v>123</v>
      </c>
      <c r="H113" s="11" t="s">
        <v>48</v>
      </c>
      <c r="I113" s="12">
        <v>0.77</v>
      </c>
      <c r="J113" s="13">
        <v>2036</v>
      </c>
      <c r="K113" s="14" t="s">
        <v>124</v>
      </c>
    </row>
    <row r="114" spans="1:11" ht="30.75" customHeight="1">
      <c r="A114" s="20"/>
      <c r="B114" s="20"/>
      <c r="C114" s="21"/>
      <c r="D114" s="21"/>
      <c r="E114" s="22"/>
      <c r="F114" s="21"/>
      <c r="G114" s="10" t="s">
        <v>125</v>
      </c>
      <c r="H114" s="11" t="s">
        <v>48</v>
      </c>
      <c r="I114" s="12">
        <v>2.57</v>
      </c>
      <c r="J114" s="13">
        <v>5229</v>
      </c>
      <c r="K114" s="14" t="s">
        <v>126</v>
      </c>
    </row>
    <row r="115" spans="1:11" ht="30.75" customHeight="1">
      <c r="A115" s="20"/>
      <c r="B115" s="20"/>
      <c r="C115" s="21"/>
      <c r="D115" s="21"/>
      <c r="E115" s="22"/>
      <c r="F115" s="21"/>
      <c r="G115" s="10" t="s">
        <v>127</v>
      </c>
      <c r="H115" s="11" t="s">
        <v>48</v>
      </c>
      <c r="I115" s="12">
        <v>2.77</v>
      </c>
      <c r="J115" s="13">
        <v>13151</v>
      </c>
      <c r="K115" s="14" t="s">
        <v>128</v>
      </c>
    </row>
    <row r="116" spans="1:11" ht="30.75" customHeight="1">
      <c r="A116" s="20"/>
      <c r="B116" s="20"/>
      <c r="C116" s="21"/>
      <c r="D116" s="21"/>
      <c r="E116" s="22"/>
      <c r="F116" s="21"/>
      <c r="G116" s="10" t="s">
        <v>129</v>
      </c>
      <c r="H116" s="11" t="s">
        <v>48</v>
      </c>
      <c r="I116" s="12">
        <v>0.33</v>
      </c>
      <c r="J116" s="13">
        <v>2460</v>
      </c>
      <c r="K116" s="14" t="s">
        <v>130</v>
      </c>
    </row>
    <row r="117" spans="1:11" ht="30.75" customHeight="1">
      <c r="A117" s="20"/>
      <c r="B117" s="20"/>
      <c r="C117" s="21"/>
      <c r="D117" s="21"/>
      <c r="E117" s="22"/>
      <c r="F117" s="21"/>
      <c r="G117" s="10" t="s">
        <v>131</v>
      </c>
      <c r="H117" s="11" t="s">
        <v>48</v>
      </c>
      <c r="I117" s="12">
        <v>0.84</v>
      </c>
      <c r="J117" s="13">
        <v>16567</v>
      </c>
      <c r="K117" s="14" t="s">
        <v>132</v>
      </c>
    </row>
    <row r="118" spans="1:11" ht="30.75" customHeight="1">
      <c r="A118" s="20"/>
      <c r="B118" s="20"/>
      <c r="C118" s="21"/>
      <c r="D118" s="21"/>
      <c r="E118" s="22"/>
      <c r="F118" s="21"/>
      <c r="G118" s="10" t="s">
        <v>133</v>
      </c>
      <c r="H118" s="11" t="s">
        <v>134</v>
      </c>
      <c r="I118" s="12">
        <v>0.49</v>
      </c>
      <c r="J118" s="11">
        <v>0</v>
      </c>
      <c r="K118" s="14" t="s">
        <v>135</v>
      </c>
    </row>
    <row r="119" spans="1:11" ht="30.75" customHeight="1">
      <c r="A119" s="20"/>
      <c r="B119" s="20"/>
      <c r="C119" s="21"/>
      <c r="D119" s="21"/>
      <c r="E119" s="22"/>
      <c r="F119" s="21"/>
      <c r="G119" s="10" t="s">
        <v>136</v>
      </c>
      <c r="H119" s="11" t="s">
        <v>134</v>
      </c>
      <c r="I119" s="12">
        <v>3.28</v>
      </c>
      <c r="J119" s="11">
        <v>0</v>
      </c>
      <c r="K119" s="14" t="s">
        <v>137</v>
      </c>
    </row>
    <row r="120" spans="1:11" ht="32.25" customHeight="1">
      <c r="A120" s="20">
        <v>15</v>
      </c>
      <c r="B120" s="20" t="s">
        <v>138</v>
      </c>
      <c r="C120" s="21">
        <f>SUM(I120:I124)</f>
        <v>10.86</v>
      </c>
      <c r="D120" s="21">
        <f>C120/5.5*100</f>
        <v>197.45454545454544</v>
      </c>
      <c r="E120" s="22">
        <f>SUM(J120:J124)</f>
        <v>20706</v>
      </c>
      <c r="F120" s="21">
        <f t="shared" si="1"/>
        <v>46.013333333333335</v>
      </c>
      <c r="G120" s="10" t="s">
        <v>77</v>
      </c>
      <c r="H120" s="11" t="s">
        <v>34</v>
      </c>
      <c r="I120" s="12">
        <v>0.45</v>
      </c>
      <c r="J120" s="11">
        <v>168</v>
      </c>
      <c r="K120" s="14" t="s">
        <v>78</v>
      </c>
    </row>
    <row r="121" spans="1:11" ht="32.25" customHeight="1">
      <c r="A121" s="20"/>
      <c r="B121" s="20"/>
      <c r="C121" s="21"/>
      <c r="D121" s="21"/>
      <c r="E121" s="22"/>
      <c r="F121" s="21"/>
      <c r="G121" s="10" t="s">
        <v>139</v>
      </c>
      <c r="H121" s="11" t="s">
        <v>81</v>
      </c>
      <c r="I121" s="12">
        <v>1.77</v>
      </c>
      <c r="J121" s="13">
        <v>4485</v>
      </c>
      <c r="K121" s="14" t="s">
        <v>140</v>
      </c>
    </row>
    <row r="122" spans="1:11" ht="32.25" customHeight="1">
      <c r="A122" s="20"/>
      <c r="B122" s="20"/>
      <c r="C122" s="21"/>
      <c r="D122" s="21"/>
      <c r="E122" s="22"/>
      <c r="F122" s="21"/>
      <c r="G122" s="10" t="s">
        <v>138</v>
      </c>
      <c r="H122" s="11" t="s">
        <v>81</v>
      </c>
      <c r="I122" s="12">
        <v>3.68</v>
      </c>
      <c r="J122" s="13">
        <v>10260</v>
      </c>
      <c r="K122" s="14" t="s">
        <v>141</v>
      </c>
    </row>
    <row r="123" spans="1:11" ht="39" customHeight="1">
      <c r="A123" s="20"/>
      <c r="B123" s="20"/>
      <c r="C123" s="21"/>
      <c r="D123" s="21"/>
      <c r="E123" s="22"/>
      <c r="F123" s="21"/>
      <c r="G123" s="10" t="s">
        <v>142</v>
      </c>
      <c r="H123" s="11" t="s">
        <v>81</v>
      </c>
      <c r="I123" s="12">
        <v>2.6</v>
      </c>
      <c r="J123" s="13">
        <v>5793</v>
      </c>
      <c r="K123" s="14" t="s">
        <v>143</v>
      </c>
    </row>
    <row r="124" spans="1:11" ht="40.5" customHeight="1">
      <c r="A124" s="20"/>
      <c r="B124" s="20"/>
      <c r="C124" s="21"/>
      <c r="D124" s="21"/>
      <c r="E124" s="22"/>
      <c r="F124" s="21"/>
      <c r="G124" s="10" t="s">
        <v>144</v>
      </c>
      <c r="H124" s="11" t="s">
        <v>81</v>
      </c>
      <c r="I124" s="12">
        <v>2.36</v>
      </c>
      <c r="J124" s="11">
        <v>0</v>
      </c>
      <c r="K124" s="14" t="s">
        <v>145</v>
      </c>
    </row>
    <row r="125" spans="1:11" ht="36" customHeight="1">
      <c r="A125" s="20">
        <v>16</v>
      </c>
      <c r="B125" s="20" t="s">
        <v>146</v>
      </c>
      <c r="C125" s="21">
        <f>SUM(I125:I134)</f>
        <v>9.0399999999999991</v>
      </c>
      <c r="D125" s="21">
        <f>C125/5.5*100</f>
        <v>164.36363636363635</v>
      </c>
      <c r="E125" s="22">
        <f>SUM(J125:J134)</f>
        <v>98502</v>
      </c>
      <c r="F125" s="21">
        <f t="shared" si="1"/>
        <v>218.89333333333335</v>
      </c>
      <c r="G125" s="10" t="s">
        <v>80</v>
      </c>
      <c r="H125" s="11" t="s">
        <v>81</v>
      </c>
      <c r="I125" s="12">
        <v>0.18</v>
      </c>
      <c r="J125" s="13">
        <v>1215</v>
      </c>
      <c r="K125" s="14" t="s">
        <v>82</v>
      </c>
    </row>
    <row r="126" spans="1:11" ht="36" customHeight="1">
      <c r="A126" s="20"/>
      <c r="B126" s="20"/>
      <c r="C126" s="21"/>
      <c r="D126" s="21"/>
      <c r="E126" s="22"/>
      <c r="F126" s="21"/>
      <c r="G126" s="10" t="s">
        <v>147</v>
      </c>
      <c r="H126" s="11" t="s">
        <v>81</v>
      </c>
      <c r="I126" s="12">
        <v>0.06</v>
      </c>
      <c r="J126" s="13">
        <v>2541</v>
      </c>
      <c r="K126" s="14" t="s">
        <v>148</v>
      </c>
    </row>
    <row r="127" spans="1:11" ht="36" customHeight="1">
      <c r="A127" s="20"/>
      <c r="B127" s="20"/>
      <c r="C127" s="21"/>
      <c r="D127" s="21"/>
      <c r="E127" s="22"/>
      <c r="F127" s="21"/>
      <c r="G127" s="10" t="s">
        <v>149</v>
      </c>
      <c r="H127" s="11" t="s">
        <v>81</v>
      </c>
      <c r="I127" s="12">
        <v>0.35</v>
      </c>
      <c r="J127" s="13">
        <v>15838</v>
      </c>
      <c r="K127" s="14" t="s">
        <v>150</v>
      </c>
    </row>
    <row r="128" spans="1:11" ht="36" customHeight="1">
      <c r="A128" s="20"/>
      <c r="B128" s="20"/>
      <c r="C128" s="21"/>
      <c r="D128" s="21"/>
      <c r="E128" s="22"/>
      <c r="F128" s="21"/>
      <c r="G128" s="10" t="s">
        <v>151</v>
      </c>
      <c r="H128" s="11" t="s">
        <v>81</v>
      </c>
      <c r="I128" s="12">
        <v>0.57999999999999996</v>
      </c>
      <c r="J128" s="11">
        <v>918</v>
      </c>
      <c r="K128" s="14" t="s">
        <v>152</v>
      </c>
    </row>
    <row r="129" spans="1:11" ht="33.75" customHeight="1">
      <c r="A129" s="20"/>
      <c r="B129" s="20"/>
      <c r="C129" s="21"/>
      <c r="D129" s="21"/>
      <c r="E129" s="22"/>
      <c r="F129" s="21"/>
      <c r="G129" s="10" t="s">
        <v>153</v>
      </c>
      <c r="H129" s="11" t="s">
        <v>81</v>
      </c>
      <c r="I129" s="12">
        <v>0.25</v>
      </c>
      <c r="J129" s="13">
        <v>6150</v>
      </c>
      <c r="K129" s="14" t="s">
        <v>154</v>
      </c>
    </row>
    <row r="130" spans="1:11" ht="33.75" customHeight="1">
      <c r="A130" s="20"/>
      <c r="B130" s="20"/>
      <c r="C130" s="21"/>
      <c r="D130" s="21"/>
      <c r="E130" s="22"/>
      <c r="F130" s="21"/>
      <c r="G130" s="10" t="s">
        <v>138</v>
      </c>
      <c r="H130" s="11" t="s">
        <v>81</v>
      </c>
      <c r="I130" s="12">
        <v>0.64</v>
      </c>
      <c r="J130" s="13">
        <v>3887</v>
      </c>
      <c r="K130" s="14" t="s">
        <v>141</v>
      </c>
    </row>
    <row r="131" spans="1:11" ht="33.75" customHeight="1">
      <c r="A131" s="20"/>
      <c r="B131" s="20"/>
      <c r="C131" s="21"/>
      <c r="D131" s="21"/>
      <c r="E131" s="22"/>
      <c r="F131" s="21"/>
      <c r="G131" s="10" t="s">
        <v>155</v>
      </c>
      <c r="H131" s="11" t="s">
        <v>81</v>
      </c>
      <c r="I131" s="12">
        <v>2.89</v>
      </c>
      <c r="J131" s="13">
        <v>34355</v>
      </c>
      <c r="K131" s="14" t="s">
        <v>156</v>
      </c>
    </row>
    <row r="132" spans="1:11" ht="33.75" customHeight="1">
      <c r="A132" s="20"/>
      <c r="B132" s="20"/>
      <c r="C132" s="21"/>
      <c r="D132" s="21"/>
      <c r="E132" s="22"/>
      <c r="F132" s="21"/>
      <c r="G132" s="10" t="s">
        <v>142</v>
      </c>
      <c r="H132" s="11" t="s">
        <v>81</v>
      </c>
      <c r="I132" s="12">
        <v>1.31</v>
      </c>
      <c r="J132" s="13">
        <v>11582</v>
      </c>
      <c r="K132" s="14" t="s">
        <v>143</v>
      </c>
    </row>
    <row r="133" spans="1:11" ht="33.75" customHeight="1">
      <c r="A133" s="20"/>
      <c r="B133" s="20"/>
      <c r="C133" s="21"/>
      <c r="D133" s="21"/>
      <c r="E133" s="22"/>
      <c r="F133" s="21"/>
      <c r="G133" s="10" t="s">
        <v>157</v>
      </c>
      <c r="H133" s="11" t="s">
        <v>81</v>
      </c>
      <c r="I133" s="12">
        <v>0.3</v>
      </c>
      <c r="J133" s="13">
        <v>2155</v>
      </c>
      <c r="K133" s="14" t="s">
        <v>158</v>
      </c>
    </row>
    <row r="134" spans="1:11" ht="33.75" customHeight="1">
      <c r="A134" s="20"/>
      <c r="B134" s="20"/>
      <c r="C134" s="21"/>
      <c r="D134" s="21"/>
      <c r="E134" s="22"/>
      <c r="F134" s="21"/>
      <c r="G134" s="10" t="s">
        <v>144</v>
      </c>
      <c r="H134" s="11" t="s">
        <v>81</v>
      </c>
      <c r="I134" s="12">
        <v>2.48</v>
      </c>
      <c r="J134" s="13">
        <v>19861</v>
      </c>
      <c r="K134" s="14" t="s">
        <v>145</v>
      </c>
    </row>
    <row r="135" spans="1:11" ht="39" customHeight="1">
      <c r="A135" s="20">
        <v>17</v>
      </c>
      <c r="B135" s="20" t="s">
        <v>80</v>
      </c>
      <c r="C135" s="20">
        <f>SUM(I135:I138)</f>
        <v>4.4700000000000006</v>
      </c>
      <c r="D135" s="21">
        <f>C135/5.5*100</f>
        <v>81.27272727272728</v>
      </c>
      <c r="E135" s="22">
        <f>SUM(J135:J138)</f>
        <v>67561</v>
      </c>
      <c r="F135" s="21">
        <f t="shared" ref="F135:F192" si="2">E135/45000*100</f>
        <v>150.13555555555556</v>
      </c>
      <c r="G135" s="10" t="s">
        <v>76</v>
      </c>
      <c r="H135" s="11" t="s">
        <v>34</v>
      </c>
      <c r="I135" s="12">
        <v>0.33</v>
      </c>
      <c r="J135" s="13">
        <v>6487</v>
      </c>
      <c r="K135" s="14" t="s">
        <v>79</v>
      </c>
    </row>
    <row r="136" spans="1:11" ht="39" customHeight="1">
      <c r="A136" s="20"/>
      <c r="B136" s="20"/>
      <c r="C136" s="20"/>
      <c r="D136" s="21"/>
      <c r="E136" s="22"/>
      <c r="F136" s="21"/>
      <c r="G136" s="10" t="s">
        <v>139</v>
      </c>
      <c r="H136" s="11" t="s">
        <v>81</v>
      </c>
      <c r="I136" s="12">
        <v>1.57</v>
      </c>
      <c r="J136" s="13">
        <v>16670</v>
      </c>
      <c r="K136" s="14" t="s">
        <v>140</v>
      </c>
    </row>
    <row r="137" spans="1:11" ht="39" customHeight="1">
      <c r="A137" s="20"/>
      <c r="B137" s="20"/>
      <c r="C137" s="20"/>
      <c r="D137" s="21"/>
      <c r="E137" s="22"/>
      <c r="F137" s="21"/>
      <c r="G137" s="10" t="s">
        <v>80</v>
      </c>
      <c r="H137" s="11" t="s">
        <v>81</v>
      </c>
      <c r="I137" s="12">
        <v>1.32</v>
      </c>
      <c r="J137" s="13">
        <v>28435</v>
      </c>
      <c r="K137" s="14" t="s">
        <v>82</v>
      </c>
    </row>
    <row r="138" spans="1:11" ht="39" customHeight="1">
      <c r="A138" s="20"/>
      <c r="B138" s="20"/>
      <c r="C138" s="20"/>
      <c r="D138" s="21"/>
      <c r="E138" s="22"/>
      <c r="F138" s="21"/>
      <c r="G138" s="10" t="s">
        <v>138</v>
      </c>
      <c r="H138" s="11" t="s">
        <v>81</v>
      </c>
      <c r="I138" s="12">
        <v>1.25</v>
      </c>
      <c r="J138" s="13">
        <v>15969</v>
      </c>
      <c r="K138" s="14" t="s">
        <v>141</v>
      </c>
    </row>
    <row r="139" spans="1:11" ht="38.25" customHeight="1">
      <c r="A139" s="20">
        <v>18</v>
      </c>
      <c r="B139" s="20" t="s">
        <v>147</v>
      </c>
      <c r="C139" s="21">
        <f>SUM(I139:I148)</f>
        <v>3.56</v>
      </c>
      <c r="D139" s="21">
        <f>C139/5.5*100</f>
        <v>64.727272727272734</v>
      </c>
      <c r="E139" s="22">
        <f>SUM(J139:J148)</f>
        <v>136292</v>
      </c>
      <c r="F139" s="21">
        <f t="shared" si="2"/>
        <v>302.87111111111108</v>
      </c>
      <c r="G139" s="10" t="s">
        <v>87</v>
      </c>
      <c r="H139" s="11" t="s">
        <v>34</v>
      </c>
      <c r="I139" s="12">
        <v>0.18</v>
      </c>
      <c r="J139" s="13">
        <v>8030</v>
      </c>
      <c r="K139" s="14" t="s">
        <v>88</v>
      </c>
    </row>
    <row r="140" spans="1:11" ht="38.25" customHeight="1">
      <c r="A140" s="20"/>
      <c r="B140" s="20"/>
      <c r="C140" s="21"/>
      <c r="D140" s="21"/>
      <c r="E140" s="22"/>
      <c r="F140" s="21"/>
      <c r="G140" s="10" t="s">
        <v>90</v>
      </c>
      <c r="H140" s="11" t="s">
        <v>34</v>
      </c>
      <c r="I140" s="12">
        <v>0.37</v>
      </c>
      <c r="J140" s="13">
        <v>18854</v>
      </c>
      <c r="K140" s="14" t="s">
        <v>91</v>
      </c>
    </row>
    <row r="141" spans="1:11" ht="38.25" customHeight="1">
      <c r="A141" s="20"/>
      <c r="B141" s="20"/>
      <c r="C141" s="21"/>
      <c r="D141" s="21"/>
      <c r="E141" s="22"/>
      <c r="F141" s="21"/>
      <c r="G141" s="10" t="s">
        <v>92</v>
      </c>
      <c r="H141" s="11" t="s">
        <v>34</v>
      </c>
      <c r="I141" s="12">
        <v>0.14000000000000001</v>
      </c>
      <c r="J141" s="13">
        <v>5398</v>
      </c>
      <c r="K141" s="14" t="s">
        <v>93</v>
      </c>
    </row>
    <row r="142" spans="1:11" ht="35.25" customHeight="1">
      <c r="A142" s="20"/>
      <c r="B142" s="20"/>
      <c r="C142" s="21"/>
      <c r="D142" s="21"/>
      <c r="E142" s="22"/>
      <c r="F142" s="21"/>
      <c r="G142" s="10" t="s">
        <v>80</v>
      </c>
      <c r="H142" s="11" t="s">
        <v>81</v>
      </c>
      <c r="I142" s="12">
        <v>0.13</v>
      </c>
      <c r="J142" s="11">
        <v>579</v>
      </c>
      <c r="K142" s="14" t="s">
        <v>82</v>
      </c>
    </row>
    <row r="143" spans="1:11" ht="35.25" customHeight="1">
      <c r="A143" s="20"/>
      <c r="B143" s="20"/>
      <c r="C143" s="21"/>
      <c r="D143" s="21"/>
      <c r="E143" s="22"/>
      <c r="F143" s="21"/>
      <c r="G143" s="10" t="s">
        <v>83</v>
      </c>
      <c r="H143" s="11" t="s">
        <v>81</v>
      </c>
      <c r="I143" s="12">
        <v>0.36</v>
      </c>
      <c r="J143" s="13">
        <v>18908</v>
      </c>
      <c r="K143" s="14" t="s">
        <v>84</v>
      </c>
    </row>
    <row r="144" spans="1:11" ht="35.25" customHeight="1">
      <c r="A144" s="20"/>
      <c r="B144" s="20"/>
      <c r="C144" s="21"/>
      <c r="D144" s="21"/>
      <c r="E144" s="22"/>
      <c r="F144" s="21"/>
      <c r="G144" s="10" t="s">
        <v>147</v>
      </c>
      <c r="H144" s="11" t="s">
        <v>81</v>
      </c>
      <c r="I144" s="12">
        <v>0.68</v>
      </c>
      <c r="J144" s="13">
        <v>30719</v>
      </c>
      <c r="K144" s="14" t="s">
        <v>148</v>
      </c>
    </row>
    <row r="145" spans="1:11" ht="35.25" customHeight="1">
      <c r="A145" s="20"/>
      <c r="B145" s="20"/>
      <c r="C145" s="21"/>
      <c r="D145" s="21"/>
      <c r="E145" s="22"/>
      <c r="F145" s="21"/>
      <c r="G145" s="10" t="s">
        <v>149</v>
      </c>
      <c r="H145" s="11" t="s">
        <v>81</v>
      </c>
      <c r="I145" s="12">
        <v>0.16</v>
      </c>
      <c r="J145" s="13">
        <v>7920</v>
      </c>
      <c r="K145" s="14" t="s">
        <v>150</v>
      </c>
    </row>
    <row r="146" spans="1:11" ht="41.25" customHeight="1">
      <c r="A146" s="20"/>
      <c r="B146" s="20"/>
      <c r="C146" s="21"/>
      <c r="D146" s="21"/>
      <c r="E146" s="22"/>
      <c r="F146" s="21"/>
      <c r="G146" s="10" t="s">
        <v>151</v>
      </c>
      <c r="H146" s="11" t="s">
        <v>81</v>
      </c>
      <c r="I146" s="12">
        <v>1.1499999999999999</v>
      </c>
      <c r="J146" s="13">
        <v>33033</v>
      </c>
      <c r="K146" s="14" t="s">
        <v>152</v>
      </c>
    </row>
    <row r="147" spans="1:11" ht="39" customHeight="1">
      <c r="A147" s="20"/>
      <c r="B147" s="20"/>
      <c r="C147" s="21"/>
      <c r="D147" s="21"/>
      <c r="E147" s="22"/>
      <c r="F147" s="21"/>
      <c r="G147" s="10" t="s">
        <v>153</v>
      </c>
      <c r="H147" s="11" t="s">
        <v>81</v>
      </c>
      <c r="I147" s="12">
        <v>0.32</v>
      </c>
      <c r="J147" s="13">
        <v>10898</v>
      </c>
      <c r="K147" s="14" t="s">
        <v>154</v>
      </c>
    </row>
    <row r="148" spans="1:11" ht="39" customHeight="1">
      <c r="A148" s="20"/>
      <c r="B148" s="20"/>
      <c r="C148" s="21"/>
      <c r="D148" s="21"/>
      <c r="E148" s="22"/>
      <c r="F148" s="21"/>
      <c r="G148" s="10" t="s">
        <v>159</v>
      </c>
      <c r="H148" s="11" t="s">
        <v>160</v>
      </c>
      <c r="I148" s="12">
        <v>7.0000000000000007E-2</v>
      </c>
      <c r="J148" s="13">
        <v>1953</v>
      </c>
      <c r="K148" s="14" t="s">
        <v>161</v>
      </c>
    </row>
    <row r="149" spans="1:11" ht="32.25" customHeight="1">
      <c r="A149" s="20">
        <v>19</v>
      </c>
      <c r="B149" s="20" t="s">
        <v>162</v>
      </c>
      <c r="C149" s="21">
        <f>SUM(I149:I155)</f>
        <v>5.34</v>
      </c>
      <c r="D149" s="21">
        <f>C149/5.5*100</f>
        <v>97.090909090909079</v>
      </c>
      <c r="E149" s="22">
        <f>SUM(J149:J155)</f>
        <v>85502</v>
      </c>
      <c r="F149" s="21">
        <f t="shared" si="2"/>
        <v>190.00444444444443</v>
      </c>
      <c r="G149" s="10" t="s">
        <v>162</v>
      </c>
      <c r="H149" s="11" t="s">
        <v>81</v>
      </c>
      <c r="I149" s="12">
        <v>1.96</v>
      </c>
      <c r="J149" s="13">
        <v>31324</v>
      </c>
      <c r="K149" s="14" t="s">
        <v>163</v>
      </c>
    </row>
    <row r="150" spans="1:11" ht="32.25" customHeight="1">
      <c r="A150" s="20"/>
      <c r="B150" s="20"/>
      <c r="C150" s="21"/>
      <c r="D150" s="21"/>
      <c r="E150" s="22"/>
      <c r="F150" s="21"/>
      <c r="G150" s="10" t="s">
        <v>164</v>
      </c>
      <c r="H150" s="11" t="s">
        <v>81</v>
      </c>
      <c r="I150" s="12">
        <v>2.62</v>
      </c>
      <c r="J150" s="13">
        <v>48192</v>
      </c>
      <c r="K150" s="14" t="s">
        <v>165</v>
      </c>
    </row>
    <row r="151" spans="1:11" ht="32.25" customHeight="1">
      <c r="A151" s="20"/>
      <c r="B151" s="20"/>
      <c r="C151" s="21"/>
      <c r="D151" s="21"/>
      <c r="E151" s="22"/>
      <c r="F151" s="21"/>
      <c r="G151" s="10" t="s">
        <v>153</v>
      </c>
      <c r="H151" s="11" t="s">
        <v>81</v>
      </c>
      <c r="I151" s="12">
        <v>0.01</v>
      </c>
      <c r="J151" s="11">
        <v>0</v>
      </c>
      <c r="K151" s="14" t="s">
        <v>154</v>
      </c>
    </row>
    <row r="152" spans="1:11" ht="32.25" customHeight="1">
      <c r="A152" s="20"/>
      <c r="B152" s="20"/>
      <c r="C152" s="21"/>
      <c r="D152" s="21"/>
      <c r="E152" s="22"/>
      <c r="F152" s="21"/>
      <c r="G152" s="10" t="s">
        <v>155</v>
      </c>
      <c r="H152" s="11" t="s">
        <v>81</v>
      </c>
      <c r="I152" s="12">
        <v>0.23</v>
      </c>
      <c r="J152" s="13">
        <v>5252</v>
      </c>
      <c r="K152" s="14" t="s">
        <v>156</v>
      </c>
    </row>
    <row r="153" spans="1:11" ht="32.25" customHeight="1">
      <c r="A153" s="20"/>
      <c r="B153" s="20"/>
      <c r="C153" s="21"/>
      <c r="D153" s="21"/>
      <c r="E153" s="22"/>
      <c r="F153" s="21"/>
      <c r="G153" s="10" t="s">
        <v>157</v>
      </c>
      <c r="H153" s="11" t="s">
        <v>81</v>
      </c>
      <c r="I153" s="12">
        <v>0.05</v>
      </c>
      <c r="J153" s="11">
        <v>315</v>
      </c>
      <c r="K153" s="14" t="s">
        <v>158</v>
      </c>
    </row>
    <row r="154" spans="1:11" ht="32.25" customHeight="1">
      <c r="A154" s="20"/>
      <c r="B154" s="20"/>
      <c r="C154" s="21"/>
      <c r="D154" s="21"/>
      <c r="E154" s="22"/>
      <c r="F154" s="21"/>
      <c r="G154" s="10" t="s">
        <v>166</v>
      </c>
      <c r="H154" s="11" t="s">
        <v>167</v>
      </c>
      <c r="I154" s="12">
        <v>0.1</v>
      </c>
      <c r="J154" s="11">
        <v>360</v>
      </c>
      <c r="K154" s="14" t="s">
        <v>168</v>
      </c>
    </row>
    <row r="155" spans="1:11" ht="32.25" customHeight="1">
      <c r="A155" s="20"/>
      <c r="B155" s="20"/>
      <c r="C155" s="21"/>
      <c r="D155" s="21"/>
      <c r="E155" s="22"/>
      <c r="F155" s="21"/>
      <c r="G155" s="10" t="s">
        <v>169</v>
      </c>
      <c r="H155" s="11" t="s">
        <v>167</v>
      </c>
      <c r="I155" s="12">
        <v>0.37</v>
      </c>
      <c r="J155" s="11">
        <v>59</v>
      </c>
      <c r="K155" s="14" t="s">
        <v>170</v>
      </c>
    </row>
    <row r="156" spans="1:11" ht="42.75" customHeight="1">
      <c r="A156" s="20">
        <v>20</v>
      </c>
      <c r="B156" s="20" t="s">
        <v>157</v>
      </c>
      <c r="C156" s="21">
        <f>SUM(I156:I160)</f>
        <v>4.04</v>
      </c>
      <c r="D156" s="21">
        <f>C156/5.5*100</f>
        <v>73.454545454545453</v>
      </c>
      <c r="E156" s="22">
        <f>SUM(J156:J160)</f>
        <v>55820</v>
      </c>
      <c r="F156" s="21">
        <f t="shared" si="2"/>
        <v>124.04444444444445</v>
      </c>
      <c r="G156" s="10" t="s">
        <v>164</v>
      </c>
      <c r="H156" s="11" t="s">
        <v>81</v>
      </c>
      <c r="I156" s="12">
        <v>0.15</v>
      </c>
      <c r="J156" s="11">
        <v>0</v>
      </c>
      <c r="K156" s="14" t="s">
        <v>165</v>
      </c>
    </row>
    <row r="157" spans="1:11" ht="42.75" customHeight="1">
      <c r="A157" s="20"/>
      <c r="B157" s="20"/>
      <c r="C157" s="21"/>
      <c r="D157" s="21"/>
      <c r="E157" s="22"/>
      <c r="F157" s="21"/>
      <c r="G157" s="10" t="s">
        <v>157</v>
      </c>
      <c r="H157" s="11" t="s">
        <v>81</v>
      </c>
      <c r="I157" s="12">
        <v>3.19</v>
      </c>
      <c r="J157" s="13">
        <v>47504</v>
      </c>
      <c r="K157" s="14" t="s">
        <v>158</v>
      </c>
    </row>
    <row r="158" spans="1:11" ht="42.75" customHeight="1">
      <c r="A158" s="20"/>
      <c r="B158" s="20"/>
      <c r="C158" s="21"/>
      <c r="D158" s="21"/>
      <c r="E158" s="22"/>
      <c r="F158" s="21"/>
      <c r="G158" s="10" t="s">
        <v>171</v>
      </c>
      <c r="H158" s="11" t="s">
        <v>167</v>
      </c>
      <c r="I158" s="12">
        <v>0.19</v>
      </c>
      <c r="J158" s="13">
        <v>3950</v>
      </c>
      <c r="K158" s="14" t="s">
        <v>172</v>
      </c>
    </row>
    <row r="159" spans="1:11" ht="42.75" customHeight="1">
      <c r="A159" s="20"/>
      <c r="B159" s="20"/>
      <c r="C159" s="21"/>
      <c r="D159" s="21"/>
      <c r="E159" s="22"/>
      <c r="F159" s="21"/>
      <c r="G159" s="10" t="s">
        <v>169</v>
      </c>
      <c r="H159" s="11" t="s">
        <v>167</v>
      </c>
      <c r="I159" s="12">
        <v>0.1</v>
      </c>
      <c r="J159" s="11">
        <v>488</v>
      </c>
      <c r="K159" s="14" t="s">
        <v>170</v>
      </c>
    </row>
    <row r="160" spans="1:11" ht="42.75" customHeight="1">
      <c r="A160" s="20"/>
      <c r="B160" s="20"/>
      <c r="C160" s="21"/>
      <c r="D160" s="21"/>
      <c r="E160" s="22"/>
      <c r="F160" s="21"/>
      <c r="G160" s="10" t="s">
        <v>173</v>
      </c>
      <c r="H160" s="11" t="s">
        <v>167</v>
      </c>
      <c r="I160" s="12">
        <v>0.41</v>
      </c>
      <c r="J160" s="13">
        <v>3878</v>
      </c>
      <c r="K160" s="14" t="s">
        <v>174</v>
      </c>
    </row>
    <row r="161" spans="1:11" ht="44.25" customHeight="1">
      <c r="A161" s="20">
        <v>21</v>
      </c>
      <c r="B161" s="20" t="s">
        <v>144</v>
      </c>
      <c r="C161" s="21">
        <f>SUM(I161:I166)</f>
        <v>5.62</v>
      </c>
      <c r="D161" s="21">
        <f>C161/5.5*100</f>
        <v>102.18181818181817</v>
      </c>
      <c r="E161" s="22">
        <f>SUM(J161:J166)</f>
        <v>40948</v>
      </c>
      <c r="F161" s="21">
        <f t="shared" si="2"/>
        <v>90.995555555555555</v>
      </c>
      <c r="G161" s="10" t="s">
        <v>155</v>
      </c>
      <c r="H161" s="11" t="s">
        <v>81</v>
      </c>
      <c r="I161" s="12">
        <v>7.0000000000000007E-2</v>
      </c>
      <c r="J161" s="11">
        <v>3</v>
      </c>
      <c r="K161" s="14" t="s">
        <v>156</v>
      </c>
    </row>
    <row r="162" spans="1:11" ht="44.25" customHeight="1">
      <c r="A162" s="20"/>
      <c r="B162" s="20"/>
      <c r="C162" s="21"/>
      <c r="D162" s="21"/>
      <c r="E162" s="22"/>
      <c r="F162" s="21"/>
      <c r="G162" s="10" t="s">
        <v>157</v>
      </c>
      <c r="H162" s="11" t="s">
        <v>81</v>
      </c>
      <c r="I162" s="12">
        <v>1.3</v>
      </c>
      <c r="J162" s="13">
        <v>23941</v>
      </c>
      <c r="K162" s="14" t="s">
        <v>158</v>
      </c>
    </row>
    <row r="163" spans="1:11" ht="44.25" customHeight="1">
      <c r="A163" s="20"/>
      <c r="B163" s="20"/>
      <c r="C163" s="21"/>
      <c r="D163" s="21"/>
      <c r="E163" s="22"/>
      <c r="F163" s="21"/>
      <c r="G163" s="10" t="s">
        <v>144</v>
      </c>
      <c r="H163" s="11" t="s">
        <v>81</v>
      </c>
      <c r="I163" s="12">
        <v>2.4900000000000002</v>
      </c>
      <c r="J163" s="13">
        <v>6375</v>
      </c>
      <c r="K163" s="14" t="s">
        <v>145</v>
      </c>
    </row>
    <row r="164" spans="1:11" ht="44.25" customHeight="1">
      <c r="A164" s="20"/>
      <c r="B164" s="20"/>
      <c r="C164" s="21"/>
      <c r="D164" s="21"/>
      <c r="E164" s="22"/>
      <c r="F164" s="21"/>
      <c r="G164" s="10" t="s">
        <v>142</v>
      </c>
      <c r="H164" s="11" t="s">
        <v>81</v>
      </c>
      <c r="I164" s="12">
        <v>0.13</v>
      </c>
      <c r="J164" s="11">
        <v>233</v>
      </c>
      <c r="K164" s="14" t="s">
        <v>143</v>
      </c>
    </row>
    <row r="165" spans="1:11" ht="44.25" customHeight="1">
      <c r="A165" s="20"/>
      <c r="B165" s="20"/>
      <c r="C165" s="21"/>
      <c r="D165" s="21"/>
      <c r="E165" s="22"/>
      <c r="F165" s="21"/>
      <c r="G165" s="10" t="s">
        <v>171</v>
      </c>
      <c r="H165" s="11" t="s">
        <v>167</v>
      </c>
      <c r="I165" s="12">
        <v>0.01</v>
      </c>
      <c r="J165" s="11">
        <v>35</v>
      </c>
      <c r="K165" s="14" t="s">
        <v>172</v>
      </c>
    </row>
    <row r="166" spans="1:11" ht="44.25" customHeight="1">
      <c r="A166" s="20"/>
      <c r="B166" s="20"/>
      <c r="C166" s="21"/>
      <c r="D166" s="21"/>
      <c r="E166" s="22"/>
      <c r="F166" s="21"/>
      <c r="G166" s="10" t="s">
        <v>175</v>
      </c>
      <c r="H166" s="11" t="s">
        <v>167</v>
      </c>
      <c r="I166" s="12">
        <v>1.62</v>
      </c>
      <c r="J166" s="13">
        <v>10361</v>
      </c>
      <c r="K166" s="14" t="s">
        <v>176</v>
      </c>
    </row>
    <row r="167" spans="1:11" ht="38.25" customHeight="1">
      <c r="A167" s="20">
        <v>22</v>
      </c>
      <c r="B167" s="20" t="s">
        <v>177</v>
      </c>
      <c r="C167" s="21">
        <f>SUM(I167:I172)</f>
        <v>3.24</v>
      </c>
      <c r="D167" s="21">
        <f>C167/5.5*100</f>
        <v>58.909090909090914</v>
      </c>
      <c r="E167" s="22">
        <f>SUM(J167:J172)</f>
        <v>106316</v>
      </c>
      <c r="F167" s="21">
        <f t="shared" si="2"/>
        <v>236.25777777777776</v>
      </c>
      <c r="G167" s="10" t="s">
        <v>178</v>
      </c>
      <c r="H167" s="11" t="s">
        <v>57</v>
      </c>
      <c r="I167" s="12">
        <v>0.11</v>
      </c>
      <c r="J167" s="13">
        <v>1957</v>
      </c>
      <c r="K167" s="14" t="s">
        <v>179</v>
      </c>
    </row>
    <row r="168" spans="1:11" ht="38.25" customHeight="1">
      <c r="A168" s="20"/>
      <c r="B168" s="20"/>
      <c r="C168" s="21"/>
      <c r="D168" s="21"/>
      <c r="E168" s="22"/>
      <c r="F168" s="21"/>
      <c r="G168" s="10" t="s">
        <v>180</v>
      </c>
      <c r="H168" s="11" t="s">
        <v>160</v>
      </c>
      <c r="I168" s="12">
        <v>1.3</v>
      </c>
      <c r="J168" s="13">
        <v>37191</v>
      </c>
      <c r="K168" s="14" t="s">
        <v>181</v>
      </c>
    </row>
    <row r="169" spans="1:11" ht="38.25" customHeight="1">
      <c r="A169" s="20"/>
      <c r="B169" s="20"/>
      <c r="C169" s="21"/>
      <c r="D169" s="21"/>
      <c r="E169" s="22"/>
      <c r="F169" s="21"/>
      <c r="G169" s="10" t="s">
        <v>182</v>
      </c>
      <c r="H169" s="11" t="s">
        <v>160</v>
      </c>
      <c r="I169" s="12">
        <v>0.31</v>
      </c>
      <c r="J169" s="13">
        <v>11322</v>
      </c>
      <c r="K169" s="14" t="s">
        <v>183</v>
      </c>
    </row>
    <row r="170" spans="1:11" ht="39" customHeight="1">
      <c r="A170" s="20"/>
      <c r="B170" s="20"/>
      <c r="C170" s="21"/>
      <c r="D170" s="21"/>
      <c r="E170" s="22"/>
      <c r="F170" s="21"/>
      <c r="G170" s="10" t="s">
        <v>184</v>
      </c>
      <c r="H170" s="11" t="s">
        <v>160</v>
      </c>
      <c r="I170" s="12">
        <v>0.78</v>
      </c>
      <c r="J170" s="13">
        <v>27235</v>
      </c>
      <c r="K170" s="14" t="s">
        <v>185</v>
      </c>
    </row>
    <row r="171" spans="1:11" ht="39" customHeight="1">
      <c r="A171" s="20"/>
      <c r="B171" s="20"/>
      <c r="C171" s="21"/>
      <c r="D171" s="21"/>
      <c r="E171" s="22"/>
      <c r="F171" s="21"/>
      <c r="G171" s="10" t="s">
        <v>186</v>
      </c>
      <c r="H171" s="11" t="s">
        <v>160</v>
      </c>
      <c r="I171" s="12">
        <v>0.49</v>
      </c>
      <c r="J171" s="13">
        <v>25201</v>
      </c>
      <c r="K171" s="14" t="s">
        <v>187</v>
      </c>
    </row>
    <row r="172" spans="1:11" ht="30.75" customHeight="1">
      <c r="A172" s="20"/>
      <c r="B172" s="20"/>
      <c r="C172" s="21"/>
      <c r="D172" s="21"/>
      <c r="E172" s="22"/>
      <c r="F172" s="21"/>
      <c r="G172" s="10" t="s">
        <v>188</v>
      </c>
      <c r="H172" s="11" t="s">
        <v>189</v>
      </c>
      <c r="I172" s="12">
        <v>0.25</v>
      </c>
      <c r="J172" s="13">
        <v>3410</v>
      </c>
      <c r="K172" s="14" t="s">
        <v>190</v>
      </c>
    </row>
    <row r="173" spans="1:11" ht="37.5" customHeight="1">
      <c r="A173" s="20">
        <v>23</v>
      </c>
      <c r="B173" s="20" t="s">
        <v>191</v>
      </c>
      <c r="C173" s="21">
        <f>SUM(I173:I179)</f>
        <v>3.1</v>
      </c>
      <c r="D173" s="21">
        <f>C173/5.5*100</f>
        <v>56.36363636363636</v>
      </c>
      <c r="E173" s="22">
        <f>SUM(J173:J179)</f>
        <v>86286</v>
      </c>
      <c r="F173" s="21">
        <f t="shared" si="2"/>
        <v>191.74666666666667</v>
      </c>
      <c r="G173" s="10" t="s">
        <v>164</v>
      </c>
      <c r="H173" s="11" t="s">
        <v>81</v>
      </c>
      <c r="I173" s="12">
        <v>0.04</v>
      </c>
      <c r="J173" s="11">
        <v>0</v>
      </c>
      <c r="K173" s="14" t="s">
        <v>165</v>
      </c>
    </row>
    <row r="174" spans="1:11" ht="37.5" customHeight="1">
      <c r="A174" s="20"/>
      <c r="B174" s="20"/>
      <c r="C174" s="21"/>
      <c r="D174" s="21"/>
      <c r="E174" s="22"/>
      <c r="F174" s="21"/>
      <c r="G174" s="10" t="s">
        <v>182</v>
      </c>
      <c r="H174" s="11" t="s">
        <v>160</v>
      </c>
      <c r="I174" s="12">
        <v>0.36</v>
      </c>
      <c r="J174" s="13">
        <v>12800</v>
      </c>
      <c r="K174" s="14" t="s">
        <v>183</v>
      </c>
    </row>
    <row r="175" spans="1:11" ht="37.5" customHeight="1">
      <c r="A175" s="20"/>
      <c r="B175" s="20"/>
      <c r="C175" s="21"/>
      <c r="D175" s="21"/>
      <c r="E175" s="22"/>
      <c r="F175" s="21"/>
      <c r="G175" s="10" t="s">
        <v>192</v>
      </c>
      <c r="H175" s="11" t="s">
        <v>160</v>
      </c>
      <c r="I175" s="12">
        <v>0.51</v>
      </c>
      <c r="J175" s="13">
        <v>21829</v>
      </c>
      <c r="K175" s="14" t="s">
        <v>193</v>
      </c>
    </row>
    <row r="176" spans="1:11" ht="48" customHeight="1">
      <c r="A176" s="20"/>
      <c r="B176" s="20"/>
      <c r="C176" s="21"/>
      <c r="D176" s="21"/>
      <c r="E176" s="22"/>
      <c r="F176" s="21"/>
      <c r="G176" s="10" t="s">
        <v>184</v>
      </c>
      <c r="H176" s="11" t="s">
        <v>160</v>
      </c>
      <c r="I176" s="12">
        <v>0.28999999999999998</v>
      </c>
      <c r="J176" s="13">
        <v>10208</v>
      </c>
      <c r="K176" s="14" t="s">
        <v>185</v>
      </c>
    </row>
    <row r="177" spans="1:11" ht="38.25" customHeight="1">
      <c r="A177" s="20"/>
      <c r="B177" s="20"/>
      <c r="C177" s="21"/>
      <c r="D177" s="21"/>
      <c r="E177" s="22"/>
      <c r="F177" s="21"/>
      <c r="G177" s="10" t="s">
        <v>194</v>
      </c>
      <c r="H177" s="11" t="s">
        <v>160</v>
      </c>
      <c r="I177" s="12">
        <v>0.78</v>
      </c>
      <c r="J177" s="13">
        <v>20085</v>
      </c>
      <c r="K177" s="14" t="s">
        <v>195</v>
      </c>
    </row>
    <row r="178" spans="1:11" ht="38.25" customHeight="1">
      <c r="A178" s="20"/>
      <c r="B178" s="20"/>
      <c r="C178" s="21"/>
      <c r="D178" s="21"/>
      <c r="E178" s="22"/>
      <c r="F178" s="21"/>
      <c r="G178" s="10" t="s">
        <v>191</v>
      </c>
      <c r="H178" s="11" t="s">
        <v>160</v>
      </c>
      <c r="I178" s="12">
        <v>1.1000000000000001</v>
      </c>
      <c r="J178" s="13">
        <v>21364</v>
      </c>
      <c r="K178" s="14" t="s">
        <v>196</v>
      </c>
    </row>
    <row r="179" spans="1:11" ht="38.25" customHeight="1">
      <c r="A179" s="20"/>
      <c r="B179" s="20"/>
      <c r="C179" s="21"/>
      <c r="D179" s="21"/>
      <c r="E179" s="22"/>
      <c r="F179" s="21"/>
      <c r="G179" s="10" t="s">
        <v>166</v>
      </c>
      <c r="H179" s="11" t="s">
        <v>167</v>
      </c>
      <c r="I179" s="12">
        <v>0.02</v>
      </c>
      <c r="J179" s="11">
        <v>0</v>
      </c>
      <c r="K179" s="14" t="s">
        <v>168</v>
      </c>
    </row>
    <row r="180" spans="1:11" ht="42" customHeight="1">
      <c r="A180" s="20">
        <v>24</v>
      </c>
      <c r="B180" s="20" t="s">
        <v>159</v>
      </c>
      <c r="C180" s="21">
        <f>SUM(I180:I185)</f>
        <v>3.2</v>
      </c>
      <c r="D180" s="21">
        <f>C180/5.5*100</f>
        <v>58.181818181818187</v>
      </c>
      <c r="E180" s="22">
        <f>SUM(J180:J185)</f>
        <v>81977</v>
      </c>
      <c r="F180" s="21">
        <f t="shared" si="2"/>
        <v>182.17111111111112</v>
      </c>
      <c r="G180" s="10" t="s">
        <v>162</v>
      </c>
      <c r="H180" s="11" t="s">
        <v>81</v>
      </c>
      <c r="I180" s="12">
        <v>0.8</v>
      </c>
      <c r="J180" s="13">
        <v>15883</v>
      </c>
      <c r="K180" s="14" t="s">
        <v>163</v>
      </c>
    </row>
    <row r="181" spans="1:11" ht="42" customHeight="1">
      <c r="A181" s="20"/>
      <c r="B181" s="20"/>
      <c r="C181" s="21"/>
      <c r="D181" s="21"/>
      <c r="E181" s="22"/>
      <c r="F181" s="21"/>
      <c r="G181" s="10" t="s">
        <v>155</v>
      </c>
      <c r="H181" s="11" t="s">
        <v>81</v>
      </c>
      <c r="I181" s="12">
        <v>0.03</v>
      </c>
      <c r="J181" s="13">
        <v>2878</v>
      </c>
      <c r="K181" s="14" t="s">
        <v>156</v>
      </c>
    </row>
    <row r="182" spans="1:11" ht="42" customHeight="1">
      <c r="A182" s="20"/>
      <c r="B182" s="20"/>
      <c r="C182" s="21"/>
      <c r="D182" s="21"/>
      <c r="E182" s="22"/>
      <c r="F182" s="21"/>
      <c r="G182" s="10" t="s">
        <v>192</v>
      </c>
      <c r="H182" s="11" t="s">
        <v>160</v>
      </c>
      <c r="I182" s="12">
        <v>0.23</v>
      </c>
      <c r="J182" s="13">
        <v>9967</v>
      </c>
      <c r="K182" s="14" t="s">
        <v>193</v>
      </c>
    </row>
    <row r="183" spans="1:11" ht="42" customHeight="1">
      <c r="A183" s="20"/>
      <c r="B183" s="20"/>
      <c r="C183" s="21"/>
      <c r="D183" s="21"/>
      <c r="E183" s="22"/>
      <c r="F183" s="21"/>
      <c r="G183" s="10" t="s">
        <v>197</v>
      </c>
      <c r="H183" s="11" t="s">
        <v>160</v>
      </c>
      <c r="I183" s="12">
        <v>1.06</v>
      </c>
      <c r="J183" s="13">
        <v>25017</v>
      </c>
      <c r="K183" s="14"/>
    </row>
    <row r="184" spans="1:11" ht="42" customHeight="1">
      <c r="A184" s="20"/>
      <c r="B184" s="20"/>
      <c r="C184" s="21"/>
      <c r="D184" s="21"/>
      <c r="E184" s="22"/>
      <c r="F184" s="21"/>
      <c r="G184" s="10" t="s">
        <v>159</v>
      </c>
      <c r="H184" s="11" t="s">
        <v>160</v>
      </c>
      <c r="I184" s="12">
        <v>0.87</v>
      </c>
      <c r="J184" s="13">
        <v>24196</v>
      </c>
      <c r="K184" s="14" t="s">
        <v>161</v>
      </c>
    </row>
    <row r="185" spans="1:11" ht="42" customHeight="1">
      <c r="A185" s="20"/>
      <c r="B185" s="20"/>
      <c r="C185" s="21"/>
      <c r="D185" s="21"/>
      <c r="E185" s="22"/>
      <c r="F185" s="21"/>
      <c r="G185" s="10" t="s">
        <v>191</v>
      </c>
      <c r="H185" s="11" t="s">
        <v>160</v>
      </c>
      <c r="I185" s="12">
        <v>0.21</v>
      </c>
      <c r="J185" s="13">
        <v>4036</v>
      </c>
      <c r="K185" s="14" t="s">
        <v>196</v>
      </c>
    </row>
    <row r="186" spans="1:11" ht="39.75" customHeight="1">
      <c r="A186" s="20">
        <v>25</v>
      </c>
      <c r="B186" s="20" t="s">
        <v>198</v>
      </c>
      <c r="C186" s="21">
        <f>SUM(I186:I191)</f>
        <v>3.74</v>
      </c>
      <c r="D186" s="21">
        <f>C186/5.5*100</f>
        <v>68</v>
      </c>
      <c r="E186" s="22">
        <f>SUM(J186:J191)</f>
        <v>74516</v>
      </c>
      <c r="F186" s="21">
        <f t="shared" si="2"/>
        <v>165.5911111111111</v>
      </c>
      <c r="G186" s="10" t="s">
        <v>199</v>
      </c>
      <c r="H186" s="11" t="s">
        <v>57</v>
      </c>
      <c r="I186" s="12">
        <v>0.65</v>
      </c>
      <c r="J186" s="13">
        <v>13788</v>
      </c>
      <c r="K186" s="14" t="s">
        <v>200</v>
      </c>
    </row>
    <row r="187" spans="1:11" ht="39.75" customHeight="1">
      <c r="A187" s="20"/>
      <c r="B187" s="20"/>
      <c r="C187" s="21"/>
      <c r="D187" s="21"/>
      <c r="E187" s="22"/>
      <c r="F187" s="21"/>
      <c r="G187" s="10" t="s">
        <v>201</v>
      </c>
      <c r="H187" s="11" t="s">
        <v>57</v>
      </c>
      <c r="I187" s="12">
        <v>0.16</v>
      </c>
      <c r="J187" s="13">
        <v>6043</v>
      </c>
      <c r="K187" s="14" t="s">
        <v>202</v>
      </c>
    </row>
    <row r="188" spans="1:11" ht="39.75" customHeight="1">
      <c r="A188" s="20"/>
      <c r="B188" s="20"/>
      <c r="C188" s="21"/>
      <c r="D188" s="21"/>
      <c r="E188" s="22"/>
      <c r="F188" s="21"/>
      <c r="G188" s="10" t="s">
        <v>203</v>
      </c>
      <c r="H188" s="11" t="s">
        <v>57</v>
      </c>
      <c r="I188" s="12">
        <v>1.39</v>
      </c>
      <c r="J188" s="13">
        <v>28983</v>
      </c>
      <c r="K188" s="14" t="s">
        <v>204</v>
      </c>
    </row>
    <row r="189" spans="1:11" ht="39.75" customHeight="1">
      <c r="A189" s="20"/>
      <c r="B189" s="20"/>
      <c r="C189" s="21"/>
      <c r="D189" s="21"/>
      <c r="E189" s="22"/>
      <c r="F189" s="21"/>
      <c r="G189" s="10" t="s">
        <v>205</v>
      </c>
      <c r="H189" s="11" t="s">
        <v>57</v>
      </c>
      <c r="I189" s="12">
        <v>1.03</v>
      </c>
      <c r="J189" s="13">
        <v>19377</v>
      </c>
      <c r="K189" s="14" t="s">
        <v>206</v>
      </c>
    </row>
    <row r="190" spans="1:11" ht="39.75" customHeight="1">
      <c r="A190" s="20"/>
      <c r="B190" s="20"/>
      <c r="C190" s="21"/>
      <c r="D190" s="21"/>
      <c r="E190" s="22"/>
      <c r="F190" s="21"/>
      <c r="G190" s="10" t="s">
        <v>207</v>
      </c>
      <c r="H190" s="11" t="s">
        <v>189</v>
      </c>
      <c r="I190" s="12">
        <v>0.21</v>
      </c>
      <c r="J190" s="13">
        <v>1952</v>
      </c>
      <c r="K190" s="14" t="s">
        <v>208</v>
      </c>
    </row>
    <row r="191" spans="1:11" ht="39.75" customHeight="1">
      <c r="A191" s="20"/>
      <c r="B191" s="20"/>
      <c r="C191" s="21"/>
      <c r="D191" s="21"/>
      <c r="E191" s="22"/>
      <c r="F191" s="21"/>
      <c r="G191" s="10" t="s">
        <v>209</v>
      </c>
      <c r="H191" s="11" t="s">
        <v>189</v>
      </c>
      <c r="I191" s="12">
        <v>0.3</v>
      </c>
      <c r="J191" s="13">
        <v>4373</v>
      </c>
      <c r="K191" s="14" t="s">
        <v>210</v>
      </c>
    </row>
    <row r="192" spans="1:11" ht="36.75" customHeight="1">
      <c r="A192" s="20">
        <v>26</v>
      </c>
      <c r="B192" s="20" t="s">
        <v>56</v>
      </c>
      <c r="C192" s="21">
        <f>SUM(I192:I200)</f>
        <v>4.34</v>
      </c>
      <c r="D192" s="21">
        <f>C192/5.5*100</f>
        <v>78.909090909090907</v>
      </c>
      <c r="E192" s="22">
        <f>SUM(J192:J200)</f>
        <v>125568</v>
      </c>
      <c r="F192" s="21">
        <f t="shared" si="2"/>
        <v>279.04000000000002</v>
      </c>
      <c r="G192" s="10" t="s">
        <v>56</v>
      </c>
      <c r="H192" s="11" t="s">
        <v>57</v>
      </c>
      <c r="I192" s="12">
        <v>0.95</v>
      </c>
      <c r="J192" s="13">
        <v>25908</v>
      </c>
      <c r="K192" s="14" t="s">
        <v>58</v>
      </c>
    </row>
    <row r="193" spans="1:11" ht="36.75" customHeight="1">
      <c r="A193" s="20"/>
      <c r="B193" s="20"/>
      <c r="C193" s="21"/>
      <c r="D193" s="21"/>
      <c r="E193" s="22"/>
      <c r="F193" s="21"/>
      <c r="G193" s="10" t="s">
        <v>211</v>
      </c>
      <c r="H193" s="11" t="s">
        <v>57</v>
      </c>
      <c r="I193" s="12">
        <v>0.04</v>
      </c>
      <c r="J193" s="11">
        <v>791</v>
      </c>
      <c r="K193" s="14" t="s">
        <v>212</v>
      </c>
    </row>
    <row r="194" spans="1:11" ht="36.75" customHeight="1">
      <c r="A194" s="20"/>
      <c r="B194" s="20"/>
      <c r="C194" s="21"/>
      <c r="D194" s="21"/>
      <c r="E194" s="22"/>
      <c r="F194" s="21"/>
      <c r="G194" s="10" t="s">
        <v>213</v>
      </c>
      <c r="H194" s="11" t="s">
        <v>57</v>
      </c>
      <c r="I194" s="12">
        <v>0.68</v>
      </c>
      <c r="J194" s="13">
        <v>40627</v>
      </c>
      <c r="K194" s="14"/>
    </row>
    <row r="195" spans="1:11" ht="36.75" customHeight="1">
      <c r="A195" s="20"/>
      <c r="B195" s="20"/>
      <c r="C195" s="21"/>
      <c r="D195" s="21"/>
      <c r="E195" s="22"/>
      <c r="F195" s="21"/>
      <c r="G195" s="10" t="s">
        <v>201</v>
      </c>
      <c r="H195" s="11" t="s">
        <v>57</v>
      </c>
      <c r="I195" s="12">
        <v>0.73</v>
      </c>
      <c r="J195" s="13">
        <v>27982</v>
      </c>
      <c r="K195" s="14" t="s">
        <v>202</v>
      </c>
    </row>
    <row r="196" spans="1:11" ht="36.75" customHeight="1">
      <c r="A196" s="20"/>
      <c r="B196" s="20"/>
      <c r="C196" s="21"/>
      <c r="D196" s="21"/>
      <c r="E196" s="22"/>
      <c r="F196" s="21"/>
      <c r="G196" s="10" t="s">
        <v>203</v>
      </c>
      <c r="H196" s="11" t="s">
        <v>57</v>
      </c>
      <c r="I196" s="12">
        <v>0.22</v>
      </c>
      <c r="J196" s="13">
        <v>4497</v>
      </c>
      <c r="K196" s="14" t="s">
        <v>204</v>
      </c>
    </row>
    <row r="197" spans="1:11" ht="36.75" customHeight="1">
      <c r="A197" s="20"/>
      <c r="B197" s="20"/>
      <c r="C197" s="21"/>
      <c r="D197" s="21"/>
      <c r="E197" s="22"/>
      <c r="F197" s="21"/>
      <c r="G197" s="10" t="s">
        <v>205</v>
      </c>
      <c r="H197" s="11" t="s">
        <v>57</v>
      </c>
      <c r="I197" s="12">
        <v>0.32</v>
      </c>
      <c r="J197" s="13">
        <v>6116</v>
      </c>
      <c r="K197" s="14" t="s">
        <v>206</v>
      </c>
    </row>
    <row r="198" spans="1:11" ht="36.75" customHeight="1">
      <c r="A198" s="20"/>
      <c r="B198" s="20"/>
      <c r="C198" s="21"/>
      <c r="D198" s="21"/>
      <c r="E198" s="22"/>
      <c r="F198" s="21"/>
      <c r="G198" s="10" t="s">
        <v>214</v>
      </c>
      <c r="H198" s="11" t="s">
        <v>215</v>
      </c>
      <c r="I198" s="12">
        <v>1.1499999999999999</v>
      </c>
      <c r="J198" s="13">
        <v>13955</v>
      </c>
      <c r="K198" s="14" t="s">
        <v>216</v>
      </c>
    </row>
    <row r="199" spans="1:11" ht="36.75" customHeight="1">
      <c r="A199" s="20"/>
      <c r="B199" s="20"/>
      <c r="C199" s="21"/>
      <c r="D199" s="21"/>
      <c r="E199" s="22"/>
      <c r="F199" s="21"/>
      <c r="G199" s="10" t="s">
        <v>217</v>
      </c>
      <c r="H199" s="11" t="s">
        <v>215</v>
      </c>
      <c r="I199" s="12">
        <v>0.02</v>
      </c>
      <c r="J199" s="11">
        <v>623</v>
      </c>
      <c r="K199" s="14" t="s">
        <v>218</v>
      </c>
    </row>
    <row r="200" spans="1:11" ht="36.75" customHeight="1">
      <c r="A200" s="20"/>
      <c r="B200" s="20"/>
      <c r="C200" s="21"/>
      <c r="D200" s="21"/>
      <c r="E200" s="22"/>
      <c r="F200" s="21"/>
      <c r="G200" s="10" t="s">
        <v>219</v>
      </c>
      <c r="H200" s="11" t="s">
        <v>48</v>
      </c>
      <c r="I200" s="12">
        <v>0.23</v>
      </c>
      <c r="J200" s="13">
        <v>5069</v>
      </c>
      <c r="K200" s="14" t="s">
        <v>220</v>
      </c>
    </row>
    <row r="201" spans="1:11" ht="42" customHeight="1">
      <c r="A201" s="20">
        <v>27</v>
      </c>
      <c r="B201" s="20" t="s">
        <v>221</v>
      </c>
      <c r="C201" s="21">
        <f>SUM(I201:I204)</f>
        <v>4.0999999999999996</v>
      </c>
      <c r="D201" s="21">
        <f>C201/5.5*100</f>
        <v>74.545454545454533</v>
      </c>
      <c r="E201" s="22">
        <f>SUM(J201:J204)</f>
        <v>77029</v>
      </c>
      <c r="F201" s="21">
        <f t="shared" ref="F201:F259" si="3">E201/45000*100</f>
        <v>171.17555555555555</v>
      </c>
      <c r="G201" s="10" t="s">
        <v>199</v>
      </c>
      <c r="H201" s="11" t="s">
        <v>57</v>
      </c>
      <c r="I201" s="12">
        <v>1.41</v>
      </c>
      <c r="J201" s="13">
        <v>29780</v>
      </c>
      <c r="K201" s="14" t="s">
        <v>200</v>
      </c>
    </row>
    <row r="202" spans="1:11" ht="42" customHeight="1">
      <c r="A202" s="20"/>
      <c r="B202" s="20"/>
      <c r="C202" s="21"/>
      <c r="D202" s="21"/>
      <c r="E202" s="22"/>
      <c r="F202" s="21"/>
      <c r="G202" s="10" t="s">
        <v>178</v>
      </c>
      <c r="H202" s="11" t="s">
        <v>57</v>
      </c>
      <c r="I202" s="12">
        <v>2.2200000000000002</v>
      </c>
      <c r="J202" s="13">
        <v>39487</v>
      </c>
      <c r="K202" s="14" t="s">
        <v>179</v>
      </c>
    </row>
    <row r="203" spans="1:11" ht="42" customHeight="1">
      <c r="A203" s="20"/>
      <c r="B203" s="20"/>
      <c r="C203" s="21"/>
      <c r="D203" s="21"/>
      <c r="E203" s="22"/>
      <c r="F203" s="21"/>
      <c r="G203" s="10" t="s">
        <v>180</v>
      </c>
      <c r="H203" s="11" t="s">
        <v>160</v>
      </c>
      <c r="I203" s="12">
        <v>0.2</v>
      </c>
      <c r="J203" s="13">
        <v>5697</v>
      </c>
      <c r="K203" s="14" t="s">
        <v>181</v>
      </c>
    </row>
    <row r="204" spans="1:11" ht="42" customHeight="1">
      <c r="A204" s="20"/>
      <c r="B204" s="20"/>
      <c r="C204" s="21"/>
      <c r="D204" s="21"/>
      <c r="E204" s="22"/>
      <c r="F204" s="21"/>
      <c r="G204" s="10" t="s">
        <v>222</v>
      </c>
      <c r="H204" s="11" t="s">
        <v>189</v>
      </c>
      <c r="I204" s="12">
        <v>0.27</v>
      </c>
      <c r="J204" s="13">
        <v>2065</v>
      </c>
      <c r="K204" s="14" t="s">
        <v>223</v>
      </c>
    </row>
    <row r="205" spans="1:11" ht="36" customHeight="1">
      <c r="A205" s="20">
        <v>28</v>
      </c>
      <c r="B205" s="20" t="s">
        <v>224</v>
      </c>
      <c r="C205" s="21">
        <f>SUM(I205:I213)</f>
        <v>10.719999999999999</v>
      </c>
      <c r="D205" s="21">
        <f>C205/5.5*100</f>
        <v>194.90909090909091</v>
      </c>
      <c r="E205" s="22">
        <f>SUM(J205:J213)</f>
        <v>100122</v>
      </c>
      <c r="F205" s="21">
        <f t="shared" si="3"/>
        <v>222.49333333333334</v>
      </c>
      <c r="G205" s="10" t="s">
        <v>56</v>
      </c>
      <c r="H205" s="11" t="s">
        <v>57</v>
      </c>
      <c r="I205" s="12">
        <v>0.28999999999999998</v>
      </c>
      <c r="J205" s="13">
        <v>7883</v>
      </c>
      <c r="K205" s="14" t="s">
        <v>58</v>
      </c>
    </row>
    <row r="206" spans="1:11" ht="39.75" customHeight="1">
      <c r="A206" s="20"/>
      <c r="B206" s="20"/>
      <c r="C206" s="21"/>
      <c r="D206" s="21"/>
      <c r="E206" s="22"/>
      <c r="F206" s="21"/>
      <c r="G206" s="10" t="s">
        <v>123</v>
      </c>
      <c r="H206" s="11" t="s">
        <v>48</v>
      </c>
      <c r="I206" s="12">
        <v>0.45</v>
      </c>
      <c r="J206" s="13">
        <v>2421</v>
      </c>
      <c r="K206" s="14" t="s">
        <v>124</v>
      </c>
    </row>
    <row r="207" spans="1:11" ht="37.5" customHeight="1">
      <c r="A207" s="20"/>
      <c r="B207" s="20"/>
      <c r="C207" s="21"/>
      <c r="D207" s="21"/>
      <c r="E207" s="22"/>
      <c r="F207" s="21"/>
      <c r="G207" s="10" t="s">
        <v>125</v>
      </c>
      <c r="H207" s="11" t="s">
        <v>48</v>
      </c>
      <c r="I207" s="12">
        <v>1.19</v>
      </c>
      <c r="J207" s="13">
        <v>8259</v>
      </c>
      <c r="K207" s="14" t="s">
        <v>126</v>
      </c>
    </row>
    <row r="208" spans="1:11" ht="37.5" customHeight="1">
      <c r="A208" s="20"/>
      <c r="B208" s="20"/>
      <c r="C208" s="21"/>
      <c r="D208" s="21"/>
      <c r="E208" s="22"/>
      <c r="F208" s="21"/>
      <c r="G208" s="10" t="s">
        <v>127</v>
      </c>
      <c r="H208" s="11" t="s">
        <v>48</v>
      </c>
      <c r="I208" s="12">
        <v>0.14000000000000001</v>
      </c>
      <c r="J208" s="11">
        <v>653</v>
      </c>
      <c r="K208" s="14" t="s">
        <v>128</v>
      </c>
    </row>
    <row r="209" spans="1:11" ht="36" customHeight="1">
      <c r="A209" s="20"/>
      <c r="B209" s="20"/>
      <c r="C209" s="21"/>
      <c r="D209" s="21"/>
      <c r="E209" s="22"/>
      <c r="F209" s="21"/>
      <c r="G209" s="10" t="s">
        <v>129</v>
      </c>
      <c r="H209" s="11" t="s">
        <v>48</v>
      </c>
      <c r="I209" s="12">
        <v>3.45</v>
      </c>
      <c r="J209" s="13">
        <v>9251</v>
      </c>
      <c r="K209" s="14" t="s">
        <v>130</v>
      </c>
    </row>
    <row r="210" spans="1:11" ht="36" customHeight="1">
      <c r="A210" s="20"/>
      <c r="B210" s="20"/>
      <c r="C210" s="21"/>
      <c r="D210" s="21"/>
      <c r="E210" s="22"/>
      <c r="F210" s="21"/>
      <c r="G210" s="10" t="s">
        <v>219</v>
      </c>
      <c r="H210" s="11" t="s">
        <v>48</v>
      </c>
      <c r="I210" s="12">
        <v>1.04</v>
      </c>
      <c r="J210" s="13">
        <v>17480</v>
      </c>
      <c r="K210" s="14" t="s">
        <v>220</v>
      </c>
    </row>
    <row r="211" spans="1:11" ht="36" customHeight="1">
      <c r="A211" s="20"/>
      <c r="B211" s="20"/>
      <c r="C211" s="21"/>
      <c r="D211" s="21"/>
      <c r="E211" s="22"/>
      <c r="F211" s="21"/>
      <c r="G211" s="10" t="s">
        <v>131</v>
      </c>
      <c r="H211" s="11" t="s">
        <v>48</v>
      </c>
      <c r="I211" s="12">
        <v>0.64</v>
      </c>
      <c r="J211" s="13">
        <v>6210</v>
      </c>
      <c r="K211" s="14" t="s">
        <v>132</v>
      </c>
    </row>
    <row r="212" spans="1:11" ht="29.25" customHeight="1">
      <c r="A212" s="20"/>
      <c r="B212" s="20"/>
      <c r="C212" s="21"/>
      <c r="D212" s="21"/>
      <c r="E212" s="22"/>
      <c r="F212" s="21"/>
      <c r="G212" s="10" t="s">
        <v>225</v>
      </c>
      <c r="H212" s="11" t="s">
        <v>48</v>
      </c>
      <c r="I212" s="12">
        <v>1.48</v>
      </c>
      <c r="J212" s="13">
        <v>27797</v>
      </c>
      <c r="K212" s="14"/>
    </row>
    <row r="213" spans="1:11" ht="36" customHeight="1">
      <c r="A213" s="20"/>
      <c r="B213" s="20"/>
      <c r="C213" s="21"/>
      <c r="D213" s="21"/>
      <c r="E213" s="22"/>
      <c r="F213" s="21"/>
      <c r="G213" s="10" t="s">
        <v>47</v>
      </c>
      <c r="H213" s="11" t="s">
        <v>48</v>
      </c>
      <c r="I213" s="12">
        <v>2.04</v>
      </c>
      <c r="J213" s="13">
        <v>20168</v>
      </c>
      <c r="K213" s="14" t="s">
        <v>49</v>
      </c>
    </row>
    <row r="214" spans="1:11" ht="34.5" customHeight="1">
      <c r="A214" s="20">
        <v>29</v>
      </c>
      <c r="B214" s="20" t="s">
        <v>123</v>
      </c>
      <c r="C214" s="21">
        <f>SUM(I214:I218)</f>
        <v>7.2099999999999991</v>
      </c>
      <c r="D214" s="21">
        <f>C214/5.5*100</f>
        <v>131.09090909090909</v>
      </c>
      <c r="E214" s="22">
        <f>SUM(J214:J218)</f>
        <v>39322</v>
      </c>
      <c r="F214" s="21">
        <f t="shared" si="3"/>
        <v>87.382222222222211</v>
      </c>
      <c r="G214" s="10" t="s">
        <v>226</v>
      </c>
      <c r="H214" s="11" t="s">
        <v>215</v>
      </c>
      <c r="I214" s="12">
        <v>1.19</v>
      </c>
      <c r="J214" s="13">
        <v>10560</v>
      </c>
      <c r="K214" s="14" t="s">
        <v>227</v>
      </c>
    </row>
    <row r="215" spans="1:11" ht="34.5" customHeight="1">
      <c r="A215" s="20"/>
      <c r="B215" s="20"/>
      <c r="C215" s="21"/>
      <c r="D215" s="21"/>
      <c r="E215" s="22"/>
      <c r="F215" s="21"/>
      <c r="G215" s="10" t="s">
        <v>228</v>
      </c>
      <c r="H215" s="11" t="s">
        <v>215</v>
      </c>
      <c r="I215" s="12">
        <v>0.61</v>
      </c>
      <c r="J215" s="13">
        <v>3084</v>
      </c>
      <c r="K215" s="14" t="s">
        <v>229</v>
      </c>
    </row>
    <row r="216" spans="1:11" ht="38.25" customHeight="1">
      <c r="A216" s="20"/>
      <c r="B216" s="20"/>
      <c r="C216" s="21"/>
      <c r="D216" s="21"/>
      <c r="E216" s="22"/>
      <c r="F216" s="21"/>
      <c r="G216" s="10" t="s">
        <v>217</v>
      </c>
      <c r="H216" s="11" t="s">
        <v>215</v>
      </c>
      <c r="I216" s="12">
        <v>0.04</v>
      </c>
      <c r="J216" s="11">
        <v>360</v>
      </c>
      <c r="K216" s="14" t="s">
        <v>218</v>
      </c>
    </row>
    <row r="217" spans="1:11" ht="41.25" customHeight="1">
      <c r="A217" s="20"/>
      <c r="B217" s="20"/>
      <c r="C217" s="21"/>
      <c r="D217" s="21"/>
      <c r="E217" s="22"/>
      <c r="F217" s="21"/>
      <c r="G217" s="10" t="s">
        <v>123</v>
      </c>
      <c r="H217" s="11" t="s">
        <v>48</v>
      </c>
      <c r="I217" s="12">
        <v>5.31</v>
      </c>
      <c r="J217" s="13">
        <v>23731</v>
      </c>
      <c r="K217" s="14" t="s">
        <v>124</v>
      </c>
    </row>
    <row r="218" spans="1:11" ht="36.75" customHeight="1">
      <c r="A218" s="20"/>
      <c r="B218" s="20"/>
      <c r="C218" s="21"/>
      <c r="D218" s="21"/>
      <c r="E218" s="22"/>
      <c r="F218" s="21"/>
      <c r="G218" s="10" t="s">
        <v>219</v>
      </c>
      <c r="H218" s="11" t="s">
        <v>48</v>
      </c>
      <c r="I218" s="12">
        <v>0.06</v>
      </c>
      <c r="J218" s="13">
        <v>1587</v>
      </c>
      <c r="K218" s="14" t="s">
        <v>220</v>
      </c>
    </row>
    <row r="219" spans="1:11" ht="45.75" customHeight="1">
      <c r="A219" s="20">
        <v>30</v>
      </c>
      <c r="B219" s="20" t="s">
        <v>230</v>
      </c>
      <c r="C219" s="21">
        <f>SUM(I219:I221)</f>
        <v>7.54</v>
      </c>
      <c r="D219" s="21">
        <f>C219/5.5*100</f>
        <v>137.09090909090909</v>
      </c>
      <c r="E219" s="22">
        <f>SUM(J219:J221)</f>
        <v>39436</v>
      </c>
      <c r="F219" s="21">
        <f t="shared" si="3"/>
        <v>87.635555555555555</v>
      </c>
      <c r="G219" s="10" t="s">
        <v>87</v>
      </c>
      <c r="H219" s="11" t="s">
        <v>215</v>
      </c>
      <c r="I219" s="12">
        <v>3.48</v>
      </c>
      <c r="J219" s="13">
        <v>19395</v>
      </c>
      <c r="K219" s="14" t="s">
        <v>231</v>
      </c>
    </row>
    <row r="220" spans="1:11" ht="45.75" customHeight="1">
      <c r="A220" s="20"/>
      <c r="B220" s="20"/>
      <c r="C220" s="21"/>
      <c r="D220" s="21"/>
      <c r="E220" s="22"/>
      <c r="F220" s="21"/>
      <c r="G220" s="10" t="s">
        <v>230</v>
      </c>
      <c r="H220" s="11" t="s">
        <v>215</v>
      </c>
      <c r="I220" s="12">
        <v>3.81</v>
      </c>
      <c r="J220" s="13">
        <v>20041</v>
      </c>
      <c r="K220" s="14" t="s">
        <v>232</v>
      </c>
    </row>
    <row r="221" spans="1:11" ht="45.75" customHeight="1">
      <c r="A221" s="20"/>
      <c r="B221" s="20"/>
      <c r="C221" s="21"/>
      <c r="D221" s="21"/>
      <c r="E221" s="22"/>
      <c r="F221" s="21"/>
      <c r="G221" s="10" t="s">
        <v>233</v>
      </c>
      <c r="H221" s="11" t="s">
        <v>234</v>
      </c>
      <c r="I221" s="12">
        <v>0.25</v>
      </c>
      <c r="J221" s="11">
        <v>0</v>
      </c>
      <c r="K221" s="14" t="s">
        <v>235</v>
      </c>
    </row>
    <row r="222" spans="1:11" ht="45.75" customHeight="1">
      <c r="A222" s="20">
        <v>31</v>
      </c>
      <c r="B222" s="20" t="s">
        <v>236</v>
      </c>
      <c r="C222" s="21">
        <f>SUM(I222:I225)</f>
        <v>6.29</v>
      </c>
      <c r="D222" s="21">
        <f>C222/5.5*100</f>
        <v>114.36363636363636</v>
      </c>
      <c r="E222" s="22">
        <f>SUM(J222:J225)</f>
        <v>74603</v>
      </c>
      <c r="F222" s="21">
        <f t="shared" si="3"/>
        <v>165.78444444444443</v>
      </c>
      <c r="G222" s="10" t="s">
        <v>211</v>
      </c>
      <c r="H222" s="11" t="s">
        <v>57</v>
      </c>
      <c r="I222" s="12">
        <v>1.37</v>
      </c>
      <c r="J222" s="13">
        <v>25179</v>
      </c>
      <c r="K222" s="14" t="s">
        <v>212</v>
      </c>
    </row>
    <row r="223" spans="1:11" ht="45.75" customHeight="1">
      <c r="A223" s="20"/>
      <c r="B223" s="20"/>
      <c r="C223" s="21"/>
      <c r="D223" s="21"/>
      <c r="E223" s="22"/>
      <c r="F223" s="21"/>
      <c r="G223" s="10" t="s">
        <v>214</v>
      </c>
      <c r="H223" s="11" t="s">
        <v>215</v>
      </c>
      <c r="I223" s="12">
        <v>0.69</v>
      </c>
      <c r="J223" s="13">
        <v>8405</v>
      </c>
      <c r="K223" s="14" t="s">
        <v>216</v>
      </c>
    </row>
    <row r="224" spans="1:11" ht="45.75" customHeight="1">
      <c r="A224" s="20"/>
      <c r="B224" s="20"/>
      <c r="C224" s="21"/>
      <c r="D224" s="21"/>
      <c r="E224" s="22"/>
      <c r="F224" s="21"/>
      <c r="G224" s="10" t="s">
        <v>236</v>
      </c>
      <c r="H224" s="11" t="s">
        <v>215</v>
      </c>
      <c r="I224" s="12">
        <v>2.85</v>
      </c>
      <c r="J224" s="13">
        <v>32360</v>
      </c>
      <c r="K224" s="14"/>
    </row>
    <row r="225" spans="1:11" ht="45.75" customHeight="1">
      <c r="A225" s="20"/>
      <c r="B225" s="20"/>
      <c r="C225" s="21"/>
      <c r="D225" s="21"/>
      <c r="E225" s="22"/>
      <c r="F225" s="21"/>
      <c r="G225" s="10" t="s">
        <v>237</v>
      </c>
      <c r="H225" s="11" t="s">
        <v>215</v>
      </c>
      <c r="I225" s="12">
        <v>1.38</v>
      </c>
      <c r="J225" s="13">
        <v>8659</v>
      </c>
      <c r="K225" s="14" t="s">
        <v>238</v>
      </c>
    </row>
    <row r="226" spans="1:11" ht="45.75" customHeight="1">
      <c r="A226" s="20">
        <v>32</v>
      </c>
      <c r="B226" s="20" t="s">
        <v>228</v>
      </c>
      <c r="C226" s="21">
        <f>SUM(I226:I229)</f>
        <v>5.4600000000000009</v>
      </c>
      <c r="D226" s="21">
        <f>C226/5.5*100</f>
        <v>99.272727272727295</v>
      </c>
      <c r="E226" s="22">
        <f>SUM(J226:J229)</f>
        <v>48658</v>
      </c>
      <c r="F226" s="21">
        <f t="shared" si="3"/>
        <v>108.12888888888889</v>
      </c>
      <c r="G226" s="10" t="s">
        <v>214</v>
      </c>
      <c r="H226" s="11" t="s">
        <v>215</v>
      </c>
      <c r="I226" s="12">
        <v>0.38</v>
      </c>
      <c r="J226" s="13">
        <v>4620</v>
      </c>
      <c r="K226" s="14" t="s">
        <v>216</v>
      </c>
    </row>
    <row r="227" spans="1:11" ht="40.5" customHeight="1">
      <c r="A227" s="20"/>
      <c r="B227" s="20"/>
      <c r="C227" s="21"/>
      <c r="D227" s="21"/>
      <c r="E227" s="22"/>
      <c r="F227" s="21"/>
      <c r="G227" s="10" t="s">
        <v>228</v>
      </c>
      <c r="H227" s="11" t="s">
        <v>215</v>
      </c>
      <c r="I227" s="12">
        <v>1.82</v>
      </c>
      <c r="J227" s="13">
        <v>26209</v>
      </c>
      <c r="K227" s="14" t="s">
        <v>229</v>
      </c>
    </row>
    <row r="228" spans="1:11" ht="40.5" customHeight="1">
      <c r="A228" s="20"/>
      <c r="B228" s="20"/>
      <c r="C228" s="21"/>
      <c r="D228" s="21"/>
      <c r="E228" s="22"/>
      <c r="F228" s="21"/>
      <c r="G228" s="10" t="s">
        <v>217</v>
      </c>
      <c r="H228" s="11" t="s">
        <v>215</v>
      </c>
      <c r="I228" s="12">
        <v>2.2000000000000002</v>
      </c>
      <c r="J228" s="13">
        <v>13636</v>
      </c>
      <c r="K228" s="14" t="s">
        <v>218</v>
      </c>
    </row>
    <row r="229" spans="1:11" ht="40.5" customHeight="1">
      <c r="A229" s="20"/>
      <c r="B229" s="20"/>
      <c r="C229" s="21"/>
      <c r="D229" s="21"/>
      <c r="E229" s="22"/>
      <c r="F229" s="21"/>
      <c r="G229" s="10" t="s">
        <v>219</v>
      </c>
      <c r="H229" s="11" t="s">
        <v>48</v>
      </c>
      <c r="I229" s="12">
        <v>1.06</v>
      </c>
      <c r="J229" s="13">
        <v>4193</v>
      </c>
      <c r="K229" s="14" t="s">
        <v>220</v>
      </c>
    </row>
    <row r="230" spans="1:11" ht="40.5" customHeight="1">
      <c r="A230" s="20">
        <v>33</v>
      </c>
      <c r="B230" s="20" t="s">
        <v>226</v>
      </c>
      <c r="C230" s="21">
        <f>SUM(I230:I235)</f>
        <v>8.85</v>
      </c>
      <c r="D230" s="21">
        <f>C230/5.5*100</f>
        <v>160.90909090909091</v>
      </c>
      <c r="E230" s="22">
        <f>SUM(J230:J235)</f>
        <v>83544</v>
      </c>
      <c r="F230" s="21">
        <f t="shared" si="3"/>
        <v>185.65333333333334</v>
      </c>
      <c r="G230" s="10" t="s">
        <v>239</v>
      </c>
      <c r="H230" s="11" t="s">
        <v>215</v>
      </c>
      <c r="I230" s="12">
        <v>4.0599999999999996</v>
      </c>
      <c r="J230" s="13">
        <v>33106</v>
      </c>
      <c r="K230" s="14" t="s">
        <v>240</v>
      </c>
    </row>
    <row r="231" spans="1:11" ht="40.5" customHeight="1">
      <c r="A231" s="20"/>
      <c r="B231" s="20"/>
      <c r="C231" s="21"/>
      <c r="D231" s="21"/>
      <c r="E231" s="22"/>
      <c r="F231" s="21"/>
      <c r="G231" s="10" t="s">
        <v>226</v>
      </c>
      <c r="H231" s="11" t="s">
        <v>215</v>
      </c>
      <c r="I231" s="12">
        <v>1.34</v>
      </c>
      <c r="J231" s="13">
        <v>19765</v>
      </c>
      <c r="K231" s="14" t="s">
        <v>227</v>
      </c>
    </row>
    <row r="232" spans="1:11" ht="40.5" customHeight="1">
      <c r="A232" s="20"/>
      <c r="B232" s="20"/>
      <c r="C232" s="21"/>
      <c r="D232" s="21"/>
      <c r="E232" s="22"/>
      <c r="F232" s="21"/>
      <c r="G232" s="10" t="s">
        <v>241</v>
      </c>
      <c r="H232" s="11" t="s">
        <v>215</v>
      </c>
      <c r="I232" s="12">
        <v>1.2</v>
      </c>
      <c r="J232" s="13">
        <v>10751</v>
      </c>
      <c r="K232" s="14"/>
    </row>
    <row r="233" spans="1:11" ht="40.5" customHeight="1">
      <c r="A233" s="20"/>
      <c r="B233" s="20"/>
      <c r="C233" s="21"/>
      <c r="D233" s="21"/>
      <c r="E233" s="22"/>
      <c r="F233" s="21"/>
      <c r="G233" s="10" t="s">
        <v>87</v>
      </c>
      <c r="H233" s="11" t="s">
        <v>215</v>
      </c>
      <c r="I233" s="12">
        <v>0.01</v>
      </c>
      <c r="J233" s="11">
        <v>0</v>
      </c>
      <c r="K233" s="14" t="s">
        <v>231</v>
      </c>
    </row>
    <row r="234" spans="1:11" ht="40.5" customHeight="1">
      <c r="A234" s="20"/>
      <c r="B234" s="20"/>
      <c r="C234" s="21"/>
      <c r="D234" s="21"/>
      <c r="E234" s="22"/>
      <c r="F234" s="21"/>
      <c r="G234" s="10" t="s">
        <v>242</v>
      </c>
      <c r="H234" s="11" t="s">
        <v>215</v>
      </c>
      <c r="I234" s="12">
        <v>1.1499999999999999</v>
      </c>
      <c r="J234" s="13">
        <v>9977</v>
      </c>
      <c r="K234" s="14" t="s">
        <v>243</v>
      </c>
    </row>
    <row r="235" spans="1:11" ht="40.5" customHeight="1">
      <c r="A235" s="20"/>
      <c r="B235" s="20"/>
      <c r="C235" s="21"/>
      <c r="D235" s="21"/>
      <c r="E235" s="22"/>
      <c r="F235" s="21"/>
      <c r="G235" s="10" t="s">
        <v>228</v>
      </c>
      <c r="H235" s="11" t="s">
        <v>215</v>
      </c>
      <c r="I235" s="12">
        <v>1.0900000000000001</v>
      </c>
      <c r="J235" s="13">
        <v>9945</v>
      </c>
      <c r="K235" s="14" t="s">
        <v>229</v>
      </c>
    </row>
    <row r="236" spans="1:11" ht="42" customHeight="1">
      <c r="A236" s="20">
        <v>34</v>
      </c>
      <c r="B236" s="20" t="s">
        <v>244</v>
      </c>
      <c r="C236" s="21">
        <f>SUM(I236:I241)</f>
        <v>14.77</v>
      </c>
      <c r="D236" s="21">
        <f>C236/5.5*100</f>
        <v>268.54545454545456</v>
      </c>
      <c r="E236" s="22">
        <f>SUM(J236:J241)</f>
        <v>24692</v>
      </c>
      <c r="F236" s="21">
        <f t="shared" si="3"/>
        <v>54.871111111111112</v>
      </c>
      <c r="G236" s="10" t="s">
        <v>239</v>
      </c>
      <c r="H236" s="11" t="s">
        <v>215</v>
      </c>
      <c r="I236" s="12">
        <v>7.0000000000000007E-2</v>
      </c>
      <c r="J236" s="11">
        <v>373</v>
      </c>
      <c r="K236" s="14" t="s">
        <v>240</v>
      </c>
    </row>
    <row r="237" spans="1:11" ht="42" customHeight="1">
      <c r="A237" s="20"/>
      <c r="B237" s="20"/>
      <c r="C237" s="21"/>
      <c r="D237" s="21"/>
      <c r="E237" s="22"/>
      <c r="F237" s="21"/>
      <c r="G237" s="10" t="s">
        <v>245</v>
      </c>
      <c r="H237" s="11" t="s">
        <v>215</v>
      </c>
      <c r="I237" s="12">
        <v>6.42</v>
      </c>
      <c r="J237" s="13">
        <v>12244</v>
      </c>
      <c r="K237" s="14"/>
    </row>
    <row r="238" spans="1:11" ht="42" customHeight="1">
      <c r="A238" s="20"/>
      <c r="B238" s="20"/>
      <c r="C238" s="21"/>
      <c r="D238" s="21"/>
      <c r="E238" s="22"/>
      <c r="F238" s="21"/>
      <c r="G238" s="10" t="s">
        <v>87</v>
      </c>
      <c r="H238" s="11" t="s">
        <v>215</v>
      </c>
      <c r="I238" s="12">
        <v>1.03</v>
      </c>
      <c r="J238" s="11">
        <v>0</v>
      </c>
      <c r="K238" s="14" t="s">
        <v>231</v>
      </c>
    </row>
    <row r="239" spans="1:11" ht="42" customHeight="1">
      <c r="A239" s="20"/>
      <c r="B239" s="20"/>
      <c r="C239" s="21"/>
      <c r="D239" s="21"/>
      <c r="E239" s="22"/>
      <c r="F239" s="21"/>
      <c r="G239" s="10" t="s">
        <v>230</v>
      </c>
      <c r="H239" s="11" t="s">
        <v>215</v>
      </c>
      <c r="I239" s="12">
        <v>1.31</v>
      </c>
      <c r="J239" s="11">
        <v>0</v>
      </c>
      <c r="K239" s="14" t="s">
        <v>232</v>
      </c>
    </row>
    <row r="240" spans="1:11" ht="42" customHeight="1">
      <c r="A240" s="20"/>
      <c r="B240" s="20"/>
      <c r="C240" s="21"/>
      <c r="D240" s="21"/>
      <c r="E240" s="22"/>
      <c r="F240" s="21"/>
      <c r="G240" s="10" t="s">
        <v>244</v>
      </c>
      <c r="H240" s="11" t="s">
        <v>215</v>
      </c>
      <c r="I240" s="12">
        <v>4.16</v>
      </c>
      <c r="J240" s="13">
        <v>9197</v>
      </c>
      <c r="K240" s="14"/>
    </row>
    <row r="241" spans="1:11" ht="42" customHeight="1">
      <c r="A241" s="20"/>
      <c r="B241" s="20"/>
      <c r="C241" s="21"/>
      <c r="D241" s="21"/>
      <c r="E241" s="22"/>
      <c r="F241" s="21"/>
      <c r="G241" s="10" t="s">
        <v>242</v>
      </c>
      <c r="H241" s="11" t="s">
        <v>215</v>
      </c>
      <c r="I241" s="12">
        <v>1.78</v>
      </c>
      <c r="J241" s="13">
        <v>2878</v>
      </c>
      <c r="K241" s="14" t="s">
        <v>243</v>
      </c>
    </row>
    <row r="242" spans="1:11" ht="29.25" customHeight="1">
      <c r="A242" s="20">
        <v>35</v>
      </c>
      <c r="B242" s="20" t="s">
        <v>246</v>
      </c>
      <c r="C242" s="21">
        <f>SUM(I242:I247)</f>
        <v>10.18</v>
      </c>
      <c r="D242" s="21">
        <f>C242/5.5*100</f>
        <v>185.09090909090909</v>
      </c>
      <c r="E242" s="22">
        <f>SUM(J242:J247)</f>
        <v>119997</v>
      </c>
      <c r="F242" s="21">
        <f t="shared" si="3"/>
        <v>266.65999999999997</v>
      </c>
      <c r="G242" s="10" t="s">
        <v>211</v>
      </c>
      <c r="H242" s="11" t="s">
        <v>57</v>
      </c>
      <c r="I242" s="12">
        <v>0.61</v>
      </c>
      <c r="J242" s="13">
        <v>11186</v>
      </c>
      <c r="K242" s="14" t="s">
        <v>212</v>
      </c>
    </row>
    <row r="243" spans="1:11" ht="36" customHeight="1">
      <c r="A243" s="20"/>
      <c r="B243" s="20"/>
      <c r="C243" s="21"/>
      <c r="D243" s="21"/>
      <c r="E243" s="22"/>
      <c r="F243" s="21"/>
      <c r="G243" s="10" t="s">
        <v>247</v>
      </c>
      <c r="H243" s="11" t="s">
        <v>189</v>
      </c>
      <c r="I243" s="12">
        <v>1.44</v>
      </c>
      <c r="J243" s="13">
        <v>25789</v>
      </c>
      <c r="K243" s="14"/>
    </row>
    <row r="244" spans="1:11" ht="36" customHeight="1">
      <c r="A244" s="20"/>
      <c r="B244" s="20"/>
      <c r="C244" s="21"/>
      <c r="D244" s="21"/>
      <c r="E244" s="22"/>
      <c r="F244" s="21"/>
      <c r="G244" s="10" t="s">
        <v>222</v>
      </c>
      <c r="H244" s="11" t="s">
        <v>189</v>
      </c>
      <c r="I244" s="12">
        <v>2.44</v>
      </c>
      <c r="J244" s="13">
        <v>18757</v>
      </c>
      <c r="K244" s="14" t="s">
        <v>223</v>
      </c>
    </row>
    <row r="245" spans="1:11" ht="36" customHeight="1">
      <c r="A245" s="20"/>
      <c r="B245" s="20"/>
      <c r="C245" s="21"/>
      <c r="D245" s="21"/>
      <c r="E245" s="22"/>
      <c r="F245" s="21"/>
      <c r="G245" s="10" t="s">
        <v>207</v>
      </c>
      <c r="H245" s="11" t="s">
        <v>189</v>
      </c>
      <c r="I245" s="12">
        <v>2.1800000000000002</v>
      </c>
      <c r="J245" s="13">
        <v>20433</v>
      </c>
      <c r="K245" s="14" t="s">
        <v>208</v>
      </c>
    </row>
    <row r="246" spans="1:11" ht="36" customHeight="1">
      <c r="A246" s="20"/>
      <c r="B246" s="20"/>
      <c r="C246" s="21"/>
      <c r="D246" s="21"/>
      <c r="E246" s="22"/>
      <c r="F246" s="21"/>
      <c r="G246" s="10" t="s">
        <v>209</v>
      </c>
      <c r="H246" s="11" t="s">
        <v>189</v>
      </c>
      <c r="I246" s="12">
        <v>1.64</v>
      </c>
      <c r="J246" s="13">
        <v>23900</v>
      </c>
      <c r="K246" s="14" t="s">
        <v>210</v>
      </c>
    </row>
    <row r="247" spans="1:11" ht="36" customHeight="1">
      <c r="A247" s="20"/>
      <c r="B247" s="20"/>
      <c r="C247" s="21"/>
      <c r="D247" s="21"/>
      <c r="E247" s="22"/>
      <c r="F247" s="21"/>
      <c r="G247" s="10" t="s">
        <v>248</v>
      </c>
      <c r="H247" s="11" t="s">
        <v>189</v>
      </c>
      <c r="I247" s="12">
        <v>1.87</v>
      </c>
      <c r="J247" s="13">
        <v>19932</v>
      </c>
      <c r="K247" s="14" t="s">
        <v>249</v>
      </c>
    </row>
    <row r="248" spans="1:11" ht="35.25" customHeight="1">
      <c r="A248" s="20">
        <v>36</v>
      </c>
      <c r="B248" s="20" t="s">
        <v>250</v>
      </c>
      <c r="C248" s="21">
        <f>SUM(I248:I254)</f>
        <v>10.809999999999999</v>
      </c>
      <c r="D248" s="21">
        <f>C248/5.5*100</f>
        <v>196.5454545454545</v>
      </c>
      <c r="E248" s="22">
        <f>SUM(J248:J254)</f>
        <v>104947</v>
      </c>
      <c r="F248" s="21">
        <f t="shared" si="3"/>
        <v>233.21555555555557</v>
      </c>
      <c r="G248" s="10" t="s">
        <v>251</v>
      </c>
      <c r="H248" s="11" t="s">
        <v>189</v>
      </c>
      <c r="I248" s="12">
        <v>0.4</v>
      </c>
      <c r="J248" s="13">
        <v>27445</v>
      </c>
      <c r="K248" s="14" t="s">
        <v>252</v>
      </c>
    </row>
    <row r="249" spans="1:11" ht="35.25" customHeight="1">
      <c r="A249" s="20"/>
      <c r="B249" s="20"/>
      <c r="C249" s="21"/>
      <c r="D249" s="21"/>
      <c r="E249" s="22"/>
      <c r="F249" s="21"/>
      <c r="G249" s="10" t="s">
        <v>253</v>
      </c>
      <c r="H249" s="11" t="s">
        <v>189</v>
      </c>
      <c r="I249" s="12">
        <v>2.42</v>
      </c>
      <c r="J249" s="13">
        <v>18958</v>
      </c>
      <c r="K249" s="14"/>
    </row>
    <row r="250" spans="1:11" ht="39.75" customHeight="1">
      <c r="A250" s="20"/>
      <c r="B250" s="20"/>
      <c r="C250" s="21"/>
      <c r="D250" s="21"/>
      <c r="E250" s="22"/>
      <c r="F250" s="21"/>
      <c r="G250" s="10" t="s">
        <v>254</v>
      </c>
      <c r="H250" s="11" t="s">
        <v>189</v>
      </c>
      <c r="I250" s="12">
        <v>3.3</v>
      </c>
      <c r="J250" s="13">
        <v>34255</v>
      </c>
      <c r="K250" s="14" t="s">
        <v>255</v>
      </c>
    </row>
    <row r="251" spans="1:11" ht="39.75" customHeight="1">
      <c r="A251" s="20"/>
      <c r="B251" s="20"/>
      <c r="C251" s="21"/>
      <c r="D251" s="21"/>
      <c r="E251" s="22"/>
      <c r="F251" s="21"/>
      <c r="G251" s="10" t="s">
        <v>250</v>
      </c>
      <c r="H251" s="11" t="s">
        <v>189</v>
      </c>
      <c r="I251" s="12">
        <v>2.93</v>
      </c>
      <c r="J251" s="13">
        <v>16198</v>
      </c>
      <c r="K251" s="14"/>
    </row>
    <row r="252" spans="1:11" ht="39.75" customHeight="1">
      <c r="A252" s="20"/>
      <c r="B252" s="20"/>
      <c r="C252" s="21"/>
      <c r="D252" s="21"/>
      <c r="E252" s="22"/>
      <c r="F252" s="21"/>
      <c r="G252" s="10" t="s">
        <v>87</v>
      </c>
      <c r="H252" s="11" t="s">
        <v>215</v>
      </c>
      <c r="I252" s="12">
        <v>0.61</v>
      </c>
      <c r="J252" s="11">
        <v>300</v>
      </c>
      <c r="K252" s="14" t="s">
        <v>231</v>
      </c>
    </row>
    <row r="253" spans="1:11" ht="39.75" customHeight="1">
      <c r="A253" s="20"/>
      <c r="B253" s="20"/>
      <c r="C253" s="21"/>
      <c r="D253" s="21"/>
      <c r="E253" s="22"/>
      <c r="F253" s="21"/>
      <c r="G253" s="10" t="s">
        <v>237</v>
      </c>
      <c r="H253" s="11" t="s">
        <v>215</v>
      </c>
      <c r="I253" s="12">
        <v>1</v>
      </c>
      <c r="J253" s="13">
        <v>7791</v>
      </c>
      <c r="K253" s="14" t="s">
        <v>238</v>
      </c>
    </row>
    <row r="254" spans="1:11" ht="39.75" customHeight="1">
      <c r="A254" s="20"/>
      <c r="B254" s="20"/>
      <c r="C254" s="21"/>
      <c r="D254" s="21"/>
      <c r="E254" s="22"/>
      <c r="F254" s="21"/>
      <c r="G254" s="10" t="s">
        <v>256</v>
      </c>
      <c r="H254" s="11" t="s">
        <v>234</v>
      </c>
      <c r="I254" s="12">
        <v>0.15</v>
      </c>
      <c r="J254" s="11">
        <v>0</v>
      </c>
      <c r="K254" s="14" t="s">
        <v>257</v>
      </c>
    </row>
    <row r="255" spans="1:11" ht="40.5" customHeight="1">
      <c r="A255" s="20">
        <v>37</v>
      </c>
      <c r="B255" s="20" t="s">
        <v>254</v>
      </c>
      <c r="C255" s="21">
        <f>SUM(I255:I258)</f>
        <v>5.56</v>
      </c>
      <c r="D255" s="21">
        <f>C255/5.5*100</f>
        <v>101.09090909090908</v>
      </c>
      <c r="E255" s="22">
        <f>SUM(J255:J258)</f>
        <v>46894</v>
      </c>
      <c r="F255" s="21">
        <f t="shared" si="3"/>
        <v>104.20888888888888</v>
      </c>
      <c r="G255" s="10" t="s">
        <v>251</v>
      </c>
      <c r="H255" s="11" t="s">
        <v>189</v>
      </c>
      <c r="I255" s="12">
        <v>1.91</v>
      </c>
      <c r="J255" s="13">
        <v>12986</v>
      </c>
      <c r="K255" s="14" t="s">
        <v>252</v>
      </c>
    </row>
    <row r="256" spans="1:11" ht="40.5" customHeight="1">
      <c r="A256" s="20"/>
      <c r="B256" s="20"/>
      <c r="C256" s="21"/>
      <c r="D256" s="21"/>
      <c r="E256" s="22"/>
      <c r="F256" s="21"/>
      <c r="G256" s="10" t="s">
        <v>254</v>
      </c>
      <c r="H256" s="11" t="s">
        <v>189</v>
      </c>
      <c r="I256" s="12">
        <v>3</v>
      </c>
      <c r="J256" s="13">
        <v>31182</v>
      </c>
      <c r="K256" s="14" t="s">
        <v>255</v>
      </c>
    </row>
    <row r="257" spans="1:11" ht="40.5" customHeight="1">
      <c r="A257" s="20"/>
      <c r="B257" s="20"/>
      <c r="C257" s="21"/>
      <c r="D257" s="21"/>
      <c r="E257" s="22"/>
      <c r="F257" s="21"/>
      <c r="G257" s="10" t="s">
        <v>258</v>
      </c>
      <c r="H257" s="11" t="s">
        <v>259</v>
      </c>
      <c r="I257" s="12">
        <v>0.35</v>
      </c>
      <c r="J257" s="13">
        <v>2288</v>
      </c>
      <c r="K257" s="14" t="s">
        <v>260</v>
      </c>
    </row>
    <row r="258" spans="1:11" ht="40.5" customHeight="1">
      <c r="A258" s="20"/>
      <c r="B258" s="20"/>
      <c r="C258" s="21"/>
      <c r="D258" s="21"/>
      <c r="E258" s="22"/>
      <c r="F258" s="21"/>
      <c r="G258" s="10" t="s">
        <v>261</v>
      </c>
      <c r="H258" s="11" t="s">
        <v>234</v>
      </c>
      <c r="I258" s="12">
        <v>0.3</v>
      </c>
      <c r="J258" s="11">
        <v>438</v>
      </c>
      <c r="K258" s="14" t="s">
        <v>262</v>
      </c>
    </row>
    <row r="259" spans="1:11" ht="40.5" customHeight="1">
      <c r="A259" s="20">
        <v>38</v>
      </c>
      <c r="B259" s="20" t="s">
        <v>251</v>
      </c>
      <c r="C259" s="21">
        <f>SUM(I259:I266)</f>
        <v>8.1</v>
      </c>
      <c r="D259" s="21">
        <f>C259/5.5*100</f>
        <v>147.27272727272725</v>
      </c>
      <c r="E259" s="22">
        <f>SUM(J259:J266)</f>
        <v>80462</v>
      </c>
      <c r="F259" s="21">
        <f t="shared" si="3"/>
        <v>178.80444444444444</v>
      </c>
      <c r="G259" s="10" t="s">
        <v>178</v>
      </c>
      <c r="H259" s="11" t="s">
        <v>57</v>
      </c>
      <c r="I259" s="12">
        <v>0.17</v>
      </c>
      <c r="J259" s="13">
        <v>2944</v>
      </c>
      <c r="K259" s="14" t="s">
        <v>179</v>
      </c>
    </row>
    <row r="260" spans="1:11" ht="40.5" customHeight="1">
      <c r="A260" s="20"/>
      <c r="B260" s="20"/>
      <c r="C260" s="21"/>
      <c r="D260" s="21"/>
      <c r="E260" s="22"/>
      <c r="F260" s="21"/>
      <c r="G260" s="10" t="s">
        <v>180</v>
      </c>
      <c r="H260" s="11" t="s">
        <v>160</v>
      </c>
      <c r="I260" s="12">
        <v>0.09</v>
      </c>
      <c r="J260" s="13">
        <v>2620</v>
      </c>
      <c r="K260" s="14" t="s">
        <v>181</v>
      </c>
    </row>
    <row r="261" spans="1:11" ht="41.25" customHeight="1">
      <c r="A261" s="20"/>
      <c r="B261" s="20"/>
      <c r="C261" s="21"/>
      <c r="D261" s="21"/>
      <c r="E261" s="22"/>
      <c r="F261" s="21"/>
      <c r="G261" s="10" t="s">
        <v>251</v>
      </c>
      <c r="H261" s="11" t="s">
        <v>189</v>
      </c>
      <c r="I261" s="12">
        <v>2.74</v>
      </c>
      <c r="J261" s="13">
        <v>18668</v>
      </c>
      <c r="K261" s="14" t="s">
        <v>252</v>
      </c>
    </row>
    <row r="262" spans="1:11" ht="41.25" customHeight="1">
      <c r="A262" s="20"/>
      <c r="B262" s="20"/>
      <c r="C262" s="21"/>
      <c r="D262" s="21"/>
      <c r="E262" s="22"/>
      <c r="F262" s="21"/>
      <c r="G262" s="10" t="s">
        <v>222</v>
      </c>
      <c r="H262" s="11" t="s">
        <v>189</v>
      </c>
      <c r="I262" s="12">
        <v>1.75</v>
      </c>
      <c r="J262" s="13">
        <v>13467</v>
      </c>
      <c r="K262" s="14" t="s">
        <v>223</v>
      </c>
    </row>
    <row r="263" spans="1:11" ht="41.25" customHeight="1">
      <c r="A263" s="20"/>
      <c r="B263" s="20"/>
      <c r="C263" s="21"/>
      <c r="D263" s="21"/>
      <c r="E263" s="22"/>
      <c r="F263" s="21"/>
      <c r="G263" s="10" t="s">
        <v>248</v>
      </c>
      <c r="H263" s="11" t="s">
        <v>189</v>
      </c>
      <c r="I263" s="12">
        <v>0.57999999999999996</v>
      </c>
      <c r="J263" s="13">
        <v>6219</v>
      </c>
      <c r="K263" s="14" t="s">
        <v>249</v>
      </c>
    </row>
    <row r="264" spans="1:11" ht="41.25" customHeight="1">
      <c r="A264" s="20"/>
      <c r="B264" s="20"/>
      <c r="C264" s="21"/>
      <c r="D264" s="21"/>
      <c r="E264" s="22"/>
      <c r="F264" s="21"/>
      <c r="G264" s="10" t="s">
        <v>188</v>
      </c>
      <c r="H264" s="11" t="s">
        <v>189</v>
      </c>
      <c r="I264" s="12">
        <v>2.44</v>
      </c>
      <c r="J264" s="13">
        <v>32766</v>
      </c>
      <c r="K264" s="14" t="s">
        <v>190</v>
      </c>
    </row>
    <row r="265" spans="1:11" ht="41.25" customHeight="1">
      <c r="A265" s="20"/>
      <c r="B265" s="20"/>
      <c r="C265" s="21"/>
      <c r="D265" s="21"/>
      <c r="E265" s="22"/>
      <c r="F265" s="21"/>
      <c r="G265" s="10" t="s">
        <v>258</v>
      </c>
      <c r="H265" s="11" t="s">
        <v>259</v>
      </c>
      <c r="I265" s="12">
        <v>0.22</v>
      </c>
      <c r="J265" s="13">
        <v>1415</v>
      </c>
      <c r="K265" s="14" t="s">
        <v>260</v>
      </c>
    </row>
    <row r="266" spans="1:11" ht="41.25" customHeight="1">
      <c r="A266" s="20"/>
      <c r="B266" s="20"/>
      <c r="C266" s="21"/>
      <c r="D266" s="21"/>
      <c r="E266" s="22"/>
      <c r="F266" s="21"/>
      <c r="G266" s="10" t="s">
        <v>263</v>
      </c>
      <c r="H266" s="11" t="s">
        <v>259</v>
      </c>
      <c r="I266" s="12">
        <v>0.11</v>
      </c>
      <c r="J266" s="13">
        <v>2363</v>
      </c>
      <c r="K266" s="14" t="s">
        <v>264</v>
      </c>
    </row>
    <row r="267" spans="1:11" ht="29.25" customHeight="1">
      <c r="A267" s="20">
        <v>39</v>
      </c>
      <c r="B267" s="20" t="s">
        <v>265</v>
      </c>
      <c r="C267" s="21">
        <f>SUM(I267:I273)</f>
        <v>19.040000000000003</v>
      </c>
      <c r="D267" s="21">
        <f>C267/5.5*100</f>
        <v>346.18181818181824</v>
      </c>
      <c r="E267" s="22">
        <f>SUM(J267:J273)</f>
        <v>62887</v>
      </c>
      <c r="F267" s="21">
        <f t="shared" ref="F267:F317" si="4">E267/45000*100</f>
        <v>139.74888888888887</v>
      </c>
      <c r="G267" s="10" t="s">
        <v>133</v>
      </c>
      <c r="H267" s="11" t="s">
        <v>134</v>
      </c>
      <c r="I267" s="12">
        <v>0.11</v>
      </c>
      <c r="J267" s="11">
        <v>0</v>
      </c>
      <c r="K267" s="14" t="s">
        <v>135</v>
      </c>
    </row>
    <row r="268" spans="1:11" ht="29.25" customHeight="1">
      <c r="A268" s="20"/>
      <c r="B268" s="20"/>
      <c r="C268" s="21"/>
      <c r="D268" s="21"/>
      <c r="E268" s="22"/>
      <c r="F268" s="21"/>
      <c r="G268" s="10" t="s">
        <v>265</v>
      </c>
      <c r="H268" s="11" t="s">
        <v>134</v>
      </c>
      <c r="I268" s="12">
        <v>7.5</v>
      </c>
      <c r="J268" s="13">
        <v>22859</v>
      </c>
      <c r="K268" s="14" t="s">
        <v>266</v>
      </c>
    </row>
    <row r="269" spans="1:11" ht="29.25" customHeight="1">
      <c r="A269" s="20"/>
      <c r="B269" s="20"/>
      <c r="C269" s="21"/>
      <c r="D269" s="21"/>
      <c r="E269" s="22"/>
      <c r="F269" s="21"/>
      <c r="G269" s="10" t="s">
        <v>267</v>
      </c>
      <c r="H269" s="11" t="s">
        <v>134</v>
      </c>
      <c r="I269" s="12">
        <v>4.21</v>
      </c>
      <c r="J269" s="13">
        <v>10789</v>
      </c>
      <c r="K269" s="14" t="s">
        <v>268</v>
      </c>
    </row>
    <row r="270" spans="1:11" ht="29.25" customHeight="1">
      <c r="A270" s="20"/>
      <c r="B270" s="20"/>
      <c r="C270" s="21"/>
      <c r="D270" s="21"/>
      <c r="E270" s="22"/>
      <c r="F270" s="21"/>
      <c r="G270" s="10" t="s">
        <v>269</v>
      </c>
      <c r="H270" s="11" t="s">
        <v>134</v>
      </c>
      <c r="I270" s="12">
        <v>2.5499999999999998</v>
      </c>
      <c r="J270" s="13">
        <v>2594</v>
      </c>
      <c r="K270" s="14" t="s">
        <v>270</v>
      </c>
    </row>
    <row r="271" spans="1:11" ht="29.25" customHeight="1">
      <c r="A271" s="20"/>
      <c r="B271" s="20"/>
      <c r="C271" s="21"/>
      <c r="D271" s="21"/>
      <c r="E271" s="22"/>
      <c r="F271" s="21"/>
      <c r="G271" s="10" t="s">
        <v>271</v>
      </c>
      <c r="H271" s="11" t="s">
        <v>134</v>
      </c>
      <c r="I271" s="12">
        <v>0.08</v>
      </c>
      <c r="J271" s="11">
        <v>0</v>
      </c>
      <c r="K271" s="14" t="s">
        <v>272</v>
      </c>
    </row>
    <row r="272" spans="1:11" ht="29.25" customHeight="1">
      <c r="A272" s="20"/>
      <c r="B272" s="20"/>
      <c r="C272" s="21"/>
      <c r="D272" s="21"/>
      <c r="E272" s="22"/>
      <c r="F272" s="21"/>
      <c r="G272" s="10" t="s">
        <v>273</v>
      </c>
      <c r="H272" s="11" t="s">
        <v>134</v>
      </c>
      <c r="I272" s="12">
        <v>4.25</v>
      </c>
      <c r="J272" s="13">
        <v>26627</v>
      </c>
      <c r="K272" s="14" t="s">
        <v>274</v>
      </c>
    </row>
    <row r="273" spans="1:11" ht="29.25" customHeight="1">
      <c r="A273" s="20"/>
      <c r="B273" s="20"/>
      <c r="C273" s="21"/>
      <c r="D273" s="21"/>
      <c r="E273" s="22"/>
      <c r="F273" s="21"/>
      <c r="G273" s="10" t="s">
        <v>275</v>
      </c>
      <c r="H273" s="11" t="s">
        <v>276</v>
      </c>
      <c r="I273" s="12">
        <v>0.34</v>
      </c>
      <c r="J273" s="11">
        <v>18</v>
      </c>
      <c r="K273" s="14" t="s">
        <v>277</v>
      </c>
    </row>
    <row r="274" spans="1:11" ht="37.5" customHeight="1">
      <c r="A274" s="20">
        <v>40</v>
      </c>
      <c r="B274" s="20" t="s">
        <v>133</v>
      </c>
      <c r="C274" s="21">
        <f>SUM(I274:I281)</f>
        <v>12.94</v>
      </c>
      <c r="D274" s="21">
        <f>C274/5.5*100</f>
        <v>235.27272727272725</v>
      </c>
      <c r="E274" s="22">
        <f>SUM(J274:J281)</f>
        <v>120028</v>
      </c>
      <c r="F274" s="21">
        <f t="shared" si="4"/>
        <v>266.72888888888889</v>
      </c>
      <c r="G274" s="10" t="s">
        <v>133</v>
      </c>
      <c r="H274" s="11" t="s">
        <v>134</v>
      </c>
      <c r="I274" s="12">
        <v>3.08</v>
      </c>
      <c r="J274" s="13">
        <v>26218</v>
      </c>
      <c r="K274" s="14" t="s">
        <v>135</v>
      </c>
    </row>
    <row r="275" spans="1:11" ht="37.5" customHeight="1">
      <c r="A275" s="20"/>
      <c r="B275" s="20"/>
      <c r="C275" s="21"/>
      <c r="D275" s="21"/>
      <c r="E275" s="22"/>
      <c r="F275" s="21"/>
      <c r="G275" s="10" t="s">
        <v>278</v>
      </c>
      <c r="H275" s="11" t="s">
        <v>134</v>
      </c>
      <c r="I275" s="12">
        <v>0.1</v>
      </c>
      <c r="J275" s="13">
        <v>1306</v>
      </c>
      <c r="K275" s="14" t="s">
        <v>279</v>
      </c>
    </row>
    <row r="276" spans="1:11" ht="37.5" customHeight="1">
      <c r="A276" s="20"/>
      <c r="B276" s="20"/>
      <c r="C276" s="21"/>
      <c r="D276" s="21"/>
      <c r="E276" s="22"/>
      <c r="F276" s="21"/>
      <c r="G276" s="10" t="s">
        <v>280</v>
      </c>
      <c r="H276" s="11" t="s">
        <v>134</v>
      </c>
      <c r="I276" s="12">
        <v>1.57</v>
      </c>
      <c r="J276" s="13">
        <v>9650</v>
      </c>
      <c r="K276" s="14" t="s">
        <v>281</v>
      </c>
    </row>
    <row r="277" spans="1:11" ht="37.5" customHeight="1">
      <c r="A277" s="20"/>
      <c r="B277" s="20"/>
      <c r="C277" s="21"/>
      <c r="D277" s="21"/>
      <c r="E277" s="22"/>
      <c r="F277" s="21"/>
      <c r="G277" s="10" t="s">
        <v>265</v>
      </c>
      <c r="H277" s="11" t="s">
        <v>134</v>
      </c>
      <c r="I277" s="12">
        <v>0.38</v>
      </c>
      <c r="J277" s="11">
        <v>0</v>
      </c>
      <c r="K277" s="14" t="s">
        <v>266</v>
      </c>
    </row>
    <row r="278" spans="1:11" ht="37.5" customHeight="1">
      <c r="A278" s="20"/>
      <c r="B278" s="20"/>
      <c r="C278" s="21"/>
      <c r="D278" s="21"/>
      <c r="E278" s="22"/>
      <c r="F278" s="21"/>
      <c r="G278" s="10" t="s">
        <v>136</v>
      </c>
      <c r="H278" s="11" t="s">
        <v>134</v>
      </c>
      <c r="I278" s="12">
        <v>5.49</v>
      </c>
      <c r="J278" s="13">
        <v>45182</v>
      </c>
      <c r="K278" s="14" t="s">
        <v>137</v>
      </c>
    </row>
    <row r="279" spans="1:11" ht="37.5" customHeight="1">
      <c r="A279" s="20"/>
      <c r="B279" s="20"/>
      <c r="C279" s="21"/>
      <c r="D279" s="21"/>
      <c r="E279" s="22"/>
      <c r="F279" s="21"/>
      <c r="G279" s="10" t="s">
        <v>269</v>
      </c>
      <c r="H279" s="11" t="s">
        <v>134</v>
      </c>
      <c r="I279" s="12">
        <v>0.01</v>
      </c>
      <c r="J279" s="11">
        <v>0</v>
      </c>
      <c r="K279" s="14" t="s">
        <v>270</v>
      </c>
    </row>
    <row r="280" spans="1:11" ht="37.5" customHeight="1">
      <c r="A280" s="20"/>
      <c r="B280" s="20"/>
      <c r="C280" s="21"/>
      <c r="D280" s="21"/>
      <c r="E280" s="22"/>
      <c r="F280" s="21"/>
      <c r="G280" s="10" t="s">
        <v>282</v>
      </c>
      <c r="H280" s="11" t="s">
        <v>134</v>
      </c>
      <c r="I280" s="12">
        <v>1.2</v>
      </c>
      <c r="J280" s="13">
        <v>23447</v>
      </c>
      <c r="K280" s="14"/>
    </row>
    <row r="281" spans="1:11" ht="37.5" customHeight="1">
      <c r="A281" s="20"/>
      <c r="B281" s="20"/>
      <c r="C281" s="21"/>
      <c r="D281" s="21"/>
      <c r="E281" s="22"/>
      <c r="F281" s="21"/>
      <c r="G281" s="10" t="s">
        <v>271</v>
      </c>
      <c r="H281" s="11" t="s">
        <v>134</v>
      </c>
      <c r="I281" s="12">
        <v>1.1100000000000001</v>
      </c>
      <c r="J281" s="13">
        <v>14225</v>
      </c>
      <c r="K281" s="14" t="s">
        <v>272</v>
      </c>
    </row>
    <row r="282" spans="1:11" ht="39" customHeight="1">
      <c r="A282" s="20">
        <v>41</v>
      </c>
      <c r="B282" s="20" t="s">
        <v>283</v>
      </c>
      <c r="C282" s="21">
        <f>SUM(I282:I288)</f>
        <v>12.91</v>
      </c>
      <c r="D282" s="21">
        <f>C282/5.5*100</f>
        <v>234.72727272727272</v>
      </c>
      <c r="E282" s="22">
        <f>SUM(J282:J288)</f>
        <v>83188</v>
      </c>
      <c r="F282" s="21">
        <f t="shared" si="4"/>
        <v>184.86222222222221</v>
      </c>
      <c r="G282" s="10" t="s">
        <v>278</v>
      </c>
      <c r="H282" s="11" t="s">
        <v>134</v>
      </c>
      <c r="I282" s="12">
        <v>2.41</v>
      </c>
      <c r="J282" s="13">
        <v>29310</v>
      </c>
      <c r="K282" s="14" t="s">
        <v>279</v>
      </c>
    </row>
    <row r="283" spans="1:11" ht="39" customHeight="1">
      <c r="A283" s="20"/>
      <c r="B283" s="20"/>
      <c r="C283" s="21"/>
      <c r="D283" s="21"/>
      <c r="E283" s="22"/>
      <c r="F283" s="21"/>
      <c r="G283" s="10" t="s">
        <v>280</v>
      </c>
      <c r="H283" s="11" t="s">
        <v>134</v>
      </c>
      <c r="I283" s="12">
        <v>3.29</v>
      </c>
      <c r="J283" s="13">
        <v>18501</v>
      </c>
      <c r="K283" s="14" t="s">
        <v>281</v>
      </c>
    </row>
    <row r="284" spans="1:11" ht="39" customHeight="1">
      <c r="A284" s="20"/>
      <c r="B284" s="20"/>
      <c r="C284" s="21"/>
      <c r="D284" s="21"/>
      <c r="E284" s="22"/>
      <c r="F284" s="21"/>
      <c r="G284" s="10" t="s">
        <v>283</v>
      </c>
      <c r="H284" s="11" t="s">
        <v>134</v>
      </c>
      <c r="I284" s="12">
        <v>2.4300000000000002</v>
      </c>
      <c r="J284" s="13">
        <v>11376</v>
      </c>
      <c r="K284" s="14" t="s">
        <v>284</v>
      </c>
    </row>
    <row r="285" spans="1:11" ht="39" customHeight="1">
      <c r="A285" s="20"/>
      <c r="B285" s="20"/>
      <c r="C285" s="21"/>
      <c r="D285" s="21"/>
      <c r="E285" s="22"/>
      <c r="F285" s="21"/>
      <c r="G285" s="10" t="s">
        <v>285</v>
      </c>
      <c r="H285" s="11" t="s">
        <v>134</v>
      </c>
      <c r="I285" s="12">
        <v>0.19</v>
      </c>
      <c r="J285" s="11">
        <v>0</v>
      </c>
      <c r="K285" s="14" t="s">
        <v>286</v>
      </c>
    </row>
    <row r="286" spans="1:11" ht="39" customHeight="1">
      <c r="A286" s="20"/>
      <c r="B286" s="20"/>
      <c r="C286" s="21"/>
      <c r="D286" s="21"/>
      <c r="E286" s="22"/>
      <c r="F286" s="21"/>
      <c r="G286" s="10" t="s">
        <v>287</v>
      </c>
      <c r="H286" s="11" t="s">
        <v>134</v>
      </c>
      <c r="I286" s="12">
        <v>4.2699999999999996</v>
      </c>
      <c r="J286" s="13">
        <v>23794</v>
      </c>
      <c r="K286" s="14" t="s">
        <v>288</v>
      </c>
    </row>
    <row r="287" spans="1:11" ht="39" customHeight="1">
      <c r="A287" s="20"/>
      <c r="B287" s="20"/>
      <c r="C287" s="21"/>
      <c r="D287" s="21"/>
      <c r="E287" s="22"/>
      <c r="F287" s="21"/>
      <c r="G287" s="10" t="s">
        <v>269</v>
      </c>
      <c r="H287" s="11" t="s">
        <v>134</v>
      </c>
      <c r="I287" s="12">
        <v>0.08</v>
      </c>
      <c r="J287" s="11">
        <v>85</v>
      </c>
      <c r="K287" s="14" t="s">
        <v>270</v>
      </c>
    </row>
    <row r="288" spans="1:11" ht="39" customHeight="1">
      <c r="A288" s="20"/>
      <c r="B288" s="20"/>
      <c r="C288" s="21"/>
      <c r="D288" s="21"/>
      <c r="E288" s="22"/>
      <c r="F288" s="21"/>
      <c r="G288" s="10" t="s">
        <v>271</v>
      </c>
      <c r="H288" s="11" t="s">
        <v>134</v>
      </c>
      <c r="I288" s="12">
        <v>0.24</v>
      </c>
      <c r="J288" s="11">
        <v>122</v>
      </c>
      <c r="K288" s="14" t="s">
        <v>272</v>
      </c>
    </row>
    <row r="289" spans="1:11" ht="39" customHeight="1">
      <c r="A289" s="20">
        <v>42</v>
      </c>
      <c r="B289" s="20" t="s">
        <v>285</v>
      </c>
      <c r="C289" s="21">
        <f>SUM(I289:I294)</f>
        <v>10.409999999999998</v>
      </c>
      <c r="D289" s="21">
        <f>C289/5.5*100</f>
        <v>189.27272727272722</v>
      </c>
      <c r="E289" s="22">
        <f>SUM(J289:J294)</f>
        <v>66790</v>
      </c>
      <c r="F289" s="21">
        <f t="shared" si="4"/>
        <v>148.42222222222225</v>
      </c>
      <c r="G289" s="10" t="s">
        <v>283</v>
      </c>
      <c r="H289" s="11" t="s">
        <v>134</v>
      </c>
      <c r="I289" s="12">
        <v>1.31</v>
      </c>
      <c r="J289" s="13">
        <v>3717</v>
      </c>
      <c r="K289" s="14" t="s">
        <v>284</v>
      </c>
    </row>
    <row r="290" spans="1:11" ht="39" customHeight="1">
      <c r="A290" s="20"/>
      <c r="B290" s="20"/>
      <c r="C290" s="21"/>
      <c r="D290" s="21"/>
      <c r="E290" s="22"/>
      <c r="F290" s="21"/>
      <c r="G290" s="10" t="s">
        <v>285</v>
      </c>
      <c r="H290" s="11" t="s">
        <v>134</v>
      </c>
      <c r="I290" s="12">
        <v>6.81</v>
      </c>
      <c r="J290" s="13">
        <v>44530</v>
      </c>
      <c r="K290" s="14" t="s">
        <v>286</v>
      </c>
    </row>
    <row r="291" spans="1:11" ht="39" customHeight="1">
      <c r="A291" s="20"/>
      <c r="B291" s="20"/>
      <c r="C291" s="21"/>
      <c r="D291" s="21"/>
      <c r="E291" s="22"/>
      <c r="F291" s="21"/>
      <c r="G291" s="10" t="s">
        <v>287</v>
      </c>
      <c r="H291" s="11" t="s">
        <v>134</v>
      </c>
      <c r="I291" s="12">
        <v>0.08</v>
      </c>
      <c r="J291" s="11">
        <v>126</v>
      </c>
      <c r="K291" s="14" t="s">
        <v>288</v>
      </c>
    </row>
    <row r="292" spans="1:11" ht="39" customHeight="1">
      <c r="A292" s="20"/>
      <c r="B292" s="20"/>
      <c r="C292" s="21"/>
      <c r="D292" s="21"/>
      <c r="E292" s="22"/>
      <c r="F292" s="21"/>
      <c r="G292" s="10" t="s">
        <v>269</v>
      </c>
      <c r="H292" s="11" t="s">
        <v>134</v>
      </c>
      <c r="I292" s="12">
        <v>2.0099999999999998</v>
      </c>
      <c r="J292" s="13">
        <v>18143</v>
      </c>
      <c r="K292" s="14" t="s">
        <v>270</v>
      </c>
    </row>
    <row r="293" spans="1:11" ht="39" customHeight="1">
      <c r="A293" s="20"/>
      <c r="B293" s="20"/>
      <c r="C293" s="21"/>
      <c r="D293" s="21"/>
      <c r="E293" s="22"/>
      <c r="F293" s="21"/>
      <c r="G293" s="10" t="s">
        <v>273</v>
      </c>
      <c r="H293" s="11" t="s">
        <v>134</v>
      </c>
      <c r="I293" s="12">
        <v>0.1</v>
      </c>
      <c r="J293" s="11">
        <v>112</v>
      </c>
      <c r="K293" s="14" t="s">
        <v>274</v>
      </c>
    </row>
    <row r="294" spans="1:11" ht="39" customHeight="1">
      <c r="A294" s="20"/>
      <c r="B294" s="20"/>
      <c r="C294" s="21"/>
      <c r="D294" s="21"/>
      <c r="E294" s="22"/>
      <c r="F294" s="21"/>
      <c r="G294" s="10" t="s">
        <v>289</v>
      </c>
      <c r="H294" s="11" t="s">
        <v>276</v>
      </c>
      <c r="I294" s="12">
        <v>0.1</v>
      </c>
      <c r="J294" s="11">
        <v>162</v>
      </c>
      <c r="K294" s="14" t="s">
        <v>290</v>
      </c>
    </row>
    <row r="295" spans="1:11" ht="39.75" customHeight="1">
      <c r="A295" s="20">
        <v>43</v>
      </c>
      <c r="B295" s="20" t="s">
        <v>291</v>
      </c>
      <c r="C295" s="21">
        <f>SUM(I295:I303)</f>
        <v>9</v>
      </c>
      <c r="D295" s="21">
        <f>C295/5.5*100</f>
        <v>163.63636363636365</v>
      </c>
      <c r="E295" s="22">
        <f>SUM(J295:J303)</f>
        <v>185205</v>
      </c>
      <c r="F295" s="21">
        <f t="shared" si="4"/>
        <v>411.56666666666666</v>
      </c>
      <c r="G295" s="10" t="s">
        <v>251</v>
      </c>
      <c r="H295" s="11" t="s">
        <v>189</v>
      </c>
      <c r="I295" s="12">
        <v>0.08</v>
      </c>
      <c r="J295" s="11">
        <v>571</v>
      </c>
      <c r="K295" s="14" t="s">
        <v>252</v>
      </c>
    </row>
    <row r="296" spans="1:11" ht="29.25" customHeight="1">
      <c r="A296" s="20"/>
      <c r="B296" s="20"/>
      <c r="C296" s="21"/>
      <c r="D296" s="21"/>
      <c r="E296" s="22"/>
      <c r="F296" s="21"/>
      <c r="G296" s="10" t="s">
        <v>292</v>
      </c>
      <c r="H296" s="11" t="s">
        <v>259</v>
      </c>
      <c r="I296" s="12">
        <v>1.39</v>
      </c>
      <c r="J296" s="13">
        <v>27093</v>
      </c>
      <c r="K296" s="14" t="s">
        <v>293</v>
      </c>
    </row>
    <row r="297" spans="1:11" ht="29.25" customHeight="1">
      <c r="A297" s="20"/>
      <c r="B297" s="20"/>
      <c r="C297" s="21"/>
      <c r="D297" s="21"/>
      <c r="E297" s="22"/>
      <c r="F297" s="21"/>
      <c r="G297" s="10" t="s">
        <v>263</v>
      </c>
      <c r="H297" s="11" t="s">
        <v>259</v>
      </c>
      <c r="I297" s="12">
        <v>1.2</v>
      </c>
      <c r="J297" s="13">
        <v>26348</v>
      </c>
      <c r="K297" s="14" t="s">
        <v>264</v>
      </c>
    </row>
    <row r="298" spans="1:11" ht="29.25" customHeight="1">
      <c r="A298" s="20"/>
      <c r="B298" s="20"/>
      <c r="C298" s="21"/>
      <c r="D298" s="21"/>
      <c r="E298" s="22"/>
      <c r="F298" s="21"/>
      <c r="G298" s="10" t="s">
        <v>294</v>
      </c>
      <c r="H298" s="11" t="s">
        <v>259</v>
      </c>
      <c r="I298" s="12">
        <v>1.1499999999999999</v>
      </c>
      <c r="J298" s="13">
        <v>20302</v>
      </c>
      <c r="K298" s="14" t="s">
        <v>295</v>
      </c>
    </row>
    <row r="299" spans="1:11" ht="29.25" customHeight="1">
      <c r="A299" s="20"/>
      <c r="B299" s="20"/>
      <c r="C299" s="21"/>
      <c r="D299" s="21"/>
      <c r="E299" s="22"/>
      <c r="F299" s="21"/>
      <c r="G299" s="10" t="s">
        <v>296</v>
      </c>
      <c r="H299" s="11" t="s">
        <v>259</v>
      </c>
      <c r="I299" s="12">
        <v>1.39</v>
      </c>
      <c r="J299" s="13">
        <v>22995</v>
      </c>
      <c r="K299" s="14"/>
    </row>
    <row r="300" spans="1:11" ht="29.25" customHeight="1">
      <c r="A300" s="20"/>
      <c r="B300" s="20"/>
      <c r="C300" s="21"/>
      <c r="D300" s="21"/>
      <c r="E300" s="22"/>
      <c r="F300" s="21"/>
      <c r="G300" s="10" t="s">
        <v>297</v>
      </c>
      <c r="H300" s="11" t="s">
        <v>259</v>
      </c>
      <c r="I300" s="12">
        <v>0.8</v>
      </c>
      <c r="J300" s="13">
        <v>22955</v>
      </c>
      <c r="K300" s="14" t="s">
        <v>298</v>
      </c>
    </row>
    <row r="301" spans="1:11" ht="29.25" customHeight="1">
      <c r="A301" s="20"/>
      <c r="B301" s="20"/>
      <c r="C301" s="21"/>
      <c r="D301" s="21"/>
      <c r="E301" s="22"/>
      <c r="F301" s="21"/>
      <c r="G301" s="10" t="s">
        <v>101</v>
      </c>
      <c r="H301" s="11" t="s">
        <v>259</v>
      </c>
      <c r="I301" s="12">
        <v>1.41</v>
      </c>
      <c r="J301" s="13">
        <v>44763</v>
      </c>
      <c r="K301" s="14" t="s">
        <v>299</v>
      </c>
    </row>
    <row r="302" spans="1:11" ht="29.25" customHeight="1">
      <c r="A302" s="20"/>
      <c r="B302" s="20"/>
      <c r="C302" s="21"/>
      <c r="D302" s="21"/>
      <c r="E302" s="22"/>
      <c r="F302" s="21"/>
      <c r="G302" s="10" t="s">
        <v>300</v>
      </c>
      <c r="H302" s="11" t="s">
        <v>259</v>
      </c>
      <c r="I302" s="12">
        <v>1.43</v>
      </c>
      <c r="J302" s="13">
        <v>19085</v>
      </c>
      <c r="K302" s="14"/>
    </row>
    <row r="303" spans="1:11" ht="29.25" customHeight="1">
      <c r="A303" s="20"/>
      <c r="B303" s="20"/>
      <c r="C303" s="21"/>
      <c r="D303" s="21"/>
      <c r="E303" s="22"/>
      <c r="F303" s="21"/>
      <c r="G303" s="10" t="s">
        <v>166</v>
      </c>
      <c r="H303" s="11" t="s">
        <v>167</v>
      </c>
      <c r="I303" s="12">
        <v>0.15</v>
      </c>
      <c r="J303" s="13">
        <v>1093</v>
      </c>
      <c r="K303" s="14" t="s">
        <v>168</v>
      </c>
    </row>
    <row r="304" spans="1:11" ht="29.25" customHeight="1">
      <c r="A304" s="20">
        <v>44</v>
      </c>
      <c r="B304" s="20" t="s">
        <v>258</v>
      </c>
      <c r="C304" s="21">
        <f>SUM(I304:I309)</f>
        <v>7.9</v>
      </c>
      <c r="D304" s="21">
        <f>C304/5.5*100</f>
        <v>143.63636363636365</v>
      </c>
      <c r="E304" s="22">
        <f>SUM(J304:J309)</f>
        <v>56091</v>
      </c>
      <c r="F304" s="21">
        <f t="shared" si="4"/>
        <v>124.64666666666666</v>
      </c>
      <c r="G304" s="10" t="s">
        <v>251</v>
      </c>
      <c r="H304" s="11" t="s">
        <v>189</v>
      </c>
      <c r="I304" s="12">
        <v>0.01</v>
      </c>
      <c r="J304" s="11">
        <v>44</v>
      </c>
      <c r="K304" s="14" t="s">
        <v>252</v>
      </c>
    </row>
    <row r="305" spans="1:11" ht="29.25" customHeight="1">
      <c r="A305" s="20"/>
      <c r="B305" s="20"/>
      <c r="C305" s="21"/>
      <c r="D305" s="21"/>
      <c r="E305" s="22"/>
      <c r="F305" s="21"/>
      <c r="G305" s="10" t="s">
        <v>301</v>
      </c>
      <c r="H305" s="11" t="s">
        <v>259</v>
      </c>
      <c r="I305" s="12">
        <v>0.67</v>
      </c>
      <c r="J305" s="13">
        <v>3076</v>
      </c>
      <c r="K305" s="14" t="s">
        <v>302</v>
      </c>
    </row>
    <row r="306" spans="1:11" ht="29.25" customHeight="1">
      <c r="A306" s="20"/>
      <c r="B306" s="20"/>
      <c r="C306" s="21"/>
      <c r="D306" s="21"/>
      <c r="E306" s="22"/>
      <c r="F306" s="21"/>
      <c r="G306" s="10" t="s">
        <v>292</v>
      </c>
      <c r="H306" s="11" t="s">
        <v>259</v>
      </c>
      <c r="I306" s="12">
        <v>1.51</v>
      </c>
      <c r="J306" s="13">
        <v>15062</v>
      </c>
      <c r="K306" s="14" t="s">
        <v>293</v>
      </c>
    </row>
    <row r="307" spans="1:11" ht="29.25" customHeight="1">
      <c r="A307" s="20"/>
      <c r="B307" s="20"/>
      <c r="C307" s="21"/>
      <c r="D307" s="21"/>
      <c r="E307" s="22"/>
      <c r="F307" s="21"/>
      <c r="G307" s="10" t="s">
        <v>258</v>
      </c>
      <c r="H307" s="11" t="s">
        <v>259</v>
      </c>
      <c r="I307" s="12">
        <v>5.2</v>
      </c>
      <c r="J307" s="13">
        <v>34034</v>
      </c>
      <c r="K307" s="14" t="s">
        <v>260</v>
      </c>
    </row>
    <row r="308" spans="1:11" ht="29.25" customHeight="1">
      <c r="A308" s="20"/>
      <c r="B308" s="20"/>
      <c r="C308" s="21"/>
      <c r="D308" s="21"/>
      <c r="E308" s="22"/>
      <c r="F308" s="21"/>
      <c r="G308" s="10" t="s">
        <v>303</v>
      </c>
      <c r="H308" s="11" t="s">
        <v>259</v>
      </c>
      <c r="I308" s="12">
        <v>0.14000000000000001</v>
      </c>
      <c r="J308" s="13">
        <v>3454</v>
      </c>
      <c r="K308" s="14" t="s">
        <v>304</v>
      </c>
    </row>
    <row r="309" spans="1:11" ht="29.25" customHeight="1">
      <c r="A309" s="20"/>
      <c r="B309" s="20"/>
      <c r="C309" s="21"/>
      <c r="D309" s="21"/>
      <c r="E309" s="22"/>
      <c r="F309" s="21"/>
      <c r="G309" s="10" t="s">
        <v>305</v>
      </c>
      <c r="H309" s="11" t="s">
        <v>234</v>
      </c>
      <c r="I309" s="12">
        <v>0.37</v>
      </c>
      <c r="J309" s="11">
        <v>421</v>
      </c>
      <c r="K309" s="14" t="s">
        <v>306</v>
      </c>
    </row>
    <row r="310" spans="1:11" ht="29.25" customHeight="1">
      <c r="A310" s="20">
        <v>45</v>
      </c>
      <c r="B310" s="20" t="s">
        <v>301</v>
      </c>
      <c r="C310" s="21">
        <f>SUM(I310:I311)</f>
        <v>13.18</v>
      </c>
      <c r="D310" s="21">
        <f>C310/5.5*100</f>
        <v>239.63636363636365</v>
      </c>
      <c r="E310" s="22">
        <f>SUM(J310:J311)</f>
        <v>49643</v>
      </c>
      <c r="F310" s="21">
        <f t="shared" si="4"/>
        <v>110.31777777777778</v>
      </c>
      <c r="G310" s="10" t="s">
        <v>301</v>
      </c>
      <c r="H310" s="11" t="s">
        <v>259</v>
      </c>
      <c r="I310" s="12">
        <v>6.94</v>
      </c>
      <c r="J310" s="13">
        <v>31878</v>
      </c>
      <c r="K310" s="14" t="s">
        <v>302</v>
      </c>
    </row>
    <row r="311" spans="1:11" ht="29.25" customHeight="1">
      <c r="A311" s="20"/>
      <c r="B311" s="20"/>
      <c r="C311" s="21"/>
      <c r="D311" s="21"/>
      <c r="E311" s="22"/>
      <c r="F311" s="21"/>
      <c r="G311" s="10" t="s">
        <v>307</v>
      </c>
      <c r="H311" s="11" t="s">
        <v>259</v>
      </c>
      <c r="I311" s="12">
        <v>6.24</v>
      </c>
      <c r="J311" s="13">
        <v>17765</v>
      </c>
      <c r="K311" s="14" t="s">
        <v>308</v>
      </c>
    </row>
    <row r="312" spans="1:11" ht="29.25" customHeight="1">
      <c r="A312" s="20">
        <v>46</v>
      </c>
      <c r="B312" s="20" t="s">
        <v>309</v>
      </c>
      <c r="C312" s="21">
        <f>SUM(I312:I316)</f>
        <v>9.4</v>
      </c>
      <c r="D312" s="21">
        <f>C312/5.5*100</f>
        <v>170.90909090909093</v>
      </c>
      <c r="E312" s="22">
        <f>SUM(J312:J316)</f>
        <v>52024</v>
      </c>
      <c r="F312" s="21">
        <f t="shared" si="4"/>
        <v>115.6088888888889</v>
      </c>
      <c r="G312" s="10" t="s">
        <v>310</v>
      </c>
      <c r="H312" s="11" t="s">
        <v>259</v>
      </c>
      <c r="I312" s="12">
        <v>0.35</v>
      </c>
      <c r="J312" s="13">
        <v>3440</v>
      </c>
      <c r="K312" s="14" t="s">
        <v>311</v>
      </c>
    </row>
    <row r="313" spans="1:11" ht="29.25" customHeight="1">
      <c r="A313" s="20"/>
      <c r="B313" s="20"/>
      <c r="C313" s="21"/>
      <c r="D313" s="21"/>
      <c r="E313" s="22"/>
      <c r="F313" s="21"/>
      <c r="G313" s="10" t="s">
        <v>309</v>
      </c>
      <c r="H313" s="11" t="s">
        <v>259</v>
      </c>
      <c r="I313" s="12">
        <v>6.24</v>
      </c>
      <c r="J313" s="13">
        <v>28450</v>
      </c>
      <c r="K313" s="14" t="s">
        <v>312</v>
      </c>
    </row>
    <row r="314" spans="1:11" ht="29.25" customHeight="1">
      <c r="A314" s="20"/>
      <c r="B314" s="20"/>
      <c r="C314" s="21"/>
      <c r="D314" s="21"/>
      <c r="E314" s="22"/>
      <c r="F314" s="21"/>
      <c r="G314" s="10" t="s">
        <v>313</v>
      </c>
      <c r="H314" s="11" t="s">
        <v>259</v>
      </c>
      <c r="I314" s="12">
        <v>2.48</v>
      </c>
      <c r="J314" s="13">
        <v>17188</v>
      </c>
      <c r="K314" s="14"/>
    </row>
    <row r="315" spans="1:11" ht="29.25" customHeight="1">
      <c r="A315" s="20"/>
      <c r="B315" s="20"/>
      <c r="C315" s="21"/>
      <c r="D315" s="21"/>
      <c r="E315" s="22"/>
      <c r="F315" s="21"/>
      <c r="G315" s="10" t="s">
        <v>314</v>
      </c>
      <c r="H315" s="11" t="s">
        <v>315</v>
      </c>
      <c r="I315" s="12">
        <v>0.27</v>
      </c>
      <c r="J315" s="11">
        <v>912</v>
      </c>
      <c r="K315" s="14" t="s">
        <v>316</v>
      </c>
    </row>
    <row r="316" spans="1:11" ht="29.25" customHeight="1">
      <c r="A316" s="20"/>
      <c r="B316" s="20"/>
      <c r="C316" s="21"/>
      <c r="D316" s="21"/>
      <c r="E316" s="22"/>
      <c r="F316" s="21"/>
      <c r="G316" s="10" t="s">
        <v>317</v>
      </c>
      <c r="H316" s="11" t="s">
        <v>167</v>
      </c>
      <c r="I316" s="12">
        <v>0.06</v>
      </c>
      <c r="J316" s="13">
        <v>2034</v>
      </c>
      <c r="K316" s="14" t="s">
        <v>318</v>
      </c>
    </row>
    <row r="317" spans="1:11" ht="29.25" customHeight="1">
      <c r="A317" s="20">
        <v>47</v>
      </c>
      <c r="B317" s="20" t="s">
        <v>310</v>
      </c>
      <c r="C317" s="21">
        <f>SUM(I317:I321)</f>
        <v>6.6499999999999995</v>
      </c>
      <c r="D317" s="21">
        <f>C317/5.5*100</f>
        <v>120.90909090909091</v>
      </c>
      <c r="E317" s="22">
        <f>SUM(J317:J321)</f>
        <v>70833</v>
      </c>
      <c r="F317" s="21">
        <f t="shared" si="4"/>
        <v>157.40666666666667</v>
      </c>
      <c r="G317" s="10" t="s">
        <v>310</v>
      </c>
      <c r="H317" s="11" t="s">
        <v>259</v>
      </c>
      <c r="I317" s="12">
        <v>3.84</v>
      </c>
      <c r="J317" s="13">
        <v>38004</v>
      </c>
      <c r="K317" s="14" t="s">
        <v>311</v>
      </c>
    </row>
    <row r="318" spans="1:11" ht="29.25" customHeight="1">
      <c r="A318" s="20"/>
      <c r="B318" s="20"/>
      <c r="C318" s="21"/>
      <c r="D318" s="21"/>
      <c r="E318" s="22"/>
      <c r="F318" s="21"/>
      <c r="G318" s="10" t="s">
        <v>303</v>
      </c>
      <c r="H318" s="11" t="s">
        <v>259</v>
      </c>
      <c r="I318" s="12">
        <v>1.63</v>
      </c>
      <c r="J318" s="13">
        <v>29981</v>
      </c>
      <c r="K318" s="14" t="s">
        <v>304</v>
      </c>
    </row>
    <row r="319" spans="1:11" ht="29.25" customHeight="1">
      <c r="A319" s="20"/>
      <c r="B319" s="20"/>
      <c r="C319" s="21"/>
      <c r="D319" s="21"/>
      <c r="E319" s="22"/>
      <c r="F319" s="21"/>
      <c r="G319" s="10" t="s">
        <v>309</v>
      </c>
      <c r="H319" s="11" t="s">
        <v>259</v>
      </c>
      <c r="I319" s="12">
        <v>0.51</v>
      </c>
      <c r="J319" s="11">
        <v>858</v>
      </c>
      <c r="K319" s="14" t="s">
        <v>312</v>
      </c>
    </row>
    <row r="320" spans="1:11" ht="29.25" customHeight="1">
      <c r="A320" s="20"/>
      <c r="B320" s="20"/>
      <c r="C320" s="21"/>
      <c r="D320" s="21"/>
      <c r="E320" s="22"/>
      <c r="F320" s="21"/>
      <c r="G320" s="10" t="s">
        <v>297</v>
      </c>
      <c r="H320" s="11" t="s">
        <v>259</v>
      </c>
      <c r="I320" s="12">
        <v>0.65</v>
      </c>
      <c r="J320" s="13">
        <v>1502</v>
      </c>
      <c r="K320" s="14" t="s">
        <v>298</v>
      </c>
    </row>
    <row r="321" spans="1:11" ht="29.25" customHeight="1">
      <c r="A321" s="20"/>
      <c r="B321" s="20"/>
      <c r="C321" s="21"/>
      <c r="D321" s="21"/>
      <c r="E321" s="22"/>
      <c r="F321" s="21"/>
      <c r="G321" s="10" t="s">
        <v>101</v>
      </c>
      <c r="H321" s="11" t="s">
        <v>259</v>
      </c>
      <c r="I321" s="12">
        <v>0.02</v>
      </c>
      <c r="J321" s="11">
        <v>488</v>
      </c>
      <c r="K321" s="14" t="s">
        <v>299</v>
      </c>
    </row>
    <row r="322" spans="1:11" ht="29.25" customHeight="1">
      <c r="A322" s="20">
        <v>48</v>
      </c>
      <c r="B322" s="20" t="s">
        <v>319</v>
      </c>
      <c r="C322" s="21">
        <f>SUM(I322:I328)</f>
        <v>9.9399999999999977</v>
      </c>
      <c r="D322" s="21">
        <f>C322/21*100</f>
        <v>47.333333333333321</v>
      </c>
      <c r="E322" s="22">
        <f>SUM(J322:J328)</f>
        <v>51393</v>
      </c>
      <c r="F322" s="21">
        <f>E322/16000*100</f>
        <v>321.20625000000001</v>
      </c>
      <c r="G322" s="10" t="s">
        <v>144</v>
      </c>
      <c r="H322" s="11" t="s">
        <v>81</v>
      </c>
      <c r="I322" s="12">
        <v>0.16</v>
      </c>
      <c r="J322" s="11">
        <v>0</v>
      </c>
      <c r="K322" s="14" t="s">
        <v>145</v>
      </c>
    </row>
    <row r="323" spans="1:11" ht="29.25" customHeight="1">
      <c r="A323" s="20"/>
      <c r="B323" s="20"/>
      <c r="C323" s="21"/>
      <c r="D323" s="21"/>
      <c r="E323" s="22"/>
      <c r="F323" s="21"/>
      <c r="G323" s="10" t="s">
        <v>171</v>
      </c>
      <c r="H323" s="11" t="s">
        <v>167</v>
      </c>
      <c r="I323" s="12">
        <v>0.41</v>
      </c>
      <c r="J323" s="13">
        <v>9142</v>
      </c>
      <c r="K323" s="14" t="s">
        <v>172</v>
      </c>
    </row>
    <row r="324" spans="1:11" ht="29.25" customHeight="1">
      <c r="A324" s="20"/>
      <c r="B324" s="20"/>
      <c r="C324" s="21"/>
      <c r="D324" s="21"/>
      <c r="E324" s="22"/>
      <c r="F324" s="21"/>
      <c r="G324" s="10" t="s">
        <v>175</v>
      </c>
      <c r="H324" s="11" t="s">
        <v>167</v>
      </c>
      <c r="I324" s="12">
        <v>2.59</v>
      </c>
      <c r="J324" s="13">
        <v>16588</v>
      </c>
      <c r="K324" s="14" t="s">
        <v>176</v>
      </c>
    </row>
    <row r="325" spans="1:11" ht="29.25" customHeight="1">
      <c r="A325" s="20"/>
      <c r="B325" s="20"/>
      <c r="C325" s="21"/>
      <c r="D325" s="21"/>
      <c r="E325" s="22"/>
      <c r="F325" s="21"/>
      <c r="G325" s="10" t="s">
        <v>320</v>
      </c>
      <c r="H325" s="11" t="s">
        <v>167</v>
      </c>
      <c r="I325" s="12">
        <v>3.46</v>
      </c>
      <c r="J325" s="13">
        <v>6284</v>
      </c>
      <c r="K325" s="14" t="s">
        <v>321</v>
      </c>
    </row>
    <row r="326" spans="1:11" ht="29.25" customHeight="1">
      <c r="A326" s="20"/>
      <c r="B326" s="20"/>
      <c r="C326" s="21"/>
      <c r="D326" s="21"/>
      <c r="E326" s="22"/>
      <c r="F326" s="21"/>
      <c r="G326" s="10" t="s">
        <v>322</v>
      </c>
      <c r="H326" s="11" t="s">
        <v>167</v>
      </c>
      <c r="I326" s="12">
        <v>1.52</v>
      </c>
      <c r="J326" s="13">
        <v>6091</v>
      </c>
      <c r="K326" s="14" t="s">
        <v>323</v>
      </c>
    </row>
    <row r="327" spans="1:11" ht="29.25" customHeight="1">
      <c r="A327" s="20"/>
      <c r="B327" s="20"/>
      <c r="C327" s="21"/>
      <c r="D327" s="21"/>
      <c r="E327" s="22"/>
      <c r="F327" s="21"/>
      <c r="G327" s="10" t="s">
        <v>324</v>
      </c>
      <c r="H327" s="11" t="s">
        <v>167</v>
      </c>
      <c r="I327" s="12">
        <v>1.76</v>
      </c>
      <c r="J327" s="13">
        <v>13288</v>
      </c>
      <c r="K327" s="14" t="s">
        <v>325</v>
      </c>
    </row>
    <row r="328" spans="1:11" ht="29.25" customHeight="1">
      <c r="A328" s="20"/>
      <c r="B328" s="20"/>
      <c r="C328" s="21"/>
      <c r="D328" s="21"/>
      <c r="E328" s="22"/>
      <c r="F328" s="21"/>
      <c r="G328" s="10" t="s">
        <v>326</v>
      </c>
      <c r="H328" s="11" t="s">
        <v>167</v>
      </c>
      <c r="I328" s="12">
        <v>0.04</v>
      </c>
      <c r="J328" s="11">
        <v>0</v>
      </c>
      <c r="K328" s="14" t="s">
        <v>327</v>
      </c>
    </row>
    <row r="329" spans="1:11" ht="29.25" customHeight="1">
      <c r="A329" s="20">
        <v>49</v>
      </c>
      <c r="B329" s="20" t="s">
        <v>328</v>
      </c>
      <c r="C329" s="21">
        <f>SUM(I329:I334)</f>
        <v>18.920000000000002</v>
      </c>
      <c r="D329" s="21">
        <f>C329/21*100</f>
        <v>90.095238095238102</v>
      </c>
      <c r="E329" s="22">
        <f>SUM(J329:J334)</f>
        <v>92557</v>
      </c>
      <c r="F329" s="21">
        <f t="shared" ref="F329:F343" si="5">E329/16000*100</f>
        <v>578.48125000000005</v>
      </c>
      <c r="G329" s="10" t="s">
        <v>310</v>
      </c>
      <c r="H329" s="11" t="s">
        <v>259</v>
      </c>
      <c r="I329" s="12">
        <v>0.01</v>
      </c>
      <c r="J329" s="11">
        <v>136</v>
      </c>
      <c r="K329" s="14" t="s">
        <v>311</v>
      </c>
    </row>
    <row r="330" spans="1:11" ht="29.25" customHeight="1">
      <c r="A330" s="20"/>
      <c r="B330" s="20"/>
      <c r="C330" s="21"/>
      <c r="D330" s="21"/>
      <c r="E330" s="22"/>
      <c r="F330" s="21"/>
      <c r="G330" s="10" t="s">
        <v>171</v>
      </c>
      <c r="H330" s="11" t="s">
        <v>167</v>
      </c>
      <c r="I330" s="12">
        <v>0.28999999999999998</v>
      </c>
      <c r="J330" s="13">
        <v>6885</v>
      </c>
      <c r="K330" s="14" t="s">
        <v>172</v>
      </c>
    </row>
    <row r="331" spans="1:11" ht="29.25" customHeight="1">
      <c r="A331" s="20"/>
      <c r="B331" s="20"/>
      <c r="C331" s="21"/>
      <c r="D331" s="21"/>
      <c r="E331" s="22"/>
      <c r="F331" s="21"/>
      <c r="G331" s="10" t="s">
        <v>329</v>
      </c>
      <c r="H331" s="11" t="s">
        <v>167</v>
      </c>
      <c r="I331" s="12">
        <v>8.0299999999999994</v>
      </c>
      <c r="J331" s="13">
        <v>35116</v>
      </c>
      <c r="K331" s="14" t="s">
        <v>330</v>
      </c>
    </row>
    <row r="332" spans="1:11" ht="29.25" customHeight="1">
      <c r="A332" s="20"/>
      <c r="B332" s="20"/>
      <c r="C332" s="21"/>
      <c r="D332" s="21"/>
      <c r="E332" s="22"/>
      <c r="F332" s="21"/>
      <c r="G332" s="10" t="s">
        <v>317</v>
      </c>
      <c r="H332" s="11" t="s">
        <v>167</v>
      </c>
      <c r="I332" s="12">
        <v>2.9</v>
      </c>
      <c r="J332" s="13">
        <v>12336</v>
      </c>
      <c r="K332" s="14" t="s">
        <v>318</v>
      </c>
    </row>
    <row r="333" spans="1:11" ht="29.25" customHeight="1">
      <c r="A333" s="20"/>
      <c r="B333" s="20"/>
      <c r="C333" s="21"/>
      <c r="D333" s="21"/>
      <c r="E333" s="22"/>
      <c r="F333" s="21"/>
      <c r="G333" s="10" t="s">
        <v>173</v>
      </c>
      <c r="H333" s="11" t="s">
        <v>167</v>
      </c>
      <c r="I333" s="12">
        <v>2.79</v>
      </c>
      <c r="J333" s="13">
        <v>13868</v>
      </c>
      <c r="K333" s="14" t="s">
        <v>174</v>
      </c>
    </row>
    <row r="334" spans="1:11" ht="29.25" customHeight="1">
      <c r="A334" s="20"/>
      <c r="B334" s="20"/>
      <c r="C334" s="21"/>
      <c r="D334" s="21"/>
      <c r="E334" s="22"/>
      <c r="F334" s="21"/>
      <c r="G334" s="10" t="s">
        <v>322</v>
      </c>
      <c r="H334" s="11" t="s">
        <v>167</v>
      </c>
      <c r="I334" s="12">
        <v>4.9000000000000004</v>
      </c>
      <c r="J334" s="13">
        <v>24216</v>
      </c>
      <c r="K334" s="14" t="s">
        <v>323</v>
      </c>
    </row>
    <row r="335" spans="1:11" ht="39.75" customHeight="1">
      <c r="A335" s="20">
        <v>50</v>
      </c>
      <c r="B335" s="20" t="s">
        <v>331</v>
      </c>
      <c r="C335" s="21">
        <f>SUM(I335:I342)</f>
        <v>13.74</v>
      </c>
      <c r="D335" s="21">
        <f>C335/21*100</f>
        <v>65.428571428571431</v>
      </c>
      <c r="E335" s="22">
        <f>SUM(J335:J342)</f>
        <v>42772</v>
      </c>
      <c r="F335" s="21">
        <f t="shared" si="5"/>
        <v>267.32499999999999</v>
      </c>
      <c r="G335" s="10" t="s">
        <v>332</v>
      </c>
      <c r="H335" s="11" t="s">
        <v>333</v>
      </c>
      <c r="I335" s="12">
        <v>0.05</v>
      </c>
      <c r="J335" s="11">
        <v>340</v>
      </c>
      <c r="K335" s="14" t="s">
        <v>334</v>
      </c>
    </row>
    <row r="336" spans="1:11" ht="39.75" customHeight="1">
      <c r="A336" s="20"/>
      <c r="B336" s="20"/>
      <c r="C336" s="21"/>
      <c r="D336" s="21"/>
      <c r="E336" s="22"/>
      <c r="F336" s="21"/>
      <c r="G336" s="10" t="s">
        <v>335</v>
      </c>
      <c r="H336" s="11" t="s">
        <v>333</v>
      </c>
      <c r="I336" s="12">
        <v>0.05</v>
      </c>
      <c r="J336" s="11">
        <v>0</v>
      </c>
      <c r="K336" s="14" t="s">
        <v>336</v>
      </c>
    </row>
    <row r="337" spans="1:11" ht="38.25" customHeight="1">
      <c r="A337" s="20"/>
      <c r="B337" s="20"/>
      <c r="C337" s="21"/>
      <c r="D337" s="21"/>
      <c r="E337" s="22"/>
      <c r="F337" s="21"/>
      <c r="G337" s="10" t="s">
        <v>320</v>
      </c>
      <c r="H337" s="11" t="s">
        <v>167</v>
      </c>
      <c r="I337" s="12">
        <v>0.38</v>
      </c>
      <c r="J337" s="11">
        <v>0</v>
      </c>
      <c r="K337" s="14" t="s">
        <v>321</v>
      </c>
    </row>
    <row r="338" spans="1:11" ht="38.25" customHeight="1">
      <c r="A338" s="20"/>
      <c r="B338" s="20"/>
      <c r="C338" s="21"/>
      <c r="D338" s="21"/>
      <c r="E338" s="22"/>
      <c r="F338" s="21"/>
      <c r="G338" s="10" t="s">
        <v>324</v>
      </c>
      <c r="H338" s="11" t="s">
        <v>167</v>
      </c>
      <c r="I338" s="12">
        <v>1.49</v>
      </c>
      <c r="J338" s="13">
        <v>6356</v>
      </c>
      <c r="K338" s="14" t="s">
        <v>325</v>
      </c>
    </row>
    <row r="339" spans="1:11" ht="38.25" customHeight="1">
      <c r="A339" s="20"/>
      <c r="B339" s="20"/>
      <c r="C339" s="21"/>
      <c r="D339" s="21"/>
      <c r="E339" s="22"/>
      <c r="F339" s="21"/>
      <c r="G339" s="10" t="s">
        <v>326</v>
      </c>
      <c r="H339" s="11" t="s">
        <v>167</v>
      </c>
      <c r="I339" s="12">
        <v>2.72</v>
      </c>
      <c r="J339" s="13">
        <v>6657</v>
      </c>
      <c r="K339" s="14" t="s">
        <v>327</v>
      </c>
    </row>
    <row r="340" spans="1:11" ht="38.25" customHeight="1">
      <c r="A340" s="20"/>
      <c r="B340" s="20"/>
      <c r="C340" s="21"/>
      <c r="D340" s="21"/>
      <c r="E340" s="22"/>
      <c r="F340" s="21"/>
      <c r="G340" s="10" t="s">
        <v>337</v>
      </c>
      <c r="H340" s="11" t="s">
        <v>167</v>
      </c>
      <c r="I340" s="12">
        <v>5.29</v>
      </c>
      <c r="J340" s="13">
        <v>14451</v>
      </c>
      <c r="K340" s="14"/>
    </row>
    <row r="341" spans="1:11" ht="38.25" customHeight="1">
      <c r="A341" s="20"/>
      <c r="B341" s="20"/>
      <c r="C341" s="21"/>
      <c r="D341" s="21"/>
      <c r="E341" s="22"/>
      <c r="F341" s="21"/>
      <c r="G341" s="10" t="s">
        <v>338</v>
      </c>
      <c r="H341" s="11" t="s">
        <v>167</v>
      </c>
      <c r="I341" s="12">
        <v>1.1499999999999999</v>
      </c>
      <c r="J341" s="13">
        <v>4733</v>
      </c>
      <c r="K341" s="14" t="s">
        <v>339</v>
      </c>
    </row>
    <row r="342" spans="1:11" ht="38.25" customHeight="1">
      <c r="A342" s="20"/>
      <c r="B342" s="20"/>
      <c r="C342" s="21"/>
      <c r="D342" s="21"/>
      <c r="E342" s="22"/>
      <c r="F342" s="21"/>
      <c r="G342" s="10" t="s">
        <v>340</v>
      </c>
      <c r="H342" s="11" t="s">
        <v>167</v>
      </c>
      <c r="I342" s="12">
        <v>2.61</v>
      </c>
      <c r="J342" s="13">
        <v>10235</v>
      </c>
      <c r="K342" s="14" t="s">
        <v>341</v>
      </c>
    </row>
    <row r="343" spans="1:11" ht="39" customHeight="1">
      <c r="A343" s="20">
        <v>51</v>
      </c>
      <c r="B343" s="20" t="s">
        <v>342</v>
      </c>
      <c r="C343" s="21">
        <f>SUM(I343:I347)</f>
        <v>13.35</v>
      </c>
      <c r="D343" s="21">
        <f>C343/21*100</f>
        <v>63.571428571428569</v>
      </c>
      <c r="E343" s="22">
        <f>SUM(J343:J347)</f>
        <v>43864</v>
      </c>
      <c r="F343" s="21">
        <f t="shared" si="5"/>
        <v>274.14999999999998</v>
      </c>
      <c r="G343" s="10" t="s">
        <v>343</v>
      </c>
      <c r="H343" s="11" t="s">
        <v>333</v>
      </c>
      <c r="I343" s="12">
        <v>0.51</v>
      </c>
      <c r="J343" s="11">
        <v>942</v>
      </c>
      <c r="K343" s="14" t="s">
        <v>344</v>
      </c>
    </row>
    <row r="344" spans="1:11" ht="39" customHeight="1">
      <c r="A344" s="20"/>
      <c r="B344" s="20"/>
      <c r="C344" s="21"/>
      <c r="D344" s="21"/>
      <c r="E344" s="22"/>
      <c r="F344" s="21"/>
      <c r="G344" s="10" t="s">
        <v>335</v>
      </c>
      <c r="H344" s="11" t="s">
        <v>333</v>
      </c>
      <c r="I344" s="12">
        <v>0.71</v>
      </c>
      <c r="J344" s="13">
        <v>3771</v>
      </c>
      <c r="K344" s="14" t="s">
        <v>336</v>
      </c>
    </row>
    <row r="345" spans="1:11" ht="39" customHeight="1">
      <c r="A345" s="20"/>
      <c r="B345" s="20"/>
      <c r="C345" s="21"/>
      <c r="D345" s="21"/>
      <c r="E345" s="22"/>
      <c r="F345" s="21"/>
      <c r="G345" s="10" t="s">
        <v>342</v>
      </c>
      <c r="H345" s="11" t="s">
        <v>167</v>
      </c>
      <c r="I345" s="12">
        <v>3.81</v>
      </c>
      <c r="J345" s="13">
        <v>13957</v>
      </c>
      <c r="K345" s="14"/>
    </row>
    <row r="346" spans="1:11" ht="39" customHeight="1">
      <c r="A346" s="20"/>
      <c r="B346" s="20"/>
      <c r="C346" s="21"/>
      <c r="D346" s="21"/>
      <c r="E346" s="22"/>
      <c r="F346" s="21"/>
      <c r="G346" s="10" t="s">
        <v>345</v>
      </c>
      <c r="H346" s="11" t="s">
        <v>167</v>
      </c>
      <c r="I346" s="12">
        <v>5.24</v>
      </c>
      <c r="J346" s="13">
        <v>12520</v>
      </c>
      <c r="K346" s="14" t="s">
        <v>346</v>
      </c>
    </row>
    <row r="347" spans="1:11" ht="39" customHeight="1">
      <c r="A347" s="20"/>
      <c r="B347" s="20"/>
      <c r="C347" s="21"/>
      <c r="D347" s="21"/>
      <c r="E347" s="22"/>
      <c r="F347" s="21"/>
      <c r="G347" s="10" t="s">
        <v>338</v>
      </c>
      <c r="H347" s="11" t="s">
        <v>167</v>
      </c>
      <c r="I347" s="12">
        <v>3.08</v>
      </c>
      <c r="J347" s="13">
        <v>12674</v>
      </c>
      <c r="K347" s="14" t="s">
        <v>339</v>
      </c>
    </row>
    <row r="348" spans="1:11" ht="41.25" customHeight="1">
      <c r="A348" s="20">
        <v>52</v>
      </c>
      <c r="B348" s="20" t="s">
        <v>347</v>
      </c>
      <c r="C348" s="21">
        <f>SUM(I348:I354)</f>
        <v>6.4399999999999995</v>
      </c>
      <c r="D348" s="21">
        <f>C348/5.5*100</f>
        <v>117.09090909090909</v>
      </c>
      <c r="E348" s="22">
        <f>SUM(J348:J354)</f>
        <v>76238</v>
      </c>
      <c r="F348" s="21">
        <f>E348/45000*100</f>
        <v>169.41777777777779</v>
      </c>
      <c r="G348" s="10" t="s">
        <v>164</v>
      </c>
      <c r="H348" s="11" t="s">
        <v>81</v>
      </c>
      <c r="I348" s="12">
        <v>0.01</v>
      </c>
      <c r="J348" s="11">
        <v>0</v>
      </c>
      <c r="K348" s="14" t="s">
        <v>165</v>
      </c>
    </row>
    <row r="349" spans="1:11" ht="41.25" customHeight="1">
      <c r="A349" s="20"/>
      <c r="B349" s="20"/>
      <c r="C349" s="21"/>
      <c r="D349" s="21"/>
      <c r="E349" s="22"/>
      <c r="F349" s="21"/>
      <c r="G349" s="10" t="s">
        <v>194</v>
      </c>
      <c r="H349" s="11" t="s">
        <v>160</v>
      </c>
      <c r="I349" s="12">
        <v>0.14000000000000001</v>
      </c>
      <c r="J349" s="13">
        <v>4003</v>
      </c>
      <c r="K349" s="14" t="s">
        <v>195</v>
      </c>
    </row>
    <row r="350" spans="1:11" ht="41.25" customHeight="1">
      <c r="A350" s="20"/>
      <c r="B350" s="20"/>
      <c r="C350" s="21"/>
      <c r="D350" s="21"/>
      <c r="E350" s="22"/>
      <c r="F350" s="21"/>
      <c r="G350" s="10" t="s">
        <v>186</v>
      </c>
      <c r="H350" s="11" t="s">
        <v>160</v>
      </c>
      <c r="I350" s="12">
        <v>0.31</v>
      </c>
      <c r="J350" s="13">
        <v>15763</v>
      </c>
      <c r="K350" s="14" t="s">
        <v>187</v>
      </c>
    </row>
    <row r="351" spans="1:11" ht="41.25" customHeight="1">
      <c r="A351" s="20"/>
      <c r="B351" s="20"/>
      <c r="C351" s="21"/>
      <c r="D351" s="21"/>
      <c r="E351" s="22"/>
      <c r="F351" s="21"/>
      <c r="G351" s="10" t="s">
        <v>294</v>
      </c>
      <c r="H351" s="11" t="s">
        <v>259</v>
      </c>
      <c r="I351" s="12">
        <v>0.17</v>
      </c>
      <c r="J351" s="13">
        <v>4348</v>
      </c>
      <c r="K351" s="14" t="s">
        <v>295</v>
      </c>
    </row>
    <row r="352" spans="1:11" ht="41.25" customHeight="1">
      <c r="A352" s="20"/>
      <c r="B352" s="20"/>
      <c r="C352" s="21"/>
      <c r="D352" s="21"/>
      <c r="E352" s="22"/>
      <c r="F352" s="21"/>
      <c r="G352" s="10" t="s">
        <v>166</v>
      </c>
      <c r="H352" s="11" t="s">
        <v>167</v>
      </c>
      <c r="I352" s="12">
        <v>2.73</v>
      </c>
      <c r="J352" s="13">
        <v>30351</v>
      </c>
      <c r="K352" s="14" t="s">
        <v>168</v>
      </c>
    </row>
    <row r="353" spans="1:11" ht="41.25" customHeight="1">
      <c r="A353" s="20"/>
      <c r="B353" s="20"/>
      <c r="C353" s="21"/>
      <c r="D353" s="21"/>
      <c r="E353" s="22"/>
      <c r="F353" s="21"/>
      <c r="G353" s="10" t="s">
        <v>169</v>
      </c>
      <c r="H353" s="11" t="s">
        <v>167</v>
      </c>
      <c r="I353" s="12">
        <v>3.01</v>
      </c>
      <c r="J353" s="13">
        <v>20348</v>
      </c>
      <c r="K353" s="14" t="s">
        <v>170</v>
      </c>
    </row>
    <row r="354" spans="1:11" ht="41.25" customHeight="1">
      <c r="A354" s="20"/>
      <c r="B354" s="20"/>
      <c r="C354" s="21"/>
      <c r="D354" s="21"/>
      <c r="E354" s="22"/>
      <c r="F354" s="21"/>
      <c r="G354" s="10" t="s">
        <v>329</v>
      </c>
      <c r="H354" s="11" t="s">
        <v>167</v>
      </c>
      <c r="I354" s="12">
        <v>7.0000000000000007E-2</v>
      </c>
      <c r="J354" s="13">
        <v>1425</v>
      </c>
      <c r="K354" s="14" t="s">
        <v>330</v>
      </c>
    </row>
    <row r="355" spans="1:11" ht="35.25" customHeight="1">
      <c r="A355" s="20">
        <v>53</v>
      </c>
      <c r="B355" s="20" t="s">
        <v>348</v>
      </c>
      <c r="C355" s="21">
        <f>SUM(I355:I359)</f>
        <v>28.909999999999997</v>
      </c>
      <c r="D355" s="21">
        <f>C355/21*100</f>
        <v>137.66666666666666</v>
      </c>
      <c r="E355" s="22">
        <f>SUM(J355:J359)</f>
        <v>45464</v>
      </c>
      <c r="F355" s="21">
        <f>E355/16000*100</f>
        <v>284.14999999999998</v>
      </c>
      <c r="G355" s="10" t="s">
        <v>349</v>
      </c>
      <c r="H355" s="11" t="s">
        <v>333</v>
      </c>
      <c r="I355" s="12">
        <v>6.19</v>
      </c>
      <c r="J355" s="13">
        <v>9466</v>
      </c>
      <c r="K355" s="14"/>
    </row>
    <row r="356" spans="1:11" ht="35.25" customHeight="1">
      <c r="A356" s="20"/>
      <c r="B356" s="20"/>
      <c r="C356" s="21"/>
      <c r="D356" s="21"/>
      <c r="E356" s="22"/>
      <c r="F356" s="21"/>
      <c r="G356" s="10" t="s">
        <v>350</v>
      </c>
      <c r="H356" s="11" t="s">
        <v>333</v>
      </c>
      <c r="I356" s="12">
        <v>4.83</v>
      </c>
      <c r="J356" s="13">
        <v>8993</v>
      </c>
      <c r="K356" s="14"/>
    </row>
    <row r="357" spans="1:11" ht="35.25" customHeight="1">
      <c r="A357" s="20"/>
      <c r="B357" s="20"/>
      <c r="C357" s="21"/>
      <c r="D357" s="21"/>
      <c r="E357" s="22"/>
      <c r="F357" s="21"/>
      <c r="G357" s="10" t="s">
        <v>351</v>
      </c>
      <c r="H357" s="11" t="s">
        <v>333</v>
      </c>
      <c r="I357" s="12">
        <v>5.7</v>
      </c>
      <c r="J357" s="13">
        <v>6772</v>
      </c>
      <c r="K357" s="14"/>
    </row>
    <row r="358" spans="1:11" ht="35.25" customHeight="1">
      <c r="A358" s="20"/>
      <c r="B358" s="20"/>
      <c r="C358" s="21"/>
      <c r="D358" s="21"/>
      <c r="E358" s="22"/>
      <c r="F358" s="21"/>
      <c r="G358" s="10" t="s">
        <v>352</v>
      </c>
      <c r="H358" s="11" t="s">
        <v>333</v>
      </c>
      <c r="I358" s="12">
        <v>6.01</v>
      </c>
      <c r="J358" s="13">
        <v>10524</v>
      </c>
      <c r="K358" s="14"/>
    </row>
    <row r="359" spans="1:11" ht="35.25" customHeight="1">
      <c r="A359" s="20"/>
      <c r="B359" s="20"/>
      <c r="C359" s="21"/>
      <c r="D359" s="21"/>
      <c r="E359" s="22"/>
      <c r="F359" s="21"/>
      <c r="G359" s="10" t="s">
        <v>353</v>
      </c>
      <c r="H359" s="11" t="s">
        <v>333</v>
      </c>
      <c r="I359" s="12">
        <v>6.18</v>
      </c>
      <c r="J359" s="13">
        <v>9709</v>
      </c>
      <c r="K359" s="14"/>
    </row>
    <row r="360" spans="1:11" ht="36" customHeight="1">
      <c r="A360" s="20">
        <v>54</v>
      </c>
      <c r="B360" s="20" t="s">
        <v>354</v>
      </c>
      <c r="C360" s="21">
        <f>SUM(I360:I368)</f>
        <v>28.29</v>
      </c>
      <c r="D360" s="21">
        <f>C360/21*100</f>
        <v>134.71428571428572</v>
      </c>
      <c r="E360" s="22">
        <f>SUM(J360:J368)</f>
        <v>70739</v>
      </c>
      <c r="F360" s="21">
        <f t="shared" ref="F360:F415" si="6">E360/16000*100</f>
        <v>442.11875000000003</v>
      </c>
      <c r="G360" s="10" t="s">
        <v>355</v>
      </c>
      <c r="H360" s="11" t="s">
        <v>333</v>
      </c>
      <c r="I360" s="12">
        <v>3.18</v>
      </c>
      <c r="J360" s="13">
        <v>8633</v>
      </c>
      <c r="K360" s="14"/>
    </row>
    <row r="361" spans="1:11" ht="36" customHeight="1">
      <c r="A361" s="20"/>
      <c r="B361" s="20"/>
      <c r="C361" s="21"/>
      <c r="D361" s="21"/>
      <c r="E361" s="22"/>
      <c r="F361" s="21"/>
      <c r="G361" s="10" t="s">
        <v>356</v>
      </c>
      <c r="H361" s="11" t="s">
        <v>333</v>
      </c>
      <c r="I361" s="12">
        <v>3.24</v>
      </c>
      <c r="J361" s="13">
        <v>5157</v>
      </c>
      <c r="K361" s="14"/>
    </row>
    <row r="362" spans="1:11" ht="36" customHeight="1">
      <c r="A362" s="20"/>
      <c r="B362" s="20"/>
      <c r="C362" s="21"/>
      <c r="D362" s="21"/>
      <c r="E362" s="22"/>
      <c r="F362" s="21"/>
      <c r="G362" s="10" t="s">
        <v>343</v>
      </c>
      <c r="H362" s="11" t="s">
        <v>333</v>
      </c>
      <c r="I362" s="12">
        <v>4.24</v>
      </c>
      <c r="J362" s="13">
        <v>11885</v>
      </c>
      <c r="K362" s="14" t="s">
        <v>344</v>
      </c>
    </row>
    <row r="363" spans="1:11" ht="36" customHeight="1">
      <c r="A363" s="20"/>
      <c r="B363" s="20"/>
      <c r="C363" s="21"/>
      <c r="D363" s="21"/>
      <c r="E363" s="22"/>
      <c r="F363" s="21"/>
      <c r="G363" s="10" t="s">
        <v>357</v>
      </c>
      <c r="H363" s="11" t="s">
        <v>333</v>
      </c>
      <c r="I363" s="12">
        <v>4.82</v>
      </c>
      <c r="J363" s="13">
        <v>10521</v>
      </c>
      <c r="K363" s="14"/>
    </row>
    <row r="364" spans="1:11" ht="36" customHeight="1">
      <c r="A364" s="20"/>
      <c r="B364" s="20"/>
      <c r="C364" s="21"/>
      <c r="D364" s="21"/>
      <c r="E364" s="22"/>
      <c r="F364" s="21"/>
      <c r="G364" s="10" t="s">
        <v>358</v>
      </c>
      <c r="H364" s="11" t="s">
        <v>333</v>
      </c>
      <c r="I364" s="12">
        <v>5.19</v>
      </c>
      <c r="J364" s="13">
        <v>12491</v>
      </c>
      <c r="K364" s="14"/>
    </row>
    <row r="365" spans="1:11" ht="36" customHeight="1">
      <c r="A365" s="20"/>
      <c r="B365" s="20"/>
      <c r="C365" s="21"/>
      <c r="D365" s="21"/>
      <c r="E365" s="22"/>
      <c r="F365" s="21"/>
      <c r="G365" s="10" t="s">
        <v>359</v>
      </c>
      <c r="H365" s="11" t="s">
        <v>333</v>
      </c>
      <c r="I365" s="12">
        <v>2.8</v>
      </c>
      <c r="J365" s="13">
        <v>8078</v>
      </c>
      <c r="K365" s="14"/>
    </row>
    <row r="366" spans="1:11" ht="36" customHeight="1">
      <c r="A366" s="20"/>
      <c r="B366" s="20"/>
      <c r="C366" s="21"/>
      <c r="D366" s="21"/>
      <c r="E366" s="22"/>
      <c r="F366" s="21"/>
      <c r="G366" s="10" t="s">
        <v>360</v>
      </c>
      <c r="H366" s="11" t="s">
        <v>333</v>
      </c>
      <c r="I366" s="12">
        <v>3.9</v>
      </c>
      <c r="J366" s="13">
        <v>7423</v>
      </c>
      <c r="K366" s="14"/>
    </row>
    <row r="367" spans="1:11" ht="36" customHeight="1">
      <c r="A367" s="20"/>
      <c r="B367" s="20"/>
      <c r="C367" s="21"/>
      <c r="D367" s="21"/>
      <c r="E367" s="22"/>
      <c r="F367" s="21"/>
      <c r="G367" s="10" t="s">
        <v>361</v>
      </c>
      <c r="H367" s="11" t="s">
        <v>333</v>
      </c>
      <c r="I367" s="12">
        <v>0.9</v>
      </c>
      <c r="J367" s="13">
        <v>6513</v>
      </c>
      <c r="K367" s="14"/>
    </row>
    <row r="368" spans="1:11" ht="36" customHeight="1">
      <c r="A368" s="20"/>
      <c r="B368" s="20"/>
      <c r="C368" s="21"/>
      <c r="D368" s="21"/>
      <c r="E368" s="22"/>
      <c r="F368" s="21"/>
      <c r="G368" s="10" t="s">
        <v>345</v>
      </c>
      <c r="H368" s="11" t="s">
        <v>167</v>
      </c>
      <c r="I368" s="12">
        <v>0.02</v>
      </c>
      <c r="J368" s="11">
        <v>38</v>
      </c>
      <c r="K368" s="14" t="s">
        <v>346</v>
      </c>
    </row>
    <row r="369" spans="1:11" ht="39.75" customHeight="1">
      <c r="A369" s="20">
        <v>55</v>
      </c>
      <c r="B369" s="20" t="s">
        <v>362</v>
      </c>
      <c r="C369" s="21">
        <f>SUM(I369:I374)</f>
        <v>28.89</v>
      </c>
      <c r="D369" s="21">
        <f>C369/21*100</f>
        <v>137.57142857142856</v>
      </c>
      <c r="E369" s="22">
        <f>SUM(J369:J374)</f>
        <v>59973</v>
      </c>
      <c r="F369" s="21">
        <f t="shared" si="6"/>
        <v>374.83125000000001</v>
      </c>
      <c r="G369" s="10" t="s">
        <v>362</v>
      </c>
      <c r="H369" s="11" t="s">
        <v>333</v>
      </c>
      <c r="I369" s="12">
        <v>6.61</v>
      </c>
      <c r="J369" s="13">
        <v>13289</v>
      </c>
      <c r="K369" s="14"/>
    </row>
    <row r="370" spans="1:11" ht="39.75" customHeight="1">
      <c r="A370" s="20"/>
      <c r="B370" s="20"/>
      <c r="C370" s="21"/>
      <c r="D370" s="21"/>
      <c r="E370" s="22"/>
      <c r="F370" s="21"/>
      <c r="G370" s="10" t="s">
        <v>363</v>
      </c>
      <c r="H370" s="11" t="s">
        <v>333</v>
      </c>
      <c r="I370" s="12">
        <v>6.1</v>
      </c>
      <c r="J370" s="13">
        <v>10542</v>
      </c>
      <c r="K370" s="14"/>
    </row>
    <row r="371" spans="1:11" ht="39.75" customHeight="1">
      <c r="A371" s="20"/>
      <c r="B371" s="20"/>
      <c r="C371" s="21"/>
      <c r="D371" s="21"/>
      <c r="E371" s="22"/>
      <c r="F371" s="21"/>
      <c r="G371" s="10" t="s">
        <v>364</v>
      </c>
      <c r="H371" s="11" t="s">
        <v>333</v>
      </c>
      <c r="I371" s="12">
        <v>5.1100000000000003</v>
      </c>
      <c r="J371" s="13">
        <v>9215</v>
      </c>
      <c r="K371" s="14"/>
    </row>
    <row r="372" spans="1:11" ht="39.75" customHeight="1">
      <c r="A372" s="20"/>
      <c r="B372" s="20"/>
      <c r="C372" s="21"/>
      <c r="D372" s="21"/>
      <c r="E372" s="22"/>
      <c r="F372" s="21"/>
      <c r="G372" s="10" t="s">
        <v>365</v>
      </c>
      <c r="H372" s="11" t="s">
        <v>333</v>
      </c>
      <c r="I372" s="12">
        <v>3.75</v>
      </c>
      <c r="J372" s="13">
        <v>12367</v>
      </c>
      <c r="K372" s="14" t="s">
        <v>366</v>
      </c>
    </row>
    <row r="373" spans="1:11" ht="39.75" customHeight="1">
      <c r="A373" s="20"/>
      <c r="B373" s="20"/>
      <c r="C373" s="21"/>
      <c r="D373" s="21"/>
      <c r="E373" s="22"/>
      <c r="F373" s="21"/>
      <c r="G373" s="10" t="s">
        <v>367</v>
      </c>
      <c r="H373" s="11" t="s">
        <v>333</v>
      </c>
      <c r="I373" s="12">
        <v>1.31</v>
      </c>
      <c r="J373" s="13">
        <v>4442</v>
      </c>
      <c r="K373" s="14" t="s">
        <v>368</v>
      </c>
    </row>
    <row r="374" spans="1:11" ht="39.75" customHeight="1">
      <c r="A374" s="20"/>
      <c r="B374" s="20"/>
      <c r="C374" s="21"/>
      <c r="D374" s="21"/>
      <c r="E374" s="22"/>
      <c r="F374" s="21"/>
      <c r="G374" s="10" t="s">
        <v>369</v>
      </c>
      <c r="H374" s="11" t="s">
        <v>333</v>
      </c>
      <c r="I374" s="12">
        <v>6.01</v>
      </c>
      <c r="J374" s="13">
        <v>10118</v>
      </c>
      <c r="K374" s="14"/>
    </row>
    <row r="375" spans="1:11" ht="37.5" customHeight="1">
      <c r="A375" s="20">
        <v>56</v>
      </c>
      <c r="B375" s="20" t="s">
        <v>370</v>
      </c>
      <c r="C375" s="21">
        <f>SUM(I375:I381)</f>
        <v>24.53</v>
      </c>
      <c r="D375" s="21">
        <f>C375/21*100</f>
        <v>116.80952380952381</v>
      </c>
      <c r="E375" s="22">
        <f>SUM(J375:J381)</f>
        <v>58685</v>
      </c>
      <c r="F375" s="21">
        <f t="shared" si="6"/>
        <v>366.78125</v>
      </c>
      <c r="G375" s="10" t="s">
        <v>332</v>
      </c>
      <c r="H375" s="11" t="s">
        <v>333</v>
      </c>
      <c r="I375" s="12">
        <v>4.88</v>
      </c>
      <c r="J375" s="13">
        <v>10054</v>
      </c>
      <c r="K375" s="14" t="s">
        <v>334</v>
      </c>
    </row>
    <row r="376" spans="1:11" ht="37.5" customHeight="1">
      <c r="A376" s="20"/>
      <c r="B376" s="20"/>
      <c r="C376" s="21"/>
      <c r="D376" s="21"/>
      <c r="E376" s="22"/>
      <c r="F376" s="21"/>
      <c r="G376" s="10" t="s">
        <v>371</v>
      </c>
      <c r="H376" s="11" t="s">
        <v>333</v>
      </c>
      <c r="I376" s="12">
        <v>2.7</v>
      </c>
      <c r="J376" s="13">
        <v>9027</v>
      </c>
      <c r="K376" s="14"/>
    </row>
    <row r="377" spans="1:11" ht="37.5" customHeight="1">
      <c r="A377" s="20"/>
      <c r="B377" s="20"/>
      <c r="C377" s="21"/>
      <c r="D377" s="21"/>
      <c r="E377" s="22"/>
      <c r="F377" s="21"/>
      <c r="G377" s="10" t="s">
        <v>372</v>
      </c>
      <c r="H377" s="11" t="s">
        <v>333</v>
      </c>
      <c r="I377" s="12">
        <v>5.13</v>
      </c>
      <c r="J377" s="13">
        <v>12829</v>
      </c>
      <c r="K377" s="14"/>
    </row>
    <row r="378" spans="1:11" ht="37.5" customHeight="1">
      <c r="A378" s="20"/>
      <c r="B378" s="20"/>
      <c r="C378" s="21"/>
      <c r="D378" s="21"/>
      <c r="E378" s="22"/>
      <c r="F378" s="21"/>
      <c r="G378" s="10" t="s">
        <v>335</v>
      </c>
      <c r="H378" s="11" t="s">
        <v>333</v>
      </c>
      <c r="I378" s="12">
        <v>3.26</v>
      </c>
      <c r="J378" s="13">
        <v>8995</v>
      </c>
      <c r="K378" s="14" t="s">
        <v>336</v>
      </c>
    </row>
    <row r="379" spans="1:11" ht="37.5" customHeight="1">
      <c r="A379" s="20"/>
      <c r="B379" s="20"/>
      <c r="C379" s="21"/>
      <c r="D379" s="21"/>
      <c r="E379" s="22"/>
      <c r="F379" s="21"/>
      <c r="G379" s="10" t="s">
        <v>370</v>
      </c>
      <c r="H379" s="11" t="s">
        <v>333</v>
      </c>
      <c r="I379" s="12">
        <v>4.47</v>
      </c>
      <c r="J379" s="13">
        <v>6380</v>
      </c>
      <c r="K379" s="14"/>
    </row>
    <row r="380" spans="1:11" ht="37.5" customHeight="1">
      <c r="A380" s="20"/>
      <c r="B380" s="20"/>
      <c r="C380" s="21"/>
      <c r="D380" s="21"/>
      <c r="E380" s="22"/>
      <c r="F380" s="21"/>
      <c r="G380" s="10" t="s">
        <v>373</v>
      </c>
      <c r="H380" s="11" t="s">
        <v>333</v>
      </c>
      <c r="I380" s="12">
        <v>3.93</v>
      </c>
      <c r="J380" s="13">
        <v>11400</v>
      </c>
      <c r="K380" s="14"/>
    </row>
    <row r="381" spans="1:11" ht="37.5" customHeight="1">
      <c r="A381" s="20"/>
      <c r="B381" s="20"/>
      <c r="C381" s="21"/>
      <c r="D381" s="21"/>
      <c r="E381" s="22"/>
      <c r="F381" s="21"/>
      <c r="G381" s="10" t="s">
        <v>340</v>
      </c>
      <c r="H381" s="11" t="s">
        <v>167</v>
      </c>
      <c r="I381" s="12">
        <v>0.16</v>
      </c>
      <c r="J381" s="11">
        <v>0</v>
      </c>
      <c r="K381" s="14" t="s">
        <v>341</v>
      </c>
    </row>
    <row r="382" spans="1:11" ht="43.5" customHeight="1">
      <c r="A382" s="20">
        <v>57</v>
      </c>
      <c r="B382" s="20" t="s">
        <v>374</v>
      </c>
      <c r="C382" s="21">
        <f>SUM(I382:I391)</f>
        <v>60.02</v>
      </c>
      <c r="D382" s="21">
        <f>C382/21*100</f>
        <v>285.80952380952385</v>
      </c>
      <c r="E382" s="22">
        <f>SUM(J382:J391)</f>
        <v>96635</v>
      </c>
      <c r="F382" s="21">
        <f t="shared" si="6"/>
        <v>603.96875</v>
      </c>
      <c r="G382" s="10" t="s">
        <v>375</v>
      </c>
      <c r="H382" s="11" t="s">
        <v>333</v>
      </c>
      <c r="I382" s="12">
        <v>5.17</v>
      </c>
      <c r="J382" s="13">
        <v>10206</v>
      </c>
      <c r="K382" s="14"/>
    </row>
    <row r="383" spans="1:11" ht="43.5" customHeight="1">
      <c r="A383" s="20"/>
      <c r="B383" s="20"/>
      <c r="C383" s="21"/>
      <c r="D383" s="21"/>
      <c r="E383" s="22"/>
      <c r="F383" s="21"/>
      <c r="G383" s="10" t="s">
        <v>376</v>
      </c>
      <c r="H383" s="11" t="s">
        <v>333</v>
      </c>
      <c r="I383" s="12">
        <v>4.7300000000000004</v>
      </c>
      <c r="J383" s="13">
        <v>10554</v>
      </c>
      <c r="K383" s="14"/>
    </row>
    <row r="384" spans="1:11" ht="43.5" customHeight="1">
      <c r="A384" s="20"/>
      <c r="B384" s="20"/>
      <c r="C384" s="21"/>
      <c r="D384" s="21"/>
      <c r="E384" s="22"/>
      <c r="F384" s="21"/>
      <c r="G384" s="10" t="s">
        <v>365</v>
      </c>
      <c r="H384" s="11" t="s">
        <v>333</v>
      </c>
      <c r="I384" s="12">
        <v>1.79</v>
      </c>
      <c r="J384" s="11">
        <v>306</v>
      </c>
      <c r="K384" s="14" t="s">
        <v>366</v>
      </c>
    </row>
    <row r="385" spans="1:11" ht="43.5" customHeight="1">
      <c r="A385" s="20"/>
      <c r="B385" s="20"/>
      <c r="C385" s="21"/>
      <c r="D385" s="21"/>
      <c r="E385" s="22"/>
      <c r="F385" s="21"/>
      <c r="G385" s="10" t="s">
        <v>367</v>
      </c>
      <c r="H385" s="11" t="s">
        <v>333</v>
      </c>
      <c r="I385" s="12">
        <v>6.68</v>
      </c>
      <c r="J385" s="13">
        <v>12331</v>
      </c>
      <c r="K385" s="14" t="s">
        <v>368</v>
      </c>
    </row>
    <row r="386" spans="1:11" ht="29.25" customHeight="1">
      <c r="A386" s="20"/>
      <c r="B386" s="20"/>
      <c r="C386" s="21"/>
      <c r="D386" s="21"/>
      <c r="E386" s="22"/>
      <c r="F386" s="21"/>
      <c r="G386" s="10" t="s">
        <v>377</v>
      </c>
      <c r="H386" s="11" t="s">
        <v>378</v>
      </c>
      <c r="I386" s="12">
        <v>1.07</v>
      </c>
      <c r="J386" s="13">
        <v>5952</v>
      </c>
      <c r="K386" s="14"/>
    </row>
    <row r="387" spans="1:11" ht="29.25" customHeight="1">
      <c r="A387" s="20"/>
      <c r="B387" s="20"/>
      <c r="C387" s="21"/>
      <c r="D387" s="21"/>
      <c r="E387" s="22"/>
      <c r="F387" s="21"/>
      <c r="G387" s="10" t="s">
        <v>379</v>
      </c>
      <c r="H387" s="11" t="s">
        <v>378</v>
      </c>
      <c r="I387" s="12">
        <v>6.96</v>
      </c>
      <c r="J387" s="13">
        <v>13420</v>
      </c>
      <c r="K387" s="14"/>
    </row>
    <row r="388" spans="1:11" ht="29.25" customHeight="1">
      <c r="A388" s="20"/>
      <c r="B388" s="20"/>
      <c r="C388" s="21"/>
      <c r="D388" s="21"/>
      <c r="E388" s="22"/>
      <c r="F388" s="21"/>
      <c r="G388" s="10" t="s">
        <v>380</v>
      </c>
      <c r="H388" s="11" t="s">
        <v>378</v>
      </c>
      <c r="I388" s="12">
        <v>6.81</v>
      </c>
      <c r="J388" s="13">
        <v>10034</v>
      </c>
      <c r="K388" s="14"/>
    </row>
    <row r="389" spans="1:11" ht="29.25" customHeight="1">
      <c r="A389" s="20"/>
      <c r="B389" s="20"/>
      <c r="C389" s="21"/>
      <c r="D389" s="21"/>
      <c r="E389" s="22"/>
      <c r="F389" s="21"/>
      <c r="G389" s="10" t="s">
        <v>381</v>
      </c>
      <c r="H389" s="11" t="s">
        <v>378</v>
      </c>
      <c r="I389" s="12">
        <v>9.24</v>
      </c>
      <c r="J389" s="13">
        <v>8862</v>
      </c>
      <c r="K389" s="14"/>
    </row>
    <row r="390" spans="1:11" ht="29.25" customHeight="1">
      <c r="A390" s="20"/>
      <c r="B390" s="20"/>
      <c r="C390" s="21"/>
      <c r="D390" s="21"/>
      <c r="E390" s="22"/>
      <c r="F390" s="21"/>
      <c r="G390" s="10" t="s">
        <v>382</v>
      </c>
      <c r="H390" s="11" t="s">
        <v>378</v>
      </c>
      <c r="I390" s="12">
        <v>7.94</v>
      </c>
      <c r="J390" s="13">
        <v>11825</v>
      </c>
      <c r="K390" s="14"/>
    </row>
    <row r="391" spans="1:11" ht="29.25" customHeight="1">
      <c r="A391" s="20"/>
      <c r="B391" s="20"/>
      <c r="C391" s="21"/>
      <c r="D391" s="21"/>
      <c r="E391" s="22"/>
      <c r="F391" s="21"/>
      <c r="G391" s="10" t="s">
        <v>383</v>
      </c>
      <c r="H391" s="11" t="s">
        <v>378</v>
      </c>
      <c r="I391" s="12">
        <v>9.6300000000000008</v>
      </c>
      <c r="J391" s="13">
        <v>13145</v>
      </c>
      <c r="K391" s="14"/>
    </row>
    <row r="392" spans="1:11" ht="29.25" customHeight="1">
      <c r="A392" s="20">
        <v>58</v>
      </c>
      <c r="B392" s="20" t="s">
        <v>384</v>
      </c>
      <c r="C392" s="21">
        <f>SUM(I392:I396)</f>
        <v>44.69</v>
      </c>
      <c r="D392" s="21">
        <f>C392/21*100</f>
        <v>212.8095238095238</v>
      </c>
      <c r="E392" s="22">
        <f>SUM(J392:J396)</f>
        <v>60281</v>
      </c>
      <c r="F392" s="21">
        <f t="shared" si="6"/>
        <v>376.75624999999997</v>
      </c>
      <c r="G392" s="10" t="s">
        <v>385</v>
      </c>
      <c r="H392" s="11" t="s">
        <v>378</v>
      </c>
      <c r="I392" s="12">
        <v>9.4600000000000009</v>
      </c>
      <c r="J392" s="13">
        <v>14002</v>
      </c>
      <c r="K392" s="14"/>
    </row>
    <row r="393" spans="1:11" ht="29.25" customHeight="1">
      <c r="A393" s="20"/>
      <c r="B393" s="20"/>
      <c r="C393" s="21"/>
      <c r="D393" s="21"/>
      <c r="E393" s="22"/>
      <c r="F393" s="21"/>
      <c r="G393" s="10" t="s">
        <v>384</v>
      </c>
      <c r="H393" s="11" t="s">
        <v>378</v>
      </c>
      <c r="I393" s="12">
        <v>6.58</v>
      </c>
      <c r="J393" s="13">
        <v>10292</v>
      </c>
      <c r="K393" s="14"/>
    </row>
    <row r="394" spans="1:11" ht="29.25" customHeight="1">
      <c r="A394" s="20"/>
      <c r="B394" s="20"/>
      <c r="C394" s="21"/>
      <c r="D394" s="21"/>
      <c r="E394" s="22"/>
      <c r="F394" s="21"/>
      <c r="G394" s="10" t="s">
        <v>386</v>
      </c>
      <c r="H394" s="11" t="s">
        <v>378</v>
      </c>
      <c r="I394" s="12">
        <v>7.85</v>
      </c>
      <c r="J394" s="13">
        <v>10250</v>
      </c>
      <c r="K394" s="14"/>
    </row>
    <row r="395" spans="1:11" ht="29.25" customHeight="1">
      <c r="A395" s="20"/>
      <c r="B395" s="20"/>
      <c r="C395" s="21"/>
      <c r="D395" s="21"/>
      <c r="E395" s="22"/>
      <c r="F395" s="21"/>
      <c r="G395" s="10" t="s">
        <v>387</v>
      </c>
      <c r="H395" s="11" t="s">
        <v>378</v>
      </c>
      <c r="I395" s="12">
        <v>10.220000000000001</v>
      </c>
      <c r="J395" s="13">
        <v>14767</v>
      </c>
      <c r="K395" s="14"/>
    </row>
    <row r="396" spans="1:11" ht="29.25" customHeight="1">
      <c r="A396" s="20"/>
      <c r="B396" s="20"/>
      <c r="C396" s="21"/>
      <c r="D396" s="21"/>
      <c r="E396" s="22"/>
      <c r="F396" s="21"/>
      <c r="G396" s="10" t="s">
        <v>388</v>
      </c>
      <c r="H396" s="11" t="s">
        <v>378</v>
      </c>
      <c r="I396" s="12">
        <v>10.58</v>
      </c>
      <c r="J396" s="13">
        <v>10970</v>
      </c>
      <c r="K396" s="14"/>
    </row>
    <row r="397" spans="1:11" ht="40.5" customHeight="1">
      <c r="A397" s="20">
        <v>59</v>
      </c>
      <c r="B397" s="20" t="s">
        <v>389</v>
      </c>
      <c r="C397" s="21">
        <f>SUM(I397:I401)</f>
        <v>35.54</v>
      </c>
      <c r="D397" s="21">
        <f>C397/21*100</f>
        <v>169.23809523809524</v>
      </c>
      <c r="E397" s="22">
        <f>SUM(J397:J401)</f>
        <v>44859</v>
      </c>
      <c r="F397" s="21">
        <f t="shared" si="6"/>
        <v>280.36875000000003</v>
      </c>
      <c r="G397" s="10" t="s">
        <v>390</v>
      </c>
      <c r="H397" s="11" t="s">
        <v>378</v>
      </c>
      <c r="I397" s="12">
        <v>7.6</v>
      </c>
      <c r="J397" s="13">
        <v>9908</v>
      </c>
      <c r="K397" s="14"/>
    </row>
    <row r="398" spans="1:11" ht="40.5" customHeight="1">
      <c r="A398" s="20"/>
      <c r="B398" s="20"/>
      <c r="C398" s="21"/>
      <c r="D398" s="21"/>
      <c r="E398" s="22"/>
      <c r="F398" s="21"/>
      <c r="G398" s="10" t="s">
        <v>389</v>
      </c>
      <c r="H398" s="11" t="s">
        <v>378</v>
      </c>
      <c r="I398" s="12">
        <v>8.5399999999999991</v>
      </c>
      <c r="J398" s="13">
        <v>10743</v>
      </c>
      <c r="K398" s="14"/>
    </row>
    <row r="399" spans="1:11" ht="40.5" customHeight="1">
      <c r="A399" s="20"/>
      <c r="B399" s="20"/>
      <c r="C399" s="21"/>
      <c r="D399" s="21"/>
      <c r="E399" s="22"/>
      <c r="F399" s="21"/>
      <c r="G399" s="10" t="s">
        <v>391</v>
      </c>
      <c r="H399" s="11" t="s">
        <v>378</v>
      </c>
      <c r="I399" s="12">
        <v>6.51</v>
      </c>
      <c r="J399" s="13">
        <v>6336</v>
      </c>
      <c r="K399" s="14"/>
    </row>
    <row r="400" spans="1:11" ht="40.5" customHeight="1">
      <c r="A400" s="20"/>
      <c r="B400" s="20"/>
      <c r="C400" s="21"/>
      <c r="D400" s="21"/>
      <c r="E400" s="22"/>
      <c r="F400" s="21"/>
      <c r="G400" s="10" t="s">
        <v>392</v>
      </c>
      <c r="H400" s="11" t="s">
        <v>378</v>
      </c>
      <c r="I400" s="12">
        <v>4.34</v>
      </c>
      <c r="J400" s="13">
        <v>6078</v>
      </c>
      <c r="K400" s="14"/>
    </row>
    <row r="401" spans="1:11" ht="40.5" customHeight="1">
      <c r="A401" s="20"/>
      <c r="B401" s="20"/>
      <c r="C401" s="21"/>
      <c r="D401" s="21"/>
      <c r="E401" s="22"/>
      <c r="F401" s="21"/>
      <c r="G401" s="10" t="s">
        <v>393</v>
      </c>
      <c r="H401" s="11" t="s">
        <v>378</v>
      </c>
      <c r="I401" s="12">
        <v>8.5500000000000007</v>
      </c>
      <c r="J401" s="13">
        <v>11794</v>
      </c>
      <c r="K401" s="14"/>
    </row>
    <row r="402" spans="1:11" ht="40.5" customHeight="1">
      <c r="A402" s="20">
        <v>60</v>
      </c>
      <c r="B402" s="20" t="s">
        <v>394</v>
      </c>
      <c r="C402" s="21">
        <f>SUM(I402:I408)</f>
        <v>51.66</v>
      </c>
      <c r="D402" s="21">
        <f>C402/21*100</f>
        <v>246</v>
      </c>
      <c r="E402" s="22">
        <f>SUM(J402:J408)</f>
        <v>74906</v>
      </c>
      <c r="F402" s="21">
        <f t="shared" si="6"/>
        <v>468.16250000000002</v>
      </c>
      <c r="G402" s="10" t="s">
        <v>395</v>
      </c>
      <c r="H402" s="11" t="s">
        <v>378</v>
      </c>
      <c r="I402" s="12">
        <v>9.27</v>
      </c>
      <c r="J402" s="13">
        <v>9890</v>
      </c>
      <c r="K402" s="14"/>
    </row>
    <row r="403" spans="1:11" ht="40.5" customHeight="1">
      <c r="A403" s="20"/>
      <c r="B403" s="20"/>
      <c r="C403" s="21"/>
      <c r="D403" s="21"/>
      <c r="E403" s="22"/>
      <c r="F403" s="21"/>
      <c r="G403" s="10" t="s">
        <v>396</v>
      </c>
      <c r="H403" s="11" t="s">
        <v>378</v>
      </c>
      <c r="I403" s="12">
        <v>7.4</v>
      </c>
      <c r="J403" s="13">
        <v>10893</v>
      </c>
      <c r="K403" s="14"/>
    </row>
    <row r="404" spans="1:11" ht="40.5" customHeight="1">
      <c r="A404" s="20"/>
      <c r="B404" s="20"/>
      <c r="C404" s="21"/>
      <c r="D404" s="21"/>
      <c r="E404" s="22"/>
      <c r="F404" s="21"/>
      <c r="G404" s="10" t="s">
        <v>397</v>
      </c>
      <c r="H404" s="11" t="s">
        <v>378</v>
      </c>
      <c r="I404" s="12">
        <v>5.55</v>
      </c>
      <c r="J404" s="13">
        <v>11419</v>
      </c>
      <c r="K404" s="14"/>
    </row>
    <row r="405" spans="1:11" ht="40.5" customHeight="1">
      <c r="A405" s="20"/>
      <c r="B405" s="20"/>
      <c r="C405" s="21"/>
      <c r="D405" s="21"/>
      <c r="E405" s="22"/>
      <c r="F405" s="21"/>
      <c r="G405" s="10" t="s">
        <v>394</v>
      </c>
      <c r="H405" s="11" t="s">
        <v>378</v>
      </c>
      <c r="I405" s="12">
        <v>9.35</v>
      </c>
      <c r="J405" s="13">
        <v>10457</v>
      </c>
      <c r="K405" s="14"/>
    </row>
    <row r="406" spans="1:11" ht="40.5" customHeight="1">
      <c r="A406" s="20"/>
      <c r="B406" s="20"/>
      <c r="C406" s="21"/>
      <c r="D406" s="21"/>
      <c r="E406" s="22"/>
      <c r="F406" s="21"/>
      <c r="G406" s="10" t="s">
        <v>398</v>
      </c>
      <c r="H406" s="11" t="s">
        <v>378</v>
      </c>
      <c r="I406" s="12">
        <v>5.8</v>
      </c>
      <c r="J406" s="13">
        <v>9602</v>
      </c>
      <c r="K406" s="14"/>
    </row>
    <row r="407" spans="1:11" ht="40.5" customHeight="1">
      <c r="A407" s="20"/>
      <c r="B407" s="20"/>
      <c r="C407" s="21"/>
      <c r="D407" s="21"/>
      <c r="E407" s="22"/>
      <c r="F407" s="21"/>
      <c r="G407" s="10" t="s">
        <v>399</v>
      </c>
      <c r="H407" s="11" t="s">
        <v>378</v>
      </c>
      <c r="I407" s="12">
        <v>6.05</v>
      </c>
      <c r="J407" s="13">
        <v>6483</v>
      </c>
      <c r="K407" s="14"/>
    </row>
    <row r="408" spans="1:11" ht="40.5" customHeight="1">
      <c r="A408" s="20"/>
      <c r="B408" s="20"/>
      <c r="C408" s="21"/>
      <c r="D408" s="21"/>
      <c r="E408" s="22"/>
      <c r="F408" s="21"/>
      <c r="G408" s="10" t="s">
        <v>400</v>
      </c>
      <c r="H408" s="11" t="s">
        <v>378</v>
      </c>
      <c r="I408" s="12">
        <v>8.24</v>
      </c>
      <c r="J408" s="13">
        <v>16162</v>
      </c>
      <c r="K408" s="14"/>
    </row>
    <row r="409" spans="1:11" ht="35.25" customHeight="1">
      <c r="A409" s="20">
        <v>61</v>
      </c>
      <c r="B409" s="20" t="s">
        <v>401</v>
      </c>
      <c r="C409" s="21">
        <f>SUM(I409:I414)</f>
        <v>26.86</v>
      </c>
      <c r="D409" s="21">
        <f>C409/21*100</f>
        <v>127.9047619047619</v>
      </c>
      <c r="E409" s="22">
        <f>SUM(J409:J414)</f>
        <v>54475</v>
      </c>
      <c r="F409" s="21">
        <f t="shared" si="6"/>
        <v>340.46875</v>
      </c>
      <c r="G409" s="10" t="s">
        <v>402</v>
      </c>
      <c r="H409" s="11" t="s">
        <v>315</v>
      </c>
      <c r="I409" s="12">
        <v>5.48</v>
      </c>
      <c r="J409" s="13">
        <v>11607</v>
      </c>
      <c r="K409" s="14"/>
    </row>
    <row r="410" spans="1:11" ht="35.25" customHeight="1">
      <c r="A410" s="20"/>
      <c r="B410" s="20"/>
      <c r="C410" s="21"/>
      <c r="D410" s="21"/>
      <c r="E410" s="22"/>
      <c r="F410" s="21"/>
      <c r="G410" s="10" t="s">
        <v>403</v>
      </c>
      <c r="H410" s="11" t="s">
        <v>315</v>
      </c>
      <c r="I410" s="12">
        <v>6.38</v>
      </c>
      <c r="J410" s="13">
        <v>6560</v>
      </c>
      <c r="K410" s="14"/>
    </row>
    <row r="411" spans="1:11" ht="35.25" customHeight="1">
      <c r="A411" s="20"/>
      <c r="B411" s="20"/>
      <c r="C411" s="21"/>
      <c r="D411" s="21"/>
      <c r="E411" s="22"/>
      <c r="F411" s="21"/>
      <c r="G411" s="10" t="s">
        <v>404</v>
      </c>
      <c r="H411" s="11" t="s">
        <v>315</v>
      </c>
      <c r="I411" s="12">
        <v>2.78</v>
      </c>
      <c r="J411" s="13">
        <v>6278</v>
      </c>
      <c r="K411" s="14" t="s">
        <v>405</v>
      </c>
    </row>
    <row r="412" spans="1:11" ht="35.25" customHeight="1">
      <c r="A412" s="20"/>
      <c r="B412" s="20"/>
      <c r="C412" s="21"/>
      <c r="D412" s="21"/>
      <c r="E412" s="22"/>
      <c r="F412" s="21"/>
      <c r="G412" s="10" t="s">
        <v>406</v>
      </c>
      <c r="H412" s="11" t="s">
        <v>315</v>
      </c>
      <c r="I412" s="12">
        <v>2.93</v>
      </c>
      <c r="J412" s="13">
        <v>4257</v>
      </c>
      <c r="K412" s="14"/>
    </row>
    <row r="413" spans="1:11" ht="35.25" customHeight="1">
      <c r="A413" s="20"/>
      <c r="B413" s="20"/>
      <c r="C413" s="21"/>
      <c r="D413" s="21"/>
      <c r="E413" s="22"/>
      <c r="F413" s="21"/>
      <c r="G413" s="10" t="s">
        <v>407</v>
      </c>
      <c r="H413" s="11" t="s">
        <v>315</v>
      </c>
      <c r="I413" s="12">
        <v>4.79</v>
      </c>
      <c r="J413" s="13">
        <v>18194</v>
      </c>
      <c r="K413" s="14"/>
    </row>
    <row r="414" spans="1:11" ht="35.25" customHeight="1">
      <c r="A414" s="20"/>
      <c r="B414" s="20"/>
      <c r="C414" s="21"/>
      <c r="D414" s="21"/>
      <c r="E414" s="22"/>
      <c r="F414" s="21"/>
      <c r="G414" s="10" t="s">
        <v>408</v>
      </c>
      <c r="H414" s="11" t="s">
        <v>315</v>
      </c>
      <c r="I414" s="12">
        <v>4.5</v>
      </c>
      <c r="J414" s="13">
        <v>7579</v>
      </c>
      <c r="K414" s="14"/>
    </row>
    <row r="415" spans="1:11" ht="29.25" customHeight="1">
      <c r="A415" s="20">
        <v>62</v>
      </c>
      <c r="B415" s="20" t="s">
        <v>409</v>
      </c>
      <c r="C415" s="21">
        <f>SUM(I415:I421)</f>
        <v>29.860000000000003</v>
      </c>
      <c r="D415" s="21">
        <f>C415/21*100</f>
        <v>142.1904761904762</v>
      </c>
      <c r="E415" s="22">
        <f>SUM(J415:J421)</f>
        <v>80066</v>
      </c>
      <c r="F415" s="21">
        <f t="shared" si="6"/>
        <v>500.41250000000002</v>
      </c>
      <c r="G415" s="10" t="s">
        <v>309</v>
      </c>
      <c r="H415" s="11" t="s">
        <v>259</v>
      </c>
      <c r="I415" s="12">
        <v>0.31</v>
      </c>
      <c r="J415" s="11">
        <v>0</v>
      </c>
      <c r="K415" s="14" t="s">
        <v>312</v>
      </c>
    </row>
    <row r="416" spans="1:11" ht="41.25" customHeight="1">
      <c r="A416" s="20"/>
      <c r="B416" s="20"/>
      <c r="C416" s="21"/>
      <c r="D416" s="21"/>
      <c r="E416" s="22"/>
      <c r="F416" s="21"/>
      <c r="G416" s="10" t="s">
        <v>410</v>
      </c>
      <c r="H416" s="11" t="s">
        <v>411</v>
      </c>
      <c r="I416" s="12">
        <v>0.23</v>
      </c>
      <c r="J416" s="11">
        <v>702</v>
      </c>
      <c r="K416" s="14" t="s">
        <v>412</v>
      </c>
    </row>
    <row r="417" spans="1:11" ht="41.25" customHeight="1">
      <c r="A417" s="20"/>
      <c r="B417" s="20"/>
      <c r="C417" s="21"/>
      <c r="D417" s="21"/>
      <c r="E417" s="22"/>
      <c r="F417" s="21"/>
      <c r="G417" s="10" t="s">
        <v>413</v>
      </c>
      <c r="H417" s="11" t="s">
        <v>315</v>
      </c>
      <c r="I417" s="12">
        <v>7.22</v>
      </c>
      <c r="J417" s="13">
        <v>21655</v>
      </c>
      <c r="K417" s="14"/>
    </row>
    <row r="418" spans="1:11" ht="41.25" customHeight="1">
      <c r="A418" s="20"/>
      <c r="B418" s="20"/>
      <c r="C418" s="21"/>
      <c r="D418" s="21"/>
      <c r="E418" s="22"/>
      <c r="F418" s="21"/>
      <c r="G418" s="10" t="s">
        <v>409</v>
      </c>
      <c r="H418" s="11" t="s">
        <v>315</v>
      </c>
      <c r="I418" s="12">
        <v>6.76</v>
      </c>
      <c r="J418" s="13">
        <v>15551</v>
      </c>
      <c r="K418" s="14"/>
    </row>
    <row r="419" spans="1:11" ht="41.25" customHeight="1">
      <c r="A419" s="20"/>
      <c r="B419" s="20"/>
      <c r="C419" s="21"/>
      <c r="D419" s="21"/>
      <c r="E419" s="22"/>
      <c r="F419" s="21"/>
      <c r="G419" s="10" t="s">
        <v>414</v>
      </c>
      <c r="H419" s="11" t="s">
        <v>315</v>
      </c>
      <c r="I419" s="12">
        <v>4.6900000000000004</v>
      </c>
      <c r="J419" s="13">
        <v>11851</v>
      </c>
      <c r="K419" s="14"/>
    </row>
    <row r="420" spans="1:11" ht="41.25" customHeight="1">
      <c r="A420" s="20"/>
      <c r="B420" s="20"/>
      <c r="C420" s="21"/>
      <c r="D420" s="21"/>
      <c r="E420" s="22"/>
      <c r="F420" s="21"/>
      <c r="G420" s="10" t="s">
        <v>314</v>
      </c>
      <c r="H420" s="11" t="s">
        <v>315</v>
      </c>
      <c r="I420" s="12">
        <v>5.42</v>
      </c>
      <c r="J420" s="13">
        <v>18402</v>
      </c>
      <c r="K420" s="14" t="s">
        <v>316</v>
      </c>
    </row>
    <row r="421" spans="1:11" ht="41.25" customHeight="1">
      <c r="A421" s="20"/>
      <c r="B421" s="20"/>
      <c r="C421" s="21"/>
      <c r="D421" s="21"/>
      <c r="E421" s="22"/>
      <c r="F421" s="21"/>
      <c r="G421" s="10" t="s">
        <v>415</v>
      </c>
      <c r="H421" s="11" t="s">
        <v>315</v>
      </c>
      <c r="I421" s="12">
        <v>5.23</v>
      </c>
      <c r="J421" s="13">
        <v>11905</v>
      </c>
      <c r="K421" s="14"/>
    </row>
    <row r="422" spans="1:11" ht="29.25" customHeight="1">
      <c r="A422" s="20">
        <v>63</v>
      </c>
      <c r="B422" s="20" t="s">
        <v>416</v>
      </c>
      <c r="C422" s="21">
        <f>SUM(I422:I425)</f>
        <v>29.45</v>
      </c>
      <c r="D422" s="21">
        <f>C422/21*100</f>
        <v>140.23809523809524</v>
      </c>
      <c r="E422" s="22">
        <f>SUM(J422:J425)</f>
        <v>39087</v>
      </c>
      <c r="F422" s="21">
        <f t="shared" ref="F422:F467" si="7">E422/16000*100</f>
        <v>244.29375000000002</v>
      </c>
      <c r="G422" s="10" t="s">
        <v>417</v>
      </c>
      <c r="H422" s="11" t="s">
        <v>315</v>
      </c>
      <c r="I422" s="12">
        <v>6.33</v>
      </c>
      <c r="J422" s="13">
        <v>8289</v>
      </c>
      <c r="K422" s="14"/>
    </row>
    <row r="423" spans="1:11" ht="29.25" customHeight="1">
      <c r="A423" s="20"/>
      <c r="B423" s="20"/>
      <c r="C423" s="21"/>
      <c r="D423" s="21"/>
      <c r="E423" s="22"/>
      <c r="F423" s="21"/>
      <c r="G423" s="10" t="s">
        <v>418</v>
      </c>
      <c r="H423" s="11" t="s">
        <v>315</v>
      </c>
      <c r="I423" s="12">
        <v>6.78</v>
      </c>
      <c r="J423" s="13">
        <v>7322</v>
      </c>
      <c r="K423" s="14"/>
    </row>
    <row r="424" spans="1:11" ht="29.25" customHeight="1">
      <c r="A424" s="20"/>
      <c r="B424" s="20"/>
      <c r="C424" s="21"/>
      <c r="D424" s="21"/>
      <c r="E424" s="22"/>
      <c r="F424" s="21"/>
      <c r="G424" s="10" t="s">
        <v>419</v>
      </c>
      <c r="H424" s="11" t="s">
        <v>315</v>
      </c>
      <c r="I424" s="12">
        <v>5.3</v>
      </c>
      <c r="J424" s="13">
        <v>9673</v>
      </c>
      <c r="K424" s="14"/>
    </row>
    <row r="425" spans="1:11" ht="29.25" customHeight="1">
      <c r="A425" s="20"/>
      <c r="B425" s="20"/>
      <c r="C425" s="21"/>
      <c r="D425" s="21"/>
      <c r="E425" s="22"/>
      <c r="F425" s="21"/>
      <c r="G425" s="10" t="s">
        <v>416</v>
      </c>
      <c r="H425" s="11" t="s">
        <v>315</v>
      </c>
      <c r="I425" s="12">
        <v>11.04</v>
      </c>
      <c r="J425" s="13">
        <v>13803</v>
      </c>
      <c r="K425" s="14"/>
    </row>
    <row r="426" spans="1:11" ht="29.25" customHeight="1">
      <c r="A426" s="20">
        <v>64</v>
      </c>
      <c r="B426" s="20" t="s">
        <v>420</v>
      </c>
      <c r="C426" s="21">
        <f>SUM(I426:I430)</f>
        <v>38.429999999999993</v>
      </c>
      <c r="D426" s="21">
        <f>C426/21*100</f>
        <v>182.99999999999997</v>
      </c>
      <c r="E426" s="22">
        <f>SUM(J426:J430)</f>
        <v>62755</v>
      </c>
      <c r="F426" s="21">
        <f t="shared" si="7"/>
        <v>392.21875</v>
      </c>
      <c r="G426" s="10" t="s">
        <v>421</v>
      </c>
      <c r="H426" s="11" t="s">
        <v>315</v>
      </c>
      <c r="I426" s="12">
        <v>6.27</v>
      </c>
      <c r="J426" s="13">
        <v>10067</v>
      </c>
      <c r="K426" s="14"/>
    </row>
    <row r="427" spans="1:11" ht="29.25" customHeight="1">
      <c r="A427" s="20"/>
      <c r="B427" s="20"/>
      <c r="C427" s="21"/>
      <c r="D427" s="21"/>
      <c r="E427" s="22"/>
      <c r="F427" s="21"/>
      <c r="G427" s="10" t="s">
        <v>420</v>
      </c>
      <c r="H427" s="11" t="s">
        <v>315</v>
      </c>
      <c r="I427" s="12">
        <v>5.22</v>
      </c>
      <c r="J427" s="13">
        <v>10501</v>
      </c>
      <c r="K427" s="14"/>
    </row>
    <row r="428" spans="1:11" ht="29.25" customHeight="1">
      <c r="A428" s="20"/>
      <c r="B428" s="20"/>
      <c r="C428" s="21"/>
      <c r="D428" s="21"/>
      <c r="E428" s="22"/>
      <c r="F428" s="21"/>
      <c r="G428" s="10" t="s">
        <v>422</v>
      </c>
      <c r="H428" s="11" t="s">
        <v>315</v>
      </c>
      <c r="I428" s="12">
        <v>8.17</v>
      </c>
      <c r="J428" s="13">
        <v>19676</v>
      </c>
      <c r="K428" s="14"/>
    </row>
    <row r="429" spans="1:11" ht="29.25" customHeight="1">
      <c r="A429" s="20"/>
      <c r="B429" s="20"/>
      <c r="C429" s="21"/>
      <c r="D429" s="21"/>
      <c r="E429" s="22"/>
      <c r="F429" s="21"/>
      <c r="G429" s="10" t="s">
        <v>423</v>
      </c>
      <c r="H429" s="11" t="s">
        <v>315</v>
      </c>
      <c r="I429" s="12">
        <v>10.039999999999999</v>
      </c>
      <c r="J429" s="13">
        <v>13691</v>
      </c>
      <c r="K429" s="14"/>
    </row>
    <row r="430" spans="1:11" ht="29.25" customHeight="1">
      <c r="A430" s="20"/>
      <c r="B430" s="20"/>
      <c r="C430" s="21"/>
      <c r="D430" s="21"/>
      <c r="E430" s="22"/>
      <c r="F430" s="21"/>
      <c r="G430" s="10" t="s">
        <v>424</v>
      </c>
      <c r="H430" s="11" t="s">
        <v>315</v>
      </c>
      <c r="I430" s="12">
        <v>8.73</v>
      </c>
      <c r="J430" s="13">
        <v>8820</v>
      </c>
      <c r="K430" s="14"/>
    </row>
    <row r="431" spans="1:11" ht="29.25" customHeight="1">
      <c r="A431" s="20">
        <v>65</v>
      </c>
      <c r="B431" s="20" t="s">
        <v>425</v>
      </c>
      <c r="C431" s="21">
        <f>SUM(I431:I434)</f>
        <v>41.6</v>
      </c>
      <c r="D431" s="21">
        <f>C431/21*100</f>
        <v>198.0952380952381</v>
      </c>
      <c r="E431" s="22">
        <f>SUM(J431:J434)</f>
        <v>60828</v>
      </c>
      <c r="F431" s="21">
        <f t="shared" si="7"/>
        <v>380.17500000000001</v>
      </c>
      <c r="G431" s="10" t="s">
        <v>426</v>
      </c>
      <c r="H431" s="11" t="s">
        <v>427</v>
      </c>
      <c r="I431" s="12">
        <v>6.04</v>
      </c>
      <c r="J431" s="13">
        <v>16768</v>
      </c>
      <c r="K431" s="14"/>
    </row>
    <row r="432" spans="1:11" ht="29.25" customHeight="1">
      <c r="A432" s="20"/>
      <c r="B432" s="20"/>
      <c r="C432" s="21"/>
      <c r="D432" s="21"/>
      <c r="E432" s="22"/>
      <c r="F432" s="21"/>
      <c r="G432" s="10" t="s">
        <v>428</v>
      </c>
      <c r="H432" s="11" t="s">
        <v>427</v>
      </c>
      <c r="I432" s="12">
        <v>16.559999999999999</v>
      </c>
      <c r="J432" s="13">
        <v>21777</v>
      </c>
      <c r="K432" s="14"/>
    </row>
    <row r="433" spans="1:11" ht="29.25" customHeight="1">
      <c r="A433" s="20"/>
      <c r="B433" s="20"/>
      <c r="C433" s="21"/>
      <c r="D433" s="21"/>
      <c r="E433" s="22"/>
      <c r="F433" s="21"/>
      <c r="G433" s="10" t="s">
        <v>429</v>
      </c>
      <c r="H433" s="11" t="s">
        <v>427</v>
      </c>
      <c r="I433" s="12">
        <v>10.47</v>
      </c>
      <c r="J433" s="13">
        <v>13964</v>
      </c>
      <c r="K433" s="14"/>
    </row>
    <row r="434" spans="1:11" ht="29.25" customHeight="1">
      <c r="A434" s="20"/>
      <c r="B434" s="20"/>
      <c r="C434" s="21"/>
      <c r="D434" s="21"/>
      <c r="E434" s="22"/>
      <c r="F434" s="21"/>
      <c r="G434" s="10" t="s">
        <v>430</v>
      </c>
      <c r="H434" s="11" t="s">
        <v>427</v>
      </c>
      <c r="I434" s="12">
        <v>8.5299999999999994</v>
      </c>
      <c r="J434" s="13">
        <v>8319</v>
      </c>
      <c r="K434" s="14"/>
    </row>
    <row r="435" spans="1:11" ht="30" customHeight="1">
      <c r="A435" s="20">
        <v>66</v>
      </c>
      <c r="B435" s="20" t="s">
        <v>431</v>
      </c>
      <c r="C435" s="21">
        <f>SUM(I435:I438)</f>
        <v>38.4</v>
      </c>
      <c r="D435" s="21">
        <f>C435/21*100</f>
        <v>182.85714285714286</v>
      </c>
      <c r="E435" s="22">
        <f>SUM(J435:J438)</f>
        <v>53962</v>
      </c>
      <c r="F435" s="21">
        <f t="shared" si="7"/>
        <v>337.26250000000005</v>
      </c>
      <c r="G435" s="10" t="s">
        <v>432</v>
      </c>
      <c r="H435" s="11" t="s">
        <v>427</v>
      </c>
      <c r="I435" s="12">
        <v>15.89</v>
      </c>
      <c r="J435" s="13">
        <v>21843</v>
      </c>
      <c r="K435" s="14"/>
    </row>
    <row r="436" spans="1:11" ht="30" customHeight="1">
      <c r="A436" s="20"/>
      <c r="B436" s="20"/>
      <c r="C436" s="21"/>
      <c r="D436" s="21"/>
      <c r="E436" s="22"/>
      <c r="F436" s="21"/>
      <c r="G436" s="10" t="s">
        <v>433</v>
      </c>
      <c r="H436" s="11" t="s">
        <v>427</v>
      </c>
      <c r="I436" s="12">
        <v>8.59</v>
      </c>
      <c r="J436" s="13">
        <v>14793</v>
      </c>
      <c r="K436" s="14"/>
    </row>
    <row r="437" spans="1:11" ht="30" customHeight="1">
      <c r="A437" s="20"/>
      <c r="B437" s="20"/>
      <c r="C437" s="21"/>
      <c r="D437" s="21"/>
      <c r="E437" s="22"/>
      <c r="F437" s="21"/>
      <c r="G437" s="10" t="s">
        <v>434</v>
      </c>
      <c r="H437" s="11" t="s">
        <v>427</v>
      </c>
      <c r="I437" s="12">
        <v>5.81</v>
      </c>
      <c r="J437" s="13">
        <v>8242</v>
      </c>
      <c r="K437" s="14"/>
    </row>
    <row r="438" spans="1:11" ht="30" customHeight="1">
      <c r="A438" s="20"/>
      <c r="B438" s="20"/>
      <c r="C438" s="21"/>
      <c r="D438" s="21"/>
      <c r="E438" s="22"/>
      <c r="F438" s="21"/>
      <c r="G438" s="10" t="s">
        <v>435</v>
      </c>
      <c r="H438" s="11" t="s">
        <v>427</v>
      </c>
      <c r="I438" s="12">
        <v>8.11</v>
      </c>
      <c r="J438" s="13">
        <v>9084</v>
      </c>
      <c r="K438" s="14"/>
    </row>
    <row r="439" spans="1:11" ht="30" customHeight="1">
      <c r="A439" s="20">
        <v>67</v>
      </c>
      <c r="B439" s="20" t="s">
        <v>436</v>
      </c>
      <c r="C439" s="21">
        <f>SUM(I439:I442)</f>
        <v>40.42</v>
      </c>
      <c r="D439" s="21">
        <f>C439/21*100</f>
        <v>192.47619047619048</v>
      </c>
      <c r="E439" s="22">
        <f>SUM(J439:J442)</f>
        <v>69428</v>
      </c>
      <c r="F439" s="21">
        <f t="shared" si="7"/>
        <v>433.92499999999995</v>
      </c>
      <c r="G439" s="10" t="s">
        <v>437</v>
      </c>
      <c r="H439" s="11" t="s">
        <v>427</v>
      </c>
      <c r="I439" s="12">
        <v>12.41</v>
      </c>
      <c r="J439" s="13">
        <v>30713</v>
      </c>
      <c r="K439" s="14"/>
    </row>
    <row r="440" spans="1:11" ht="30" customHeight="1">
      <c r="A440" s="20"/>
      <c r="B440" s="20"/>
      <c r="C440" s="21"/>
      <c r="D440" s="21"/>
      <c r="E440" s="22"/>
      <c r="F440" s="21"/>
      <c r="G440" s="10" t="s">
        <v>438</v>
      </c>
      <c r="H440" s="11" t="s">
        <v>427</v>
      </c>
      <c r="I440" s="12">
        <v>6.35</v>
      </c>
      <c r="J440" s="13">
        <v>8830</v>
      </c>
      <c r="K440" s="14"/>
    </row>
    <row r="441" spans="1:11" ht="30" customHeight="1">
      <c r="A441" s="20"/>
      <c r="B441" s="20"/>
      <c r="C441" s="21"/>
      <c r="D441" s="21"/>
      <c r="E441" s="22"/>
      <c r="F441" s="21"/>
      <c r="G441" s="10" t="s">
        <v>439</v>
      </c>
      <c r="H441" s="11" t="s">
        <v>427</v>
      </c>
      <c r="I441" s="12">
        <v>4.68</v>
      </c>
      <c r="J441" s="13">
        <v>6081</v>
      </c>
      <c r="K441" s="14"/>
    </row>
    <row r="442" spans="1:11" ht="30" customHeight="1">
      <c r="A442" s="20"/>
      <c r="B442" s="20"/>
      <c r="C442" s="21"/>
      <c r="D442" s="21"/>
      <c r="E442" s="22"/>
      <c r="F442" s="21"/>
      <c r="G442" s="10" t="s">
        <v>440</v>
      </c>
      <c r="H442" s="11" t="s">
        <v>427</v>
      </c>
      <c r="I442" s="12">
        <v>16.98</v>
      </c>
      <c r="J442" s="13">
        <v>23804</v>
      </c>
      <c r="K442" s="14"/>
    </row>
    <row r="443" spans="1:11" ht="30" customHeight="1">
      <c r="A443" s="20">
        <v>68</v>
      </c>
      <c r="B443" s="20" t="s">
        <v>441</v>
      </c>
      <c r="C443" s="21">
        <f>SUM(I443:I450)</f>
        <v>67.8</v>
      </c>
      <c r="D443" s="21">
        <f>C443/21*100</f>
        <v>322.85714285714289</v>
      </c>
      <c r="E443" s="22">
        <f>SUM(J443:J450)</f>
        <v>63750</v>
      </c>
      <c r="F443" s="21">
        <f t="shared" si="7"/>
        <v>398.4375</v>
      </c>
      <c r="G443" s="10" t="s">
        <v>442</v>
      </c>
      <c r="H443" s="11" t="s">
        <v>427</v>
      </c>
      <c r="I443" s="12">
        <v>9.86</v>
      </c>
      <c r="J443" s="13">
        <v>9539</v>
      </c>
      <c r="K443" s="14"/>
    </row>
    <row r="444" spans="1:11" ht="30" customHeight="1">
      <c r="A444" s="20"/>
      <c r="B444" s="20"/>
      <c r="C444" s="21"/>
      <c r="D444" s="21"/>
      <c r="E444" s="22"/>
      <c r="F444" s="21"/>
      <c r="G444" s="10" t="s">
        <v>443</v>
      </c>
      <c r="H444" s="11" t="s">
        <v>427</v>
      </c>
      <c r="I444" s="12">
        <v>6.39</v>
      </c>
      <c r="J444" s="13">
        <v>6346</v>
      </c>
      <c r="K444" s="14"/>
    </row>
    <row r="445" spans="1:11" ht="30" customHeight="1">
      <c r="A445" s="20"/>
      <c r="B445" s="20"/>
      <c r="C445" s="21"/>
      <c r="D445" s="21"/>
      <c r="E445" s="22"/>
      <c r="F445" s="21"/>
      <c r="G445" s="10" t="s">
        <v>444</v>
      </c>
      <c r="H445" s="11" t="s">
        <v>427</v>
      </c>
      <c r="I445" s="12">
        <v>8.69</v>
      </c>
      <c r="J445" s="13">
        <v>7282</v>
      </c>
      <c r="K445" s="14"/>
    </row>
    <row r="446" spans="1:11" ht="30" customHeight="1">
      <c r="A446" s="20"/>
      <c r="B446" s="20"/>
      <c r="C446" s="21"/>
      <c r="D446" s="21"/>
      <c r="E446" s="22"/>
      <c r="F446" s="21"/>
      <c r="G446" s="10" t="s">
        <v>445</v>
      </c>
      <c r="H446" s="11" t="s">
        <v>427</v>
      </c>
      <c r="I446" s="12">
        <v>16.66</v>
      </c>
      <c r="J446" s="13">
        <v>13294</v>
      </c>
      <c r="K446" s="14"/>
    </row>
    <row r="447" spans="1:11" ht="30" customHeight="1">
      <c r="A447" s="20"/>
      <c r="B447" s="20"/>
      <c r="C447" s="21"/>
      <c r="D447" s="21"/>
      <c r="E447" s="22"/>
      <c r="F447" s="21"/>
      <c r="G447" s="10" t="s">
        <v>446</v>
      </c>
      <c r="H447" s="11" t="s">
        <v>427</v>
      </c>
      <c r="I447" s="12">
        <v>8.6999999999999993</v>
      </c>
      <c r="J447" s="13">
        <v>8970</v>
      </c>
      <c r="K447" s="14"/>
    </row>
    <row r="448" spans="1:11" ht="30" customHeight="1">
      <c r="A448" s="20"/>
      <c r="B448" s="20"/>
      <c r="C448" s="21"/>
      <c r="D448" s="21"/>
      <c r="E448" s="22"/>
      <c r="F448" s="21"/>
      <c r="G448" s="10" t="s">
        <v>447</v>
      </c>
      <c r="H448" s="11" t="s">
        <v>427</v>
      </c>
      <c r="I448" s="12">
        <v>4.88</v>
      </c>
      <c r="J448" s="13">
        <v>5888</v>
      </c>
      <c r="K448" s="14"/>
    </row>
    <row r="449" spans="1:11" ht="30" customHeight="1">
      <c r="A449" s="20"/>
      <c r="B449" s="20"/>
      <c r="C449" s="21"/>
      <c r="D449" s="21"/>
      <c r="E449" s="22"/>
      <c r="F449" s="21"/>
      <c r="G449" s="10" t="s">
        <v>448</v>
      </c>
      <c r="H449" s="11" t="s">
        <v>427</v>
      </c>
      <c r="I449" s="12">
        <v>7.67</v>
      </c>
      <c r="J449" s="13">
        <v>6775</v>
      </c>
      <c r="K449" s="14"/>
    </row>
    <row r="450" spans="1:11" ht="30" customHeight="1">
      <c r="A450" s="20"/>
      <c r="B450" s="20"/>
      <c r="C450" s="21"/>
      <c r="D450" s="21"/>
      <c r="E450" s="22"/>
      <c r="F450" s="21"/>
      <c r="G450" s="10" t="s">
        <v>449</v>
      </c>
      <c r="H450" s="11" t="s">
        <v>427</v>
      </c>
      <c r="I450" s="12">
        <v>4.95</v>
      </c>
      <c r="J450" s="13">
        <v>5656</v>
      </c>
      <c r="K450" s="14"/>
    </row>
    <row r="451" spans="1:11" ht="30" customHeight="1">
      <c r="A451" s="20">
        <v>69</v>
      </c>
      <c r="B451" s="20" t="s">
        <v>450</v>
      </c>
      <c r="C451" s="21">
        <f>SUM(I451:I455)</f>
        <v>52.730000000000004</v>
      </c>
      <c r="D451" s="21">
        <f>C451/21*100</f>
        <v>251.09523809523813</v>
      </c>
      <c r="E451" s="22">
        <f>SUM(J451:J455)</f>
        <v>53640</v>
      </c>
      <c r="F451" s="21">
        <f t="shared" si="7"/>
        <v>335.25</v>
      </c>
      <c r="G451" s="10" t="s">
        <v>451</v>
      </c>
      <c r="H451" s="11" t="s">
        <v>452</v>
      </c>
      <c r="I451" s="12">
        <v>6.71</v>
      </c>
      <c r="J451" s="13">
        <v>9459</v>
      </c>
      <c r="K451" s="14"/>
    </row>
    <row r="452" spans="1:11" ht="30" customHeight="1">
      <c r="A452" s="20"/>
      <c r="B452" s="20"/>
      <c r="C452" s="21"/>
      <c r="D452" s="21"/>
      <c r="E452" s="22"/>
      <c r="F452" s="21"/>
      <c r="G452" s="10" t="s">
        <v>453</v>
      </c>
      <c r="H452" s="11" t="s">
        <v>452</v>
      </c>
      <c r="I452" s="12">
        <v>4.95</v>
      </c>
      <c r="J452" s="13">
        <v>9455</v>
      </c>
      <c r="K452" s="14"/>
    </row>
    <row r="453" spans="1:11" ht="30" customHeight="1">
      <c r="A453" s="20"/>
      <c r="B453" s="20"/>
      <c r="C453" s="21"/>
      <c r="D453" s="21"/>
      <c r="E453" s="22"/>
      <c r="F453" s="21"/>
      <c r="G453" s="10" t="s">
        <v>454</v>
      </c>
      <c r="H453" s="11" t="s">
        <v>452</v>
      </c>
      <c r="I453" s="12">
        <v>22.84</v>
      </c>
      <c r="J453" s="13">
        <v>10178</v>
      </c>
      <c r="K453" s="14"/>
    </row>
    <row r="454" spans="1:11" ht="30" customHeight="1">
      <c r="A454" s="20"/>
      <c r="B454" s="20"/>
      <c r="C454" s="21"/>
      <c r="D454" s="21"/>
      <c r="E454" s="22"/>
      <c r="F454" s="21"/>
      <c r="G454" s="10" t="s">
        <v>455</v>
      </c>
      <c r="H454" s="11" t="s">
        <v>452</v>
      </c>
      <c r="I454" s="12">
        <v>11.23</v>
      </c>
      <c r="J454" s="13">
        <v>16304</v>
      </c>
      <c r="K454" s="14"/>
    </row>
    <row r="455" spans="1:11" ht="30" customHeight="1">
      <c r="A455" s="20"/>
      <c r="B455" s="20"/>
      <c r="C455" s="21"/>
      <c r="D455" s="21"/>
      <c r="E455" s="22"/>
      <c r="F455" s="21"/>
      <c r="G455" s="10" t="s">
        <v>456</v>
      </c>
      <c r="H455" s="11" t="s">
        <v>452</v>
      </c>
      <c r="I455" s="12">
        <v>7</v>
      </c>
      <c r="J455" s="13">
        <v>8244</v>
      </c>
      <c r="K455" s="14"/>
    </row>
    <row r="456" spans="1:11" ht="30" customHeight="1">
      <c r="A456" s="20">
        <v>70</v>
      </c>
      <c r="B456" s="20" t="s">
        <v>457</v>
      </c>
      <c r="C456" s="21">
        <f>SUM(I456:I461)</f>
        <v>54.38000000000001</v>
      </c>
      <c r="D456" s="21">
        <f>C456/21*100</f>
        <v>258.95238095238102</v>
      </c>
      <c r="E456" s="22">
        <f>SUM(J456:J461)</f>
        <v>63130</v>
      </c>
      <c r="F456" s="21">
        <f t="shared" si="7"/>
        <v>394.5625</v>
      </c>
      <c r="G456" s="10" t="s">
        <v>458</v>
      </c>
      <c r="H456" s="11" t="s">
        <v>452</v>
      </c>
      <c r="I456" s="12">
        <v>6.04</v>
      </c>
      <c r="J456" s="13">
        <v>7960</v>
      </c>
      <c r="K456" s="14"/>
    </row>
    <row r="457" spans="1:11" ht="30" customHeight="1">
      <c r="A457" s="20"/>
      <c r="B457" s="20"/>
      <c r="C457" s="21"/>
      <c r="D457" s="21"/>
      <c r="E457" s="22"/>
      <c r="F457" s="21"/>
      <c r="G457" s="10" t="s">
        <v>457</v>
      </c>
      <c r="H457" s="11" t="s">
        <v>452</v>
      </c>
      <c r="I457" s="12">
        <v>17.05</v>
      </c>
      <c r="J457" s="13">
        <v>8010</v>
      </c>
      <c r="K457" s="14"/>
    </row>
    <row r="458" spans="1:11" ht="30" customHeight="1">
      <c r="A458" s="20"/>
      <c r="B458" s="20"/>
      <c r="C458" s="21"/>
      <c r="D458" s="21"/>
      <c r="E458" s="22"/>
      <c r="F458" s="21"/>
      <c r="G458" s="10" t="s">
        <v>459</v>
      </c>
      <c r="H458" s="11" t="s">
        <v>452</v>
      </c>
      <c r="I458" s="12">
        <v>7.57</v>
      </c>
      <c r="J458" s="13">
        <v>13644</v>
      </c>
      <c r="K458" s="14"/>
    </row>
    <row r="459" spans="1:11" ht="30" customHeight="1">
      <c r="A459" s="20"/>
      <c r="B459" s="20"/>
      <c r="C459" s="21"/>
      <c r="D459" s="21"/>
      <c r="E459" s="22"/>
      <c r="F459" s="21"/>
      <c r="G459" s="10" t="s">
        <v>460</v>
      </c>
      <c r="H459" s="11" t="s">
        <v>452</v>
      </c>
      <c r="I459" s="12">
        <v>5.33</v>
      </c>
      <c r="J459" s="13">
        <v>9372</v>
      </c>
      <c r="K459" s="14"/>
    </row>
    <row r="460" spans="1:11" ht="30" customHeight="1">
      <c r="A460" s="20"/>
      <c r="B460" s="20"/>
      <c r="C460" s="21"/>
      <c r="D460" s="21"/>
      <c r="E460" s="22"/>
      <c r="F460" s="21"/>
      <c r="G460" s="10" t="s">
        <v>461</v>
      </c>
      <c r="H460" s="11" t="s">
        <v>452</v>
      </c>
      <c r="I460" s="12">
        <v>4.41</v>
      </c>
      <c r="J460" s="13">
        <v>9213</v>
      </c>
      <c r="K460" s="14"/>
    </row>
    <row r="461" spans="1:11" ht="30" customHeight="1">
      <c r="A461" s="20"/>
      <c r="B461" s="20"/>
      <c r="C461" s="21"/>
      <c r="D461" s="21"/>
      <c r="E461" s="22"/>
      <c r="F461" s="21"/>
      <c r="G461" s="10" t="s">
        <v>462</v>
      </c>
      <c r="H461" s="11" t="s">
        <v>452</v>
      </c>
      <c r="I461" s="12">
        <v>13.98</v>
      </c>
      <c r="J461" s="13">
        <v>14931</v>
      </c>
      <c r="K461" s="14"/>
    </row>
    <row r="462" spans="1:11" ht="34.5" customHeight="1">
      <c r="A462" s="20">
        <v>71</v>
      </c>
      <c r="B462" s="20" t="s">
        <v>463</v>
      </c>
      <c r="C462" s="21">
        <f>SUM(I462:I466)</f>
        <v>49.31</v>
      </c>
      <c r="D462" s="21">
        <f>C462/21*100</f>
        <v>234.8095238095238</v>
      </c>
      <c r="E462" s="22">
        <f>SUM(J462:J466)</f>
        <v>54084</v>
      </c>
      <c r="F462" s="21">
        <f t="shared" si="7"/>
        <v>338.02500000000003</v>
      </c>
      <c r="G462" s="10" t="s">
        <v>464</v>
      </c>
      <c r="H462" s="11" t="s">
        <v>452</v>
      </c>
      <c r="I462" s="12">
        <v>7.67</v>
      </c>
      <c r="J462" s="13">
        <v>9722</v>
      </c>
      <c r="K462" s="14" t="s">
        <v>465</v>
      </c>
    </row>
    <row r="463" spans="1:11" ht="34.5" customHeight="1">
      <c r="A463" s="20"/>
      <c r="B463" s="20"/>
      <c r="C463" s="21"/>
      <c r="D463" s="21"/>
      <c r="E463" s="22"/>
      <c r="F463" s="21"/>
      <c r="G463" s="10" t="s">
        <v>466</v>
      </c>
      <c r="H463" s="11" t="s">
        <v>452</v>
      </c>
      <c r="I463" s="12">
        <v>6.54</v>
      </c>
      <c r="J463" s="13">
        <v>7090</v>
      </c>
      <c r="K463" s="14"/>
    </row>
    <row r="464" spans="1:11" ht="34.5" customHeight="1">
      <c r="A464" s="20"/>
      <c r="B464" s="20"/>
      <c r="C464" s="21"/>
      <c r="D464" s="21"/>
      <c r="E464" s="22"/>
      <c r="F464" s="21"/>
      <c r="G464" s="10" t="s">
        <v>467</v>
      </c>
      <c r="H464" s="11" t="s">
        <v>452</v>
      </c>
      <c r="I464" s="12">
        <v>4.9000000000000004</v>
      </c>
      <c r="J464" s="13">
        <v>10127</v>
      </c>
      <c r="K464" s="14"/>
    </row>
    <row r="465" spans="1:11" ht="34.5" customHeight="1">
      <c r="A465" s="20"/>
      <c r="B465" s="20"/>
      <c r="C465" s="21"/>
      <c r="D465" s="21"/>
      <c r="E465" s="22"/>
      <c r="F465" s="21"/>
      <c r="G465" s="10" t="s">
        <v>468</v>
      </c>
      <c r="H465" s="11" t="s">
        <v>452</v>
      </c>
      <c r="I465" s="12">
        <v>20.48</v>
      </c>
      <c r="J465" s="13">
        <v>14042</v>
      </c>
      <c r="K465" s="14"/>
    </row>
    <row r="466" spans="1:11" ht="34.5" customHeight="1">
      <c r="A466" s="20"/>
      <c r="B466" s="20"/>
      <c r="C466" s="21"/>
      <c r="D466" s="21"/>
      <c r="E466" s="22"/>
      <c r="F466" s="21"/>
      <c r="G466" s="10" t="s">
        <v>469</v>
      </c>
      <c r="H466" s="11" t="s">
        <v>452</v>
      </c>
      <c r="I466" s="12">
        <v>9.7200000000000006</v>
      </c>
      <c r="J466" s="13">
        <v>13103</v>
      </c>
      <c r="K466" s="14"/>
    </row>
    <row r="467" spans="1:11" ht="34.5" customHeight="1">
      <c r="A467" s="20">
        <v>72</v>
      </c>
      <c r="B467" s="20" t="s">
        <v>470</v>
      </c>
      <c r="C467" s="21">
        <f>SUM(I467:I470)</f>
        <v>69.11</v>
      </c>
      <c r="D467" s="21">
        <f>C467/21*100</f>
        <v>329.09523809523813</v>
      </c>
      <c r="E467" s="22">
        <f>SUM(J467:J470)</f>
        <v>52634</v>
      </c>
      <c r="F467" s="21">
        <f t="shared" si="7"/>
        <v>328.96249999999998</v>
      </c>
      <c r="G467" s="10" t="s">
        <v>471</v>
      </c>
      <c r="H467" s="11" t="s">
        <v>452</v>
      </c>
      <c r="I467" s="12">
        <v>9.77</v>
      </c>
      <c r="J467" s="13">
        <v>7814</v>
      </c>
      <c r="K467" s="14"/>
    </row>
    <row r="468" spans="1:11" ht="34.5" customHeight="1">
      <c r="A468" s="20"/>
      <c r="B468" s="20"/>
      <c r="C468" s="21"/>
      <c r="D468" s="21"/>
      <c r="E468" s="22"/>
      <c r="F468" s="21"/>
      <c r="G468" s="10" t="s">
        <v>472</v>
      </c>
      <c r="H468" s="11" t="s">
        <v>452</v>
      </c>
      <c r="I468" s="12">
        <v>8.83</v>
      </c>
      <c r="J468" s="13">
        <v>8023</v>
      </c>
      <c r="K468" s="14"/>
    </row>
    <row r="469" spans="1:11" ht="34.5" customHeight="1">
      <c r="A469" s="20"/>
      <c r="B469" s="20"/>
      <c r="C469" s="21"/>
      <c r="D469" s="21"/>
      <c r="E469" s="22"/>
      <c r="F469" s="21"/>
      <c r="G469" s="10" t="s">
        <v>473</v>
      </c>
      <c r="H469" s="11" t="s">
        <v>452</v>
      </c>
      <c r="I469" s="12">
        <v>9.6199999999999992</v>
      </c>
      <c r="J469" s="13">
        <v>13219</v>
      </c>
      <c r="K469" s="14"/>
    </row>
    <row r="470" spans="1:11" ht="34.5" customHeight="1">
      <c r="A470" s="20"/>
      <c r="B470" s="20"/>
      <c r="C470" s="21"/>
      <c r="D470" s="21"/>
      <c r="E470" s="22"/>
      <c r="F470" s="21"/>
      <c r="G470" s="10" t="s">
        <v>470</v>
      </c>
      <c r="H470" s="11" t="s">
        <v>452</v>
      </c>
      <c r="I470" s="12">
        <v>40.89</v>
      </c>
      <c r="J470" s="13">
        <v>23578</v>
      </c>
      <c r="K470" s="14"/>
    </row>
    <row r="471" spans="1:11" ht="34.5" customHeight="1">
      <c r="A471" s="20">
        <v>73</v>
      </c>
      <c r="B471" s="20" t="s">
        <v>474</v>
      </c>
      <c r="C471" s="21">
        <f>SUM(I471:I478)</f>
        <v>38.9</v>
      </c>
      <c r="D471" s="21">
        <f>C471/5.5*100</f>
        <v>707.27272727272725</v>
      </c>
      <c r="E471" s="22">
        <f>SUM(J471:J478)</f>
        <v>87913</v>
      </c>
      <c r="F471" s="21">
        <f>E471/45000*100</f>
        <v>195.36222222222221</v>
      </c>
      <c r="G471" s="10" t="s">
        <v>307</v>
      </c>
      <c r="H471" s="11" t="s">
        <v>259</v>
      </c>
      <c r="I471" s="12">
        <v>0.35</v>
      </c>
      <c r="J471" s="13">
        <v>1492</v>
      </c>
      <c r="K471" s="14" t="s">
        <v>308</v>
      </c>
    </row>
    <row r="472" spans="1:11" ht="34.5" customHeight="1">
      <c r="A472" s="20"/>
      <c r="B472" s="20"/>
      <c r="C472" s="21"/>
      <c r="D472" s="21"/>
      <c r="E472" s="22"/>
      <c r="F472" s="21"/>
      <c r="G472" s="10" t="s">
        <v>475</v>
      </c>
      <c r="H472" s="11" t="s">
        <v>259</v>
      </c>
      <c r="I472" s="12">
        <v>2.76</v>
      </c>
      <c r="J472" s="13">
        <v>9624</v>
      </c>
      <c r="K472" s="14"/>
    </row>
    <row r="473" spans="1:11" ht="34.5" customHeight="1">
      <c r="A473" s="20"/>
      <c r="B473" s="20"/>
      <c r="C473" s="21"/>
      <c r="D473" s="21"/>
      <c r="E473" s="22"/>
      <c r="F473" s="21"/>
      <c r="G473" s="10" t="s">
        <v>476</v>
      </c>
      <c r="H473" s="11" t="s">
        <v>411</v>
      </c>
      <c r="I473" s="12">
        <v>4.3499999999999996</v>
      </c>
      <c r="J473" s="13">
        <v>7087</v>
      </c>
      <c r="K473" s="14"/>
    </row>
    <row r="474" spans="1:11" ht="34.5" customHeight="1">
      <c r="A474" s="20"/>
      <c r="B474" s="20"/>
      <c r="C474" s="21"/>
      <c r="D474" s="21"/>
      <c r="E474" s="22"/>
      <c r="F474" s="21"/>
      <c r="G474" s="10" t="s">
        <v>477</v>
      </c>
      <c r="H474" s="11" t="s">
        <v>411</v>
      </c>
      <c r="I474" s="12">
        <v>5.68</v>
      </c>
      <c r="J474" s="13">
        <v>10320</v>
      </c>
      <c r="K474" s="14"/>
    </row>
    <row r="475" spans="1:11" ht="35.25" customHeight="1">
      <c r="A475" s="20"/>
      <c r="B475" s="20"/>
      <c r="C475" s="21"/>
      <c r="D475" s="21"/>
      <c r="E475" s="22"/>
      <c r="F475" s="21"/>
      <c r="G475" s="10" t="s">
        <v>478</v>
      </c>
      <c r="H475" s="11" t="s">
        <v>411</v>
      </c>
      <c r="I475" s="12">
        <v>6.9</v>
      </c>
      <c r="J475" s="13">
        <v>14307</v>
      </c>
      <c r="K475" s="14"/>
    </row>
    <row r="476" spans="1:11" ht="35.25" customHeight="1">
      <c r="A476" s="20"/>
      <c r="B476" s="20"/>
      <c r="C476" s="21"/>
      <c r="D476" s="21"/>
      <c r="E476" s="22"/>
      <c r="F476" s="21"/>
      <c r="G476" s="10" t="s">
        <v>479</v>
      </c>
      <c r="H476" s="11" t="s">
        <v>411</v>
      </c>
      <c r="I476" s="12">
        <v>8.15</v>
      </c>
      <c r="J476" s="13">
        <v>18403</v>
      </c>
      <c r="K476" s="14"/>
    </row>
    <row r="477" spans="1:11" ht="35.25" customHeight="1">
      <c r="A477" s="20"/>
      <c r="B477" s="20"/>
      <c r="C477" s="21"/>
      <c r="D477" s="21"/>
      <c r="E477" s="22"/>
      <c r="F477" s="21"/>
      <c r="G477" s="10" t="s">
        <v>480</v>
      </c>
      <c r="H477" s="11" t="s">
        <v>411</v>
      </c>
      <c r="I477" s="12">
        <v>5.24</v>
      </c>
      <c r="J477" s="13">
        <v>16231</v>
      </c>
      <c r="K477" s="14"/>
    </row>
    <row r="478" spans="1:11" ht="35.25" customHeight="1">
      <c r="A478" s="20"/>
      <c r="B478" s="20"/>
      <c r="C478" s="21"/>
      <c r="D478" s="21"/>
      <c r="E478" s="22"/>
      <c r="F478" s="21"/>
      <c r="G478" s="10" t="s">
        <v>481</v>
      </c>
      <c r="H478" s="11" t="s">
        <v>411</v>
      </c>
      <c r="I478" s="12">
        <v>5.47</v>
      </c>
      <c r="J478" s="13">
        <v>10449</v>
      </c>
      <c r="K478" s="14"/>
    </row>
    <row r="479" spans="1:11" ht="36" customHeight="1">
      <c r="A479" s="20">
        <v>74</v>
      </c>
      <c r="B479" s="20" t="s">
        <v>482</v>
      </c>
      <c r="C479" s="21">
        <f>SUM(I479:I484)</f>
        <v>40.25</v>
      </c>
      <c r="D479" s="21">
        <f>C479/21*100</f>
        <v>191.66666666666669</v>
      </c>
      <c r="E479" s="22">
        <f>SUM(J479:J484)</f>
        <v>71048</v>
      </c>
      <c r="F479" s="21">
        <f>E479/16000*100</f>
        <v>444.05</v>
      </c>
      <c r="G479" s="10" t="s">
        <v>483</v>
      </c>
      <c r="H479" s="11" t="s">
        <v>411</v>
      </c>
      <c r="I479" s="12">
        <v>6.46</v>
      </c>
      <c r="J479" s="13">
        <v>12726</v>
      </c>
      <c r="K479" s="14"/>
    </row>
    <row r="480" spans="1:11" ht="36" customHeight="1">
      <c r="A480" s="20"/>
      <c r="B480" s="20"/>
      <c r="C480" s="21"/>
      <c r="D480" s="21"/>
      <c r="E480" s="22"/>
      <c r="F480" s="21"/>
      <c r="G480" s="10" t="s">
        <v>484</v>
      </c>
      <c r="H480" s="11" t="s">
        <v>411</v>
      </c>
      <c r="I480" s="12">
        <v>7.54</v>
      </c>
      <c r="J480" s="13">
        <v>11989</v>
      </c>
      <c r="K480" s="14"/>
    </row>
    <row r="481" spans="1:11" ht="36" customHeight="1">
      <c r="A481" s="20"/>
      <c r="B481" s="20"/>
      <c r="C481" s="21"/>
      <c r="D481" s="21"/>
      <c r="E481" s="22"/>
      <c r="F481" s="21"/>
      <c r="G481" s="10" t="s">
        <v>482</v>
      </c>
      <c r="H481" s="11" t="s">
        <v>411</v>
      </c>
      <c r="I481" s="12">
        <v>8.2899999999999991</v>
      </c>
      <c r="J481" s="13">
        <v>13235</v>
      </c>
      <c r="K481" s="14"/>
    </row>
    <row r="482" spans="1:11" ht="36" customHeight="1">
      <c r="A482" s="20"/>
      <c r="B482" s="20"/>
      <c r="C482" s="21"/>
      <c r="D482" s="21"/>
      <c r="E482" s="22"/>
      <c r="F482" s="21"/>
      <c r="G482" s="10" t="s">
        <v>485</v>
      </c>
      <c r="H482" s="11" t="s">
        <v>411</v>
      </c>
      <c r="I482" s="12">
        <v>5.31</v>
      </c>
      <c r="J482" s="13">
        <v>7829</v>
      </c>
      <c r="K482" s="14"/>
    </row>
    <row r="483" spans="1:11" ht="36" customHeight="1">
      <c r="A483" s="20"/>
      <c r="B483" s="20"/>
      <c r="C483" s="21"/>
      <c r="D483" s="21"/>
      <c r="E483" s="22"/>
      <c r="F483" s="21"/>
      <c r="G483" s="10" t="s">
        <v>486</v>
      </c>
      <c r="H483" s="11" t="s">
        <v>411</v>
      </c>
      <c r="I483" s="12">
        <v>6.61</v>
      </c>
      <c r="J483" s="13">
        <v>11961</v>
      </c>
      <c r="K483" s="14"/>
    </row>
    <row r="484" spans="1:11" ht="36" customHeight="1">
      <c r="A484" s="20"/>
      <c r="B484" s="20"/>
      <c r="C484" s="21"/>
      <c r="D484" s="21"/>
      <c r="E484" s="22"/>
      <c r="F484" s="21"/>
      <c r="G484" s="10" t="s">
        <v>487</v>
      </c>
      <c r="H484" s="11" t="s">
        <v>411</v>
      </c>
      <c r="I484" s="12">
        <v>6.04</v>
      </c>
      <c r="J484" s="13">
        <v>13308</v>
      </c>
      <c r="K484" s="14"/>
    </row>
    <row r="485" spans="1:11" ht="50.25" customHeight="1">
      <c r="A485" s="20">
        <v>75</v>
      </c>
      <c r="B485" s="20" t="s">
        <v>488</v>
      </c>
      <c r="C485" s="21">
        <f>SUM(I485:I488)</f>
        <v>50.72</v>
      </c>
      <c r="D485" s="21">
        <f>C485/21*100</f>
        <v>241.52380952380952</v>
      </c>
      <c r="E485" s="22">
        <f>SUM(J485:J488)</f>
        <v>67310</v>
      </c>
      <c r="F485" s="21">
        <f t="shared" ref="F485:F538" si="8">E485/16000*100</f>
        <v>420.6875</v>
      </c>
      <c r="G485" s="10" t="s">
        <v>489</v>
      </c>
      <c r="H485" s="11" t="s">
        <v>411</v>
      </c>
      <c r="I485" s="12">
        <v>16.260000000000002</v>
      </c>
      <c r="J485" s="13">
        <v>11728</v>
      </c>
      <c r="K485" s="14"/>
    </row>
    <row r="486" spans="1:11" ht="50.25" customHeight="1">
      <c r="A486" s="20"/>
      <c r="B486" s="20"/>
      <c r="C486" s="21"/>
      <c r="D486" s="21"/>
      <c r="E486" s="22"/>
      <c r="F486" s="21"/>
      <c r="G486" s="10" t="s">
        <v>490</v>
      </c>
      <c r="H486" s="11" t="s">
        <v>411</v>
      </c>
      <c r="I486" s="12">
        <v>11.16</v>
      </c>
      <c r="J486" s="13">
        <v>10838</v>
      </c>
      <c r="K486" s="14" t="s">
        <v>491</v>
      </c>
    </row>
    <row r="487" spans="1:11" ht="50.25" customHeight="1">
      <c r="A487" s="20"/>
      <c r="B487" s="20"/>
      <c r="C487" s="21"/>
      <c r="D487" s="21"/>
      <c r="E487" s="22"/>
      <c r="F487" s="21"/>
      <c r="G487" s="10" t="s">
        <v>492</v>
      </c>
      <c r="H487" s="11" t="s">
        <v>411</v>
      </c>
      <c r="I487" s="12">
        <v>9.6</v>
      </c>
      <c r="J487" s="13">
        <v>23913</v>
      </c>
      <c r="K487" s="14"/>
    </row>
    <row r="488" spans="1:11" ht="50.25" customHeight="1">
      <c r="A488" s="20"/>
      <c r="B488" s="20"/>
      <c r="C488" s="21"/>
      <c r="D488" s="21"/>
      <c r="E488" s="22"/>
      <c r="F488" s="21"/>
      <c r="G488" s="10" t="s">
        <v>493</v>
      </c>
      <c r="H488" s="11" t="s">
        <v>411</v>
      </c>
      <c r="I488" s="12">
        <v>13.7</v>
      </c>
      <c r="J488" s="13">
        <v>20831</v>
      </c>
      <c r="K488" s="14"/>
    </row>
    <row r="489" spans="1:11" ht="50.25" customHeight="1">
      <c r="A489" s="20">
        <v>76</v>
      </c>
      <c r="B489" s="20" t="s">
        <v>494</v>
      </c>
      <c r="C489" s="21">
        <f>SUM(I489:I494)</f>
        <v>44.36</v>
      </c>
      <c r="D489" s="21">
        <f>C489/21*100</f>
        <v>211.23809523809521</v>
      </c>
      <c r="E489" s="22">
        <f>SUM(J489:J494)</f>
        <v>47528</v>
      </c>
      <c r="F489" s="21">
        <f t="shared" si="8"/>
        <v>297.05</v>
      </c>
      <c r="G489" s="10" t="s">
        <v>495</v>
      </c>
      <c r="H489" s="11" t="s">
        <v>411</v>
      </c>
      <c r="I489" s="12">
        <v>12.88</v>
      </c>
      <c r="J489" s="13">
        <v>13815</v>
      </c>
      <c r="K489" s="14"/>
    </row>
    <row r="490" spans="1:11" ht="50.25" customHeight="1">
      <c r="A490" s="20"/>
      <c r="B490" s="20"/>
      <c r="C490" s="21"/>
      <c r="D490" s="21"/>
      <c r="E490" s="22"/>
      <c r="F490" s="21"/>
      <c r="G490" s="10" t="s">
        <v>496</v>
      </c>
      <c r="H490" s="11" t="s">
        <v>411</v>
      </c>
      <c r="I490" s="12">
        <v>5.59</v>
      </c>
      <c r="J490" s="13">
        <v>11053</v>
      </c>
      <c r="K490" s="14"/>
    </row>
    <row r="491" spans="1:11" ht="50.25" customHeight="1">
      <c r="A491" s="20"/>
      <c r="B491" s="20"/>
      <c r="C491" s="21"/>
      <c r="D491" s="21"/>
      <c r="E491" s="22"/>
      <c r="F491" s="21"/>
      <c r="G491" s="10" t="s">
        <v>497</v>
      </c>
      <c r="H491" s="11" t="s">
        <v>411</v>
      </c>
      <c r="I491" s="12">
        <v>6.98</v>
      </c>
      <c r="J491" s="13">
        <v>9787</v>
      </c>
      <c r="K491" s="14"/>
    </row>
    <row r="492" spans="1:11" ht="50.25" customHeight="1">
      <c r="A492" s="20"/>
      <c r="B492" s="20"/>
      <c r="C492" s="21"/>
      <c r="D492" s="21"/>
      <c r="E492" s="22"/>
      <c r="F492" s="21"/>
      <c r="G492" s="10" t="s">
        <v>490</v>
      </c>
      <c r="H492" s="11" t="s">
        <v>411</v>
      </c>
      <c r="I492" s="12">
        <v>1.96</v>
      </c>
      <c r="J492" s="13">
        <v>1901</v>
      </c>
      <c r="K492" s="14" t="s">
        <v>491</v>
      </c>
    </row>
    <row r="493" spans="1:11" ht="50.25" customHeight="1">
      <c r="A493" s="20"/>
      <c r="B493" s="20"/>
      <c r="C493" s="21"/>
      <c r="D493" s="21"/>
      <c r="E493" s="22"/>
      <c r="F493" s="21"/>
      <c r="G493" s="10" t="s">
        <v>494</v>
      </c>
      <c r="H493" s="11" t="s">
        <v>411</v>
      </c>
      <c r="I493" s="12">
        <v>16.2</v>
      </c>
      <c r="J493" s="13">
        <v>10972</v>
      </c>
      <c r="K493" s="14"/>
    </row>
    <row r="494" spans="1:11" ht="50.25" customHeight="1">
      <c r="A494" s="20"/>
      <c r="B494" s="20"/>
      <c r="C494" s="21"/>
      <c r="D494" s="21"/>
      <c r="E494" s="22"/>
      <c r="F494" s="21"/>
      <c r="G494" s="10" t="s">
        <v>464</v>
      </c>
      <c r="H494" s="11" t="s">
        <v>452</v>
      </c>
      <c r="I494" s="12">
        <v>0.75</v>
      </c>
      <c r="J494" s="11">
        <v>0</v>
      </c>
      <c r="K494" s="14" t="s">
        <v>465</v>
      </c>
    </row>
    <row r="495" spans="1:11" ht="44.25" customHeight="1">
      <c r="A495" s="20">
        <v>77</v>
      </c>
      <c r="B495" s="20" t="s">
        <v>438</v>
      </c>
      <c r="C495" s="21">
        <f>SUM(I495:I500)</f>
        <v>29.870000000000005</v>
      </c>
      <c r="D495" s="21">
        <f>C495/21*100</f>
        <v>142.23809523809524</v>
      </c>
      <c r="E495" s="22">
        <f>SUM(J495:J500)</f>
        <v>49948</v>
      </c>
      <c r="F495" s="21">
        <f t="shared" si="8"/>
        <v>312.17500000000001</v>
      </c>
      <c r="G495" s="10" t="s">
        <v>498</v>
      </c>
      <c r="H495" s="11" t="s">
        <v>411</v>
      </c>
      <c r="I495" s="12">
        <v>5.07</v>
      </c>
      <c r="J495" s="13">
        <v>6486</v>
      </c>
      <c r="K495" s="14"/>
    </row>
    <row r="496" spans="1:11" ht="44.25" customHeight="1">
      <c r="A496" s="20"/>
      <c r="B496" s="20"/>
      <c r="C496" s="21"/>
      <c r="D496" s="21"/>
      <c r="E496" s="22"/>
      <c r="F496" s="21"/>
      <c r="G496" s="10" t="s">
        <v>438</v>
      </c>
      <c r="H496" s="11" t="s">
        <v>411</v>
      </c>
      <c r="I496" s="12">
        <v>8</v>
      </c>
      <c r="J496" s="13">
        <v>12463</v>
      </c>
      <c r="K496" s="14"/>
    </row>
    <row r="497" spans="1:11" ht="44.25" customHeight="1">
      <c r="A497" s="20"/>
      <c r="B497" s="20"/>
      <c r="C497" s="21"/>
      <c r="D497" s="21"/>
      <c r="E497" s="22"/>
      <c r="F497" s="21"/>
      <c r="G497" s="10" t="s">
        <v>499</v>
      </c>
      <c r="H497" s="11" t="s">
        <v>411</v>
      </c>
      <c r="I497" s="12">
        <v>7.17</v>
      </c>
      <c r="J497" s="13">
        <v>12899</v>
      </c>
      <c r="K497" s="14"/>
    </row>
    <row r="498" spans="1:11" ht="44.25" customHeight="1">
      <c r="A498" s="20"/>
      <c r="B498" s="20"/>
      <c r="C498" s="21"/>
      <c r="D498" s="21"/>
      <c r="E498" s="22"/>
      <c r="F498" s="21"/>
      <c r="G498" s="10" t="s">
        <v>500</v>
      </c>
      <c r="H498" s="11" t="s">
        <v>411</v>
      </c>
      <c r="I498" s="12">
        <v>4.78</v>
      </c>
      <c r="J498" s="13">
        <v>8015</v>
      </c>
      <c r="K498" s="14"/>
    </row>
    <row r="499" spans="1:11" ht="44.25" customHeight="1">
      <c r="A499" s="20"/>
      <c r="B499" s="20"/>
      <c r="C499" s="21"/>
      <c r="D499" s="21"/>
      <c r="E499" s="22"/>
      <c r="F499" s="21"/>
      <c r="G499" s="10" t="s">
        <v>501</v>
      </c>
      <c r="H499" s="11" t="s">
        <v>411</v>
      </c>
      <c r="I499" s="12">
        <v>4.71</v>
      </c>
      <c r="J499" s="13">
        <v>9759</v>
      </c>
      <c r="K499" s="14"/>
    </row>
    <row r="500" spans="1:11" ht="44.25" customHeight="1">
      <c r="A500" s="20"/>
      <c r="B500" s="20"/>
      <c r="C500" s="21"/>
      <c r="D500" s="21"/>
      <c r="E500" s="22"/>
      <c r="F500" s="21"/>
      <c r="G500" s="10" t="s">
        <v>404</v>
      </c>
      <c r="H500" s="11" t="s">
        <v>315</v>
      </c>
      <c r="I500" s="12">
        <v>0.14000000000000001</v>
      </c>
      <c r="J500" s="11">
        <v>326</v>
      </c>
      <c r="K500" s="14" t="s">
        <v>405</v>
      </c>
    </row>
    <row r="501" spans="1:11" ht="43.5" customHeight="1">
      <c r="A501" s="20">
        <v>78</v>
      </c>
      <c r="B501" s="20" t="s">
        <v>502</v>
      </c>
      <c r="C501" s="21">
        <f>SUM(I501:I505)</f>
        <v>37.14</v>
      </c>
      <c r="D501" s="21">
        <f>C501/21*100</f>
        <v>176.85714285714286</v>
      </c>
      <c r="E501" s="22">
        <f>SUM(J501:J505)</f>
        <v>62968</v>
      </c>
      <c r="F501" s="21">
        <f t="shared" si="8"/>
        <v>393.55</v>
      </c>
      <c r="G501" s="10" t="s">
        <v>503</v>
      </c>
      <c r="H501" s="11" t="s">
        <v>411</v>
      </c>
      <c r="I501" s="12">
        <v>8.1</v>
      </c>
      <c r="J501" s="13">
        <v>11988</v>
      </c>
      <c r="K501" s="14"/>
    </row>
    <row r="502" spans="1:11" ht="43.5" customHeight="1">
      <c r="A502" s="20"/>
      <c r="B502" s="20"/>
      <c r="C502" s="21"/>
      <c r="D502" s="21"/>
      <c r="E502" s="22"/>
      <c r="F502" s="21"/>
      <c r="G502" s="10" t="s">
        <v>504</v>
      </c>
      <c r="H502" s="11" t="s">
        <v>411</v>
      </c>
      <c r="I502" s="12">
        <v>4.87</v>
      </c>
      <c r="J502" s="13">
        <v>7884</v>
      </c>
      <c r="K502" s="14"/>
    </row>
    <row r="503" spans="1:11" ht="43.5" customHeight="1">
      <c r="A503" s="20"/>
      <c r="B503" s="20"/>
      <c r="C503" s="21"/>
      <c r="D503" s="21"/>
      <c r="E503" s="22"/>
      <c r="F503" s="21"/>
      <c r="G503" s="10" t="s">
        <v>410</v>
      </c>
      <c r="H503" s="11" t="s">
        <v>411</v>
      </c>
      <c r="I503" s="12">
        <v>7.85</v>
      </c>
      <c r="J503" s="13">
        <v>12480</v>
      </c>
      <c r="K503" s="14" t="s">
        <v>412</v>
      </c>
    </row>
    <row r="504" spans="1:11" ht="43.5" customHeight="1">
      <c r="A504" s="20"/>
      <c r="B504" s="20"/>
      <c r="C504" s="21"/>
      <c r="D504" s="21"/>
      <c r="E504" s="22"/>
      <c r="F504" s="21"/>
      <c r="G504" s="10" t="s">
        <v>502</v>
      </c>
      <c r="H504" s="11" t="s">
        <v>411</v>
      </c>
      <c r="I504" s="12">
        <v>7.17</v>
      </c>
      <c r="J504" s="13">
        <v>13545</v>
      </c>
      <c r="K504" s="14"/>
    </row>
    <row r="505" spans="1:11" ht="43.5" customHeight="1">
      <c r="A505" s="20"/>
      <c r="B505" s="20"/>
      <c r="C505" s="21"/>
      <c r="D505" s="21"/>
      <c r="E505" s="22"/>
      <c r="F505" s="21"/>
      <c r="G505" s="10" t="s">
        <v>505</v>
      </c>
      <c r="H505" s="11" t="s">
        <v>411</v>
      </c>
      <c r="I505" s="12">
        <v>9.15</v>
      </c>
      <c r="J505" s="13">
        <v>17071</v>
      </c>
      <c r="K505" s="14"/>
    </row>
    <row r="506" spans="1:11" ht="40.5" customHeight="1">
      <c r="A506" s="20">
        <v>79</v>
      </c>
      <c r="B506" s="20" t="s">
        <v>506</v>
      </c>
      <c r="C506" s="21">
        <f>SUM(I506:I508)</f>
        <v>10.36</v>
      </c>
      <c r="D506" s="21">
        <f>C506/21*100</f>
        <v>49.333333333333329</v>
      </c>
      <c r="E506" s="22">
        <f>SUM(J506:J508)</f>
        <v>6646</v>
      </c>
      <c r="F506" s="21">
        <f t="shared" si="8"/>
        <v>41.537500000000001</v>
      </c>
      <c r="G506" s="10" t="s">
        <v>507</v>
      </c>
      <c r="H506" s="11" t="s">
        <v>508</v>
      </c>
      <c r="I506" s="12">
        <v>1.27</v>
      </c>
      <c r="J506" s="11">
        <v>0</v>
      </c>
      <c r="K506" s="14" t="s">
        <v>509</v>
      </c>
    </row>
    <row r="507" spans="1:11" ht="34.5" customHeight="1">
      <c r="A507" s="20"/>
      <c r="B507" s="20"/>
      <c r="C507" s="21"/>
      <c r="D507" s="21"/>
      <c r="E507" s="22"/>
      <c r="F507" s="21"/>
      <c r="G507" s="10" t="s">
        <v>506</v>
      </c>
      <c r="H507" s="11" t="s">
        <v>508</v>
      </c>
      <c r="I507" s="12">
        <v>5.32</v>
      </c>
      <c r="J507" s="13">
        <v>6646</v>
      </c>
      <c r="K507" s="14"/>
    </row>
    <row r="508" spans="1:11" ht="40.5" customHeight="1">
      <c r="A508" s="20"/>
      <c r="B508" s="20"/>
      <c r="C508" s="21"/>
      <c r="D508" s="21"/>
      <c r="E508" s="22"/>
      <c r="F508" s="21"/>
      <c r="G508" s="10" t="s">
        <v>510</v>
      </c>
      <c r="H508" s="11" t="s">
        <v>508</v>
      </c>
      <c r="I508" s="12">
        <v>3.77</v>
      </c>
      <c r="J508" s="11">
        <v>0</v>
      </c>
      <c r="K508" s="14" t="s">
        <v>511</v>
      </c>
    </row>
    <row r="509" spans="1:11" ht="36.75" customHeight="1">
      <c r="A509" s="20">
        <v>80</v>
      </c>
      <c r="B509" s="20" t="s">
        <v>512</v>
      </c>
      <c r="C509" s="21">
        <f>SUM(I509:I514)</f>
        <v>49.260000000000005</v>
      </c>
      <c r="D509" s="21">
        <f>C509/21*100</f>
        <v>234.57142857142861</v>
      </c>
      <c r="E509" s="22">
        <f>SUM(J509:J514)</f>
        <v>59001</v>
      </c>
      <c r="F509" s="21">
        <f t="shared" si="8"/>
        <v>368.75624999999997</v>
      </c>
      <c r="G509" s="10" t="s">
        <v>513</v>
      </c>
      <c r="H509" s="11" t="s">
        <v>508</v>
      </c>
      <c r="I509" s="12">
        <v>8.14</v>
      </c>
      <c r="J509" s="13">
        <v>7651</v>
      </c>
      <c r="K509" s="14"/>
    </row>
    <row r="510" spans="1:11" ht="36.75" customHeight="1">
      <c r="A510" s="20"/>
      <c r="B510" s="20"/>
      <c r="C510" s="21"/>
      <c r="D510" s="21"/>
      <c r="E510" s="22"/>
      <c r="F510" s="21"/>
      <c r="G510" s="10" t="s">
        <v>507</v>
      </c>
      <c r="H510" s="11" t="s">
        <v>508</v>
      </c>
      <c r="I510" s="12">
        <v>3.81</v>
      </c>
      <c r="J510" s="13">
        <v>8856</v>
      </c>
      <c r="K510" s="14" t="s">
        <v>509</v>
      </c>
    </row>
    <row r="511" spans="1:11" ht="36.75" customHeight="1">
      <c r="A511" s="20"/>
      <c r="B511" s="20"/>
      <c r="C511" s="21"/>
      <c r="D511" s="21"/>
      <c r="E511" s="22"/>
      <c r="F511" s="21"/>
      <c r="G511" s="10" t="s">
        <v>514</v>
      </c>
      <c r="H511" s="11" t="s">
        <v>508</v>
      </c>
      <c r="I511" s="12">
        <v>3.88</v>
      </c>
      <c r="J511" s="13">
        <v>5769</v>
      </c>
      <c r="K511" s="14"/>
    </row>
    <row r="512" spans="1:11" ht="36.75" customHeight="1">
      <c r="A512" s="20"/>
      <c r="B512" s="20"/>
      <c r="C512" s="21"/>
      <c r="D512" s="21"/>
      <c r="E512" s="22"/>
      <c r="F512" s="21"/>
      <c r="G512" s="10" t="s">
        <v>510</v>
      </c>
      <c r="H512" s="11" t="s">
        <v>508</v>
      </c>
      <c r="I512" s="12">
        <v>8.51</v>
      </c>
      <c r="J512" s="13">
        <v>17981</v>
      </c>
      <c r="K512" s="14" t="s">
        <v>511</v>
      </c>
    </row>
    <row r="513" spans="1:11" ht="36.75" customHeight="1">
      <c r="A513" s="20"/>
      <c r="B513" s="20"/>
      <c r="C513" s="21"/>
      <c r="D513" s="21"/>
      <c r="E513" s="22"/>
      <c r="F513" s="21"/>
      <c r="G513" s="10" t="s">
        <v>515</v>
      </c>
      <c r="H513" s="11" t="s">
        <v>508</v>
      </c>
      <c r="I513" s="12">
        <v>16.170000000000002</v>
      </c>
      <c r="J513" s="13">
        <v>9748</v>
      </c>
      <c r="K513" s="14" t="s">
        <v>516</v>
      </c>
    </row>
    <row r="514" spans="1:11" ht="36.75" customHeight="1">
      <c r="A514" s="20"/>
      <c r="B514" s="20"/>
      <c r="C514" s="21"/>
      <c r="D514" s="21"/>
      <c r="E514" s="22"/>
      <c r="F514" s="21"/>
      <c r="G514" s="10" t="s">
        <v>517</v>
      </c>
      <c r="H514" s="11" t="s">
        <v>508</v>
      </c>
      <c r="I514" s="12">
        <v>8.75</v>
      </c>
      <c r="J514" s="13">
        <v>8996</v>
      </c>
      <c r="K514" s="14"/>
    </row>
    <row r="515" spans="1:11" ht="33" customHeight="1">
      <c r="A515" s="20">
        <v>81</v>
      </c>
      <c r="B515" s="20" t="s">
        <v>518</v>
      </c>
      <c r="C515" s="21">
        <f>SUM(I515:I519)</f>
        <v>51.75</v>
      </c>
      <c r="D515" s="21">
        <f>C515/21*100</f>
        <v>246.42857142857144</v>
      </c>
      <c r="E515" s="22">
        <f>SUM(J515:J519)</f>
        <v>58579</v>
      </c>
      <c r="F515" s="21">
        <f t="shared" si="8"/>
        <v>366.11874999999998</v>
      </c>
      <c r="G515" s="10" t="s">
        <v>519</v>
      </c>
      <c r="H515" s="11" t="s">
        <v>508</v>
      </c>
      <c r="I515" s="12">
        <v>8.27</v>
      </c>
      <c r="J515" s="13">
        <v>10596</v>
      </c>
      <c r="K515" s="14"/>
    </row>
    <row r="516" spans="1:11" ht="33" customHeight="1">
      <c r="A516" s="20"/>
      <c r="B516" s="20"/>
      <c r="C516" s="21"/>
      <c r="D516" s="21"/>
      <c r="E516" s="22"/>
      <c r="F516" s="21"/>
      <c r="G516" s="10" t="s">
        <v>520</v>
      </c>
      <c r="H516" s="11" t="s">
        <v>508</v>
      </c>
      <c r="I516" s="12">
        <v>9.8800000000000008</v>
      </c>
      <c r="J516" s="13">
        <v>12082</v>
      </c>
      <c r="K516" s="14"/>
    </row>
    <row r="517" spans="1:11" ht="33" customHeight="1">
      <c r="A517" s="20"/>
      <c r="B517" s="20"/>
      <c r="C517" s="21"/>
      <c r="D517" s="21"/>
      <c r="E517" s="22"/>
      <c r="F517" s="21"/>
      <c r="G517" s="10" t="s">
        <v>521</v>
      </c>
      <c r="H517" s="11" t="s">
        <v>508</v>
      </c>
      <c r="I517" s="12">
        <v>13.45</v>
      </c>
      <c r="J517" s="13">
        <v>10590</v>
      </c>
      <c r="K517" s="14"/>
    </row>
    <row r="518" spans="1:11" ht="33" customHeight="1">
      <c r="A518" s="20"/>
      <c r="B518" s="20"/>
      <c r="C518" s="21"/>
      <c r="D518" s="21"/>
      <c r="E518" s="22"/>
      <c r="F518" s="21"/>
      <c r="G518" s="10" t="s">
        <v>437</v>
      </c>
      <c r="H518" s="11" t="s">
        <v>508</v>
      </c>
      <c r="I518" s="12">
        <v>5.7</v>
      </c>
      <c r="J518" s="13">
        <v>9766</v>
      </c>
      <c r="K518" s="14"/>
    </row>
    <row r="519" spans="1:11" ht="33" customHeight="1">
      <c r="A519" s="20"/>
      <c r="B519" s="20"/>
      <c r="C519" s="21"/>
      <c r="D519" s="21"/>
      <c r="E519" s="22"/>
      <c r="F519" s="21"/>
      <c r="G519" s="10" t="s">
        <v>518</v>
      </c>
      <c r="H519" s="11" t="s">
        <v>508</v>
      </c>
      <c r="I519" s="12">
        <v>14.45</v>
      </c>
      <c r="J519" s="13">
        <v>15545</v>
      </c>
      <c r="K519" s="14"/>
    </row>
    <row r="520" spans="1:11" ht="30" customHeight="1">
      <c r="A520" s="20">
        <v>82</v>
      </c>
      <c r="B520" s="20" t="s">
        <v>522</v>
      </c>
      <c r="C520" s="21">
        <f>SUM(I520:I525)</f>
        <v>53.25</v>
      </c>
      <c r="D520" s="21">
        <f>C520/21*100</f>
        <v>253.57142857142856</v>
      </c>
      <c r="E520" s="22">
        <f>SUM(J520:J525)</f>
        <v>70706</v>
      </c>
      <c r="F520" s="21">
        <f t="shared" si="8"/>
        <v>441.91250000000002</v>
      </c>
      <c r="G520" s="10" t="s">
        <v>522</v>
      </c>
      <c r="H520" s="11" t="s">
        <v>508</v>
      </c>
      <c r="I520" s="12">
        <v>8.7899999999999991</v>
      </c>
      <c r="J520" s="13">
        <v>8494</v>
      </c>
      <c r="K520" s="14"/>
    </row>
    <row r="521" spans="1:11" ht="30" customHeight="1">
      <c r="A521" s="20"/>
      <c r="B521" s="20"/>
      <c r="C521" s="21"/>
      <c r="D521" s="21"/>
      <c r="E521" s="22"/>
      <c r="F521" s="21"/>
      <c r="G521" s="10" t="s">
        <v>523</v>
      </c>
      <c r="H521" s="11" t="s">
        <v>508</v>
      </c>
      <c r="I521" s="12">
        <v>4.8499999999999996</v>
      </c>
      <c r="J521" s="13">
        <v>7148</v>
      </c>
      <c r="K521" s="14"/>
    </row>
    <row r="522" spans="1:11" ht="30" customHeight="1">
      <c r="A522" s="20"/>
      <c r="B522" s="20"/>
      <c r="C522" s="21"/>
      <c r="D522" s="21"/>
      <c r="E522" s="22"/>
      <c r="F522" s="21"/>
      <c r="G522" s="10" t="s">
        <v>524</v>
      </c>
      <c r="H522" s="11" t="s">
        <v>508</v>
      </c>
      <c r="I522" s="12">
        <v>9.4</v>
      </c>
      <c r="J522" s="13">
        <v>6576</v>
      </c>
      <c r="K522" s="14"/>
    </row>
    <row r="523" spans="1:11" ht="30" customHeight="1">
      <c r="A523" s="20"/>
      <c r="B523" s="20"/>
      <c r="C523" s="21"/>
      <c r="D523" s="21"/>
      <c r="E523" s="22"/>
      <c r="F523" s="21"/>
      <c r="G523" s="10" t="s">
        <v>525</v>
      </c>
      <c r="H523" s="11" t="s">
        <v>508</v>
      </c>
      <c r="I523" s="12">
        <v>3.63</v>
      </c>
      <c r="J523" s="13">
        <v>6452</v>
      </c>
      <c r="K523" s="14"/>
    </row>
    <row r="524" spans="1:11" ht="30" customHeight="1">
      <c r="A524" s="20"/>
      <c r="B524" s="20"/>
      <c r="C524" s="21"/>
      <c r="D524" s="21"/>
      <c r="E524" s="22"/>
      <c r="F524" s="21"/>
      <c r="G524" s="10" t="s">
        <v>526</v>
      </c>
      <c r="H524" s="11" t="s">
        <v>508</v>
      </c>
      <c r="I524" s="12">
        <v>16.670000000000002</v>
      </c>
      <c r="J524" s="13">
        <v>23891</v>
      </c>
      <c r="K524" s="14"/>
    </row>
    <row r="525" spans="1:11" ht="30" customHeight="1">
      <c r="A525" s="20"/>
      <c r="B525" s="20"/>
      <c r="C525" s="21"/>
      <c r="D525" s="21"/>
      <c r="E525" s="22"/>
      <c r="F525" s="21"/>
      <c r="G525" s="10" t="s">
        <v>527</v>
      </c>
      <c r="H525" s="11" t="s">
        <v>508</v>
      </c>
      <c r="I525" s="12">
        <v>9.91</v>
      </c>
      <c r="J525" s="13">
        <v>18145</v>
      </c>
      <c r="K525" s="14"/>
    </row>
    <row r="526" spans="1:11" ht="34.5" customHeight="1">
      <c r="A526" s="20">
        <v>83</v>
      </c>
      <c r="B526" s="20" t="s">
        <v>528</v>
      </c>
      <c r="C526" s="21">
        <f>SUM(I526:I530)</f>
        <v>56.43</v>
      </c>
      <c r="D526" s="21">
        <f>C526/21*100</f>
        <v>268.71428571428572</v>
      </c>
      <c r="E526" s="22">
        <f>SUM(J526:J530)</f>
        <v>40066</v>
      </c>
      <c r="F526" s="21">
        <f t="shared" si="8"/>
        <v>250.41250000000002</v>
      </c>
      <c r="G526" s="10" t="s">
        <v>529</v>
      </c>
      <c r="H526" s="11" t="s">
        <v>508</v>
      </c>
      <c r="I526" s="12">
        <v>23.18</v>
      </c>
      <c r="J526" s="13">
        <v>12086</v>
      </c>
      <c r="K526" s="14" t="s">
        <v>530</v>
      </c>
    </row>
    <row r="527" spans="1:11" ht="34.5" customHeight="1">
      <c r="A527" s="20"/>
      <c r="B527" s="20"/>
      <c r="C527" s="21"/>
      <c r="D527" s="21"/>
      <c r="E527" s="22"/>
      <c r="F527" s="21"/>
      <c r="G527" s="10" t="s">
        <v>531</v>
      </c>
      <c r="H527" s="11" t="s">
        <v>508</v>
      </c>
      <c r="I527" s="12">
        <v>8.24</v>
      </c>
      <c r="J527" s="13">
        <v>10918</v>
      </c>
      <c r="K527" s="14"/>
    </row>
    <row r="528" spans="1:11" ht="34.5" customHeight="1">
      <c r="A528" s="20"/>
      <c r="B528" s="20"/>
      <c r="C528" s="21"/>
      <c r="D528" s="21"/>
      <c r="E528" s="22"/>
      <c r="F528" s="21"/>
      <c r="G528" s="10" t="s">
        <v>532</v>
      </c>
      <c r="H528" s="11" t="s">
        <v>508</v>
      </c>
      <c r="I528" s="12">
        <v>0.54</v>
      </c>
      <c r="J528" s="11">
        <v>15</v>
      </c>
      <c r="K528" s="14" t="s">
        <v>533</v>
      </c>
    </row>
    <row r="529" spans="1:11" ht="34.5" customHeight="1">
      <c r="A529" s="20"/>
      <c r="B529" s="20"/>
      <c r="C529" s="21"/>
      <c r="D529" s="21"/>
      <c r="E529" s="22"/>
      <c r="F529" s="21"/>
      <c r="G529" s="10" t="s">
        <v>534</v>
      </c>
      <c r="H529" s="11" t="s">
        <v>508</v>
      </c>
      <c r="I529" s="12">
        <v>12.19</v>
      </c>
      <c r="J529" s="13">
        <v>9695</v>
      </c>
      <c r="K529" s="14"/>
    </row>
    <row r="530" spans="1:11" ht="34.5" customHeight="1">
      <c r="A530" s="20"/>
      <c r="B530" s="20"/>
      <c r="C530" s="21"/>
      <c r="D530" s="21"/>
      <c r="E530" s="22"/>
      <c r="F530" s="21"/>
      <c r="G530" s="10" t="s">
        <v>535</v>
      </c>
      <c r="H530" s="11" t="s">
        <v>508</v>
      </c>
      <c r="I530" s="12">
        <v>12.28</v>
      </c>
      <c r="J530" s="13">
        <v>7352</v>
      </c>
      <c r="K530" s="14"/>
    </row>
    <row r="531" spans="1:11" ht="34.5" customHeight="1">
      <c r="A531" s="20">
        <v>84</v>
      </c>
      <c r="B531" s="20" t="s">
        <v>536</v>
      </c>
      <c r="C531" s="21">
        <f>SUM(I531:I534)</f>
        <v>51.56</v>
      </c>
      <c r="D531" s="21">
        <f>C531/21*100</f>
        <v>245.52380952380952</v>
      </c>
      <c r="E531" s="22">
        <f>SUM(J531:J534)</f>
        <v>35201</v>
      </c>
      <c r="F531" s="21">
        <f t="shared" si="8"/>
        <v>220.00624999999999</v>
      </c>
      <c r="G531" s="10" t="s">
        <v>537</v>
      </c>
      <c r="H531" s="11" t="s">
        <v>508</v>
      </c>
      <c r="I531" s="12">
        <v>20.32</v>
      </c>
      <c r="J531" s="13">
        <v>15867</v>
      </c>
      <c r="K531" s="14"/>
    </row>
    <row r="532" spans="1:11" ht="34.5" customHeight="1">
      <c r="A532" s="20"/>
      <c r="B532" s="20"/>
      <c r="C532" s="21"/>
      <c r="D532" s="21"/>
      <c r="E532" s="22"/>
      <c r="F532" s="21"/>
      <c r="G532" s="10" t="s">
        <v>529</v>
      </c>
      <c r="H532" s="11" t="s">
        <v>508</v>
      </c>
      <c r="I532" s="12">
        <v>3.41</v>
      </c>
      <c r="J532" s="13">
        <v>1779</v>
      </c>
      <c r="K532" s="14" t="s">
        <v>530</v>
      </c>
    </row>
    <row r="533" spans="1:11" ht="34.5" customHeight="1">
      <c r="A533" s="20"/>
      <c r="B533" s="20"/>
      <c r="C533" s="21"/>
      <c r="D533" s="21"/>
      <c r="E533" s="22"/>
      <c r="F533" s="21"/>
      <c r="G533" s="10" t="s">
        <v>538</v>
      </c>
      <c r="H533" s="11" t="s">
        <v>508</v>
      </c>
      <c r="I533" s="12">
        <v>27.64</v>
      </c>
      <c r="J533" s="13">
        <v>17555</v>
      </c>
      <c r="K533" s="14"/>
    </row>
    <row r="534" spans="1:11" ht="34.5" customHeight="1">
      <c r="A534" s="20"/>
      <c r="B534" s="20"/>
      <c r="C534" s="21"/>
      <c r="D534" s="21"/>
      <c r="E534" s="22"/>
      <c r="F534" s="21"/>
      <c r="G534" s="10" t="s">
        <v>515</v>
      </c>
      <c r="H534" s="11" t="s">
        <v>508</v>
      </c>
      <c r="I534" s="12">
        <v>0.19</v>
      </c>
      <c r="J534" s="11">
        <v>0</v>
      </c>
      <c r="K534" s="14" t="s">
        <v>516</v>
      </c>
    </row>
    <row r="535" spans="1:11" ht="38.25" customHeight="1">
      <c r="A535" s="20">
        <v>85</v>
      </c>
      <c r="B535" s="20" t="s">
        <v>539</v>
      </c>
      <c r="C535" s="21">
        <f>SUM(I535:I537)</f>
        <v>81.27</v>
      </c>
      <c r="D535" s="21">
        <f>C535/21*100</f>
        <v>386.99999999999994</v>
      </c>
      <c r="E535" s="22">
        <f>SUM(J535:J537)</f>
        <v>26651</v>
      </c>
      <c r="F535" s="21">
        <f t="shared" si="8"/>
        <v>166.56874999999999</v>
      </c>
      <c r="G535" s="10" t="s">
        <v>539</v>
      </c>
      <c r="H535" s="11" t="s">
        <v>508</v>
      </c>
      <c r="I535" s="12">
        <v>25.72</v>
      </c>
      <c r="J535" s="13">
        <v>2496</v>
      </c>
      <c r="K535" s="14"/>
    </row>
    <row r="536" spans="1:11" ht="38.25" customHeight="1">
      <c r="A536" s="20"/>
      <c r="B536" s="20"/>
      <c r="C536" s="21"/>
      <c r="D536" s="21"/>
      <c r="E536" s="22"/>
      <c r="F536" s="21"/>
      <c r="G536" s="10" t="s">
        <v>540</v>
      </c>
      <c r="H536" s="11" t="s">
        <v>508</v>
      </c>
      <c r="I536" s="12">
        <v>27.68</v>
      </c>
      <c r="J536" s="13">
        <v>9157</v>
      </c>
      <c r="K536" s="14"/>
    </row>
    <row r="537" spans="1:11" ht="38.25" customHeight="1">
      <c r="A537" s="20"/>
      <c r="B537" s="20"/>
      <c r="C537" s="21"/>
      <c r="D537" s="21"/>
      <c r="E537" s="22"/>
      <c r="F537" s="21"/>
      <c r="G537" s="10" t="s">
        <v>532</v>
      </c>
      <c r="H537" s="11" t="s">
        <v>508</v>
      </c>
      <c r="I537" s="12">
        <v>27.87</v>
      </c>
      <c r="J537" s="13">
        <v>14998</v>
      </c>
      <c r="K537" s="14" t="s">
        <v>533</v>
      </c>
    </row>
    <row r="538" spans="1:11" ht="38.25" customHeight="1">
      <c r="A538" s="20">
        <v>86</v>
      </c>
      <c r="B538" s="20" t="s">
        <v>541</v>
      </c>
      <c r="C538" s="21">
        <f>SUM(I538:I540)</f>
        <v>68.189999999999984</v>
      </c>
      <c r="D538" s="21">
        <f>C538/21*100</f>
        <v>324.71428571428567</v>
      </c>
      <c r="E538" s="22">
        <f>SUM(J538:J540)</f>
        <v>21416</v>
      </c>
      <c r="F538" s="21">
        <f t="shared" si="8"/>
        <v>133.85</v>
      </c>
      <c r="G538" s="10" t="s">
        <v>542</v>
      </c>
      <c r="H538" s="11" t="s">
        <v>508</v>
      </c>
      <c r="I538" s="12">
        <v>32.549999999999997</v>
      </c>
      <c r="J538" s="13">
        <v>13020</v>
      </c>
      <c r="K538" s="14"/>
    </row>
    <row r="539" spans="1:11" ht="38.25" customHeight="1">
      <c r="A539" s="20"/>
      <c r="B539" s="20"/>
      <c r="C539" s="21"/>
      <c r="D539" s="21"/>
      <c r="E539" s="22"/>
      <c r="F539" s="21"/>
      <c r="G539" s="10" t="s">
        <v>541</v>
      </c>
      <c r="H539" s="11" t="s">
        <v>508</v>
      </c>
      <c r="I539" s="12">
        <v>35.369999999999997</v>
      </c>
      <c r="J539" s="13">
        <v>8278</v>
      </c>
      <c r="K539" s="14"/>
    </row>
    <row r="540" spans="1:11" ht="38.25" customHeight="1">
      <c r="A540" s="20"/>
      <c r="B540" s="20"/>
      <c r="C540" s="21"/>
      <c r="D540" s="21"/>
      <c r="E540" s="22"/>
      <c r="F540" s="21"/>
      <c r="G540" s="10" t="s">
        <v>543</v>
      </c>
      <c r="H540" s="11" t="s">
        <v>544</v>
      </c>
      <c r="I540" s="12">
        <v>0.27</v>
      </c>
      <c r="J540" s="11">
        <v>118</v>
      </c>
      <c r="K540" s="14" t="s">
        <v>545</v>
      </c>
    </row>
    <row r="541" spans="1:11" ht="38.25" customHeight="1">
      <c r="A541" s="20">
        <v>87</v>
      </c>
      <c r="B541" s="20" t="s">
        <v>546</v>
      </c>
      <c r="C541" s="21">
        <f>SUM(I541:I547)</f>
        <v>23.08</v>
      </c>
      <c r="D541" s="21">
        <f>C541/5.5*100</f>
        <v>419.63636363636363</v>
      </c>
      <c r="E541" s="22">
        <f>SUM(J541:J547)</f>
        <v>71301</v>
      </c>
      <c r="F541" s="21">
        <f>E541/45000*100</f>
        <v>158.44666666666666</v>
      </c>
      <c r="G541" s="10" t="s">
        <v>547</v>
      </c>
      <c r="H541" s="11" t="s">
        <v>548</v>
      </c>
      <c r="I541" s="12">
        <v>2.09</v>
      </c>
      <c r="J541" s="13">
        <v>26280</v>
      </c>
      <c r="K541" s="14"/>
    </row>
    <row r="542" spans="1:11" ht="38.25" customHeight="1">
      <c r="A542" s="20"/>
      <c r="B542" s="20"/>
      <c r="C542" s="21"/>
      <c r="D542" s="21"/>
      <c r="E542" s="22"/>
      <c r="F542" s="21"/>
      <c r="G542" s="10" t="s">
        <v>549</v>
      </c>
      <c r="H542" s="11" t="s">
        <v>548</v>
      </c>
      <c r="I542" s="12">
        <v>2.59</v>
      </c>
      <c r="J542" s="13">
        <v>8209</v>
      </c>
      <c r="K542" s="14"/>
    </row>
    <row r="543" spans="1:11" ht="38.25" customHeight="1">
      <c r="A543" s="20"/>
      <c r="B543" s="20"/>
      <c r="C543" s="21"/>
      <c r="D543" s="21"/>
      <c r="E543" s="22"/>
      <c r="F543" s="21"/>
      <c r="G543" s="10" t="s">
        <v>550</v>
      </c>
      <c r="H543" s="11" t="s">
        <v>548</v>
      </c>
      <c r="I543" s="12">
        <v>2.93</v>
      </c>
      <c r="J543" s="13">
        <v>7809</v>
      </c>
      <c r="K543" s="14"/>
    </row>
    <row r="544" spans="1:11" ht="38.25" customHeight="1">
      <c r="A544" s="20"/>
      <c r="B544" s="20"/>
      <c r="C544" s="21"/>
      <c r="D544" s="21"/>
      <c r="E544" s="22"/>
      <c r="F544" s="21"/>
      <c r="G544" s="10" t="s">
        <v>551</v>
      </c>
      <c r="H544" s="11" t="s">
        <v>548</v>
      </c>
      <c r="I544" s="12">
        <v>4.9400000000000004</v>
      </c>
      <c r="J544" s="13">
        <v>9723</v>
      </c>
      <c r="K544" s="14" t="s">
        <v>552</v>
      </c>
    </row>
    <row r="545" spans="1:11" ht="38.25" customHeight="1">
      <c r="A545" s="20"/>
      <c r="B545" s="20"/>
      <c r="C545" s="21"/>
      <c r="D545" s="21"/>
      <c r="E545" s="22"/>
      <c r="F545" s="21"/>
      <c r="G545" s="10" t="s">
        <v>553</v>
      </c>
      <c r="H545" s="11" t="s">
        <v>548</v>
      </c>
      <c r="I545" s="12">
        <v>0.68</v>
      </c>
      <c r="J545" s="13">
        <v>5017</v>
      </c>
      <c r="K545" s="14" t="s">
        <v>554</v>
      </c>
    </row>
    <row r="546" spans="1:11" ht="38.25" customHeight="1">
      <c r="A546" s="20"/>
      <c r="B546" s="20"/>
      <c r="C546" s="21"/>
      <c r="D546" s="21"/>
      <c r="E546" s="22"/>
      <c r="F546" s="21"/>
      <c r="G546" s="10" t="s">
        <v>555</v>
      </c>
      <c r="H546" s="11" t="s">
        <v>548</v>
      </c>
      <c r="I546" s="12">
        <v>1.95</v>
      </c>
      <c r="J546" s="13">
        <v>2278</v>
      </c>
      <c r="K546" s="14" t="s">
        <v>556</v>
      </c>
    </row>
    <row r="547" spans="1:11" ht="38.25" customHeight="1">
      <c r="A547" s="20"/>
      <c r="B547" s="20"/>
      <c r="C547" s="21"/>
      <c r="D547" s="21"/>
      <c r="E547" s="22"/>
      <c r="F547" s="21"/>
      <c r="G547" s="10" t="s">
        <v>557</v>
      </c>
      <c r="H547" s="11" t="s">
        <v>548</v>
      </c>
      <c r="I547" s="12">
        <v>7.9</v>
      </c>
      <c r="J547" s="13">
        <v>11985</v>
      </c>
      <c r="K547" s="14"/>
    </row>
    <row r="548" spans="1:11" ht="33" customHeight="1">
      <c r="A548" s="20">
        <v>88</v>
      </c>
      <c r="B548" s="20" t="s">
        <v>558</v>
      </c>
      <c r="C548" s="21">
        <f>SUM(I548:I553)</f>
        <v>32.340000000000003</v>
      </c>
      <c r="D548" s="21">
        <f>C548/5.5*100</f>
        <v>588.00000000000011</v>
      </c>
      <c r="E548" s="22">
        <f>SUM(J548:J553)</f>
        <v>42052</v>
      </c>
      <c r="F548" s="21">
        <f t="shared" ref="F548" si="9">E548/45000*100</f>
        <v>93.448888888888888</v>
      </c>
      <c r="G548" s="10" t="s">
        <v>551</v>
      </c>
      <c r="H548" s="11" t="s">
        <v>548</v>
      </c>
      <c r="I548" s="12">
        <v>0.51</v>
      </c>
      <c r="J548" s="13">
        <v>1011</v>
      </c>
      <c r="K548" s="14" t="s">
        <v>552</v>
      </c>
    </row>
    <row r="549" spans="1:11" ht="33" customHeight="1">
      <c r="A549" s="20"/>
      <c r="B549" s="20"/>
      <c r="C549" s="21"/>
      <c r="D549" s="21"/>
      <c r="E549" s="22"/>
      <c r="F549" s="21"/>
      <c r="G549" s="10" t="s">
        <v>559</v>
      </c>
      <c r="H549" s="11" t="s">
        <v>548</v>
      </c>
      <c r="I549" s="12">
        <v>3.62</v>
      </c>
      <c r="J549" s="13">
        <v>9253</v>
      </c>
      <c r="K549" s="14"/>
    </row>
    <row r="550" spans="1:11" ht="33" customHeight="1">
      <c r="A550" s="20"/>
      <c r="B550" s="20"/>
      <c r="C550" s="21"/>
      <c r="D550" s="21"/>
      <c r="E550" s="22"/>
      <c r="F550" s="21"/>
      <c r="G550" s="10" t="s">
        <v>560</v>
      </c>
      <c r="H550" s="11" t="s">
        <v>548</v>
      </c>
      <c r="I550" s="12">
        <v>4.25</v>
      </c>
      <c r="J550" s="13">
        <v>9286</v>
      </c>
      <c r="K550" s="14"/>
    </row>
    <row r="551" spans="1:11" ht="33" customHeight="1">
      <c r="A551" s="20"/>
      <c r="B551" s="20"/>
      <c r="C551" s="21"/>
      <c r="D551" s="21"/>
      <c r="E551" s="22"/>
      <c r="F551" s="21"/>
      <c r="G551" s="10" t="s">
        <v>553</v>
      </c>
      <c r="H551" s="11" t="s">
        <v>548</v>
      </c>
      <c r="I551" s="12">
        <v>0.44</v>
      </c>
      <c r="J551" s="13">
        <v>3258</v>
      </c>
      <c r="K551" s="14" t="s">
        <v>554</v>
      </c>
    </row>
    <row r="552" spans="1:11" ht="33" customHeight="1">
      <c r="A552" s="20"/>
      <c r="B552" s="20"/>
      <c r="C552" s="21"/>
      <c r="D552" s="21"/>
      <c r="E552" s="22"/>
      <c r="F552" s="21"/>
      <c r="G552" s="10" t="s">
        <v>555</v>
      </c>
      <c r="H552" s="11" t="s">
        <v>548</v>
      </c>
      <c r="I552" s="12">
        <v>8.9700000000000006</v>
      </c>
      <c r="J552" s="13">
        <v>10471</v>
      </c>
      <c r="K552" s="14" t="s">
        <v>556</v>
      </c>
    </row>
    <row r="553" spans="1:11" ht="33" customHeight="1">
      <c r="A553" s="20"/>
      <c r="B553" s="20"/>
      <c r="C553" s="21"/>
      <c r="D553" s="21"/>
      <c r="E553" s="22"/>
      <c r="F553" s="21"/>
      <c r="G553" s="10" t="s">
        <v>561</v>
      </c>
      <c r="H553" s="11" t="s">
        <v>548</v>
      </c>
      <c r="I553" s="12">
        <v>14.55</v>
      </c>
      <c r="J553" s="13">
        <v>8773</v>
      </c>
      <c r="K553" s="14"/>
    </row>
    <row r="554" spans="1:11" ht="33" customHeight="1">
      <c r="A554" s="20">
        <v>89</v>
      </c>
      <c r="B554" s="20" t="s">
        <v>562</v>
      </c>
      <c r="C554" s="21">
        <f>SUM(I554:I556)</f>
        <v>57.099999999999994</v>
      </c>
      <c r="D554" s="21">
        <f>C554/21*100</f>
        <v>271.90476190476187</v>
      </c>
      <c r="E554" s="22">
        <f>SUM(J554:J556)</f>
        <v>39828</v>
      </c>
      <c r="F554" s="21">
        <f>E554/16000*100</f>
        <v>248.92500000000001</v>
      </c>
      <c r="G554" s="10" t="s">
        <v>563</v>
      </c>
      <c r="H554" s="11" t="s">
        <v>548</v>
      </c>
      <c r="I554" s="12">
        <v>15.49</v>
      </c>
      <c r="J554" s="13">
        <v>8054</v>
      </c>
      <c r="K554" s="14"/>
    </row>
    <row r="555" spans="1:11" ht="33" customHeight="1">
      <c r="A555" s="20"/>
      <c r="B555" s="20"/>
      <c r="C555" s="21"/>
      <c r="D555" s="21"/>
      <c r="E555" s="22"/>
      <c r="F555" s="21"/>
      <c r="G555" s="10" t="s">
        <v>564</v>
      </c>
      <c r="H555" s="11" t="s">
        <v>548</v>
      </c>
      <c r="I555" s="12">
        <v>20.23</v>
      </c>
      <c r="J555" s="13">
        <v>16451</v>
      </c>
      <c r="K555" s="14"/>
    </row>
    <row r="556" spans="1:11" ht="33" customHeight="1">
      <c r="A556" s="20"/>
      <c r="B556" s="20"/>
      <c r="C556" s="21"/>
      <c r="D556" s="21"/>
      <c r="E556" s="22"/>
      <c r="F556" s="21"/>
      <c r="G556" s="10" t="s">
        <v>565</v>
      </c>
      <c r="H556" s="11" t="s">
        <v>548</v>
      </c>
      <c r="I556" s="12">
        <v>21.38</v>
      </c>
      <c r="J556" s="13">
        <v>15323</v>
      </c>
      <c r="K556" s="14" t="s">
        <v>566</v>
      </c>
    </row>
    <row r="557" spans="1:11" ht="33" customHeight="1">
      <c r="A557" s="20">
        <v>90</v>
      </c>
      <c r="B557" s="20" t="s">
        <v>567</v>
      </c>
      <c r="C557" s="21">
        <f>SUM(I557:I562)</f>
        <v>39.659999999999997</v>
      </c>
      <c r="D557" s="21">
        <f>C557/21*100</f>
        <v>188.85714285714283</v>
      </c>
      <c r="E557" s="22">
        <f>SUM(J557:J562)</f>
        <v>75425</v>
      </c>
      <c r="F557" s="21">
        <f t="shared" ref="F557:F615" si="10">E557/16000*100</f>
        <v>471.40625</v>
      </c>
      <c r="G557" s="10" t="s">
        <v>568</v>
      </c>
      <c r="H557" s="11" t="s">
        <v>569</v>
      </c>
      <c r="I557" s="12">
        <v>3.73</v>
      </c>
      <c r="J557" s="13">
        <v>9650</v>
      </c>
      <c r="K557" s="14"/>
    </row>
    <row r="558" spans="1:11" ht="33" customHeight="1">
      <c r="A558" s="20"/>
      <c r="B558" s="20"/>
      <c r="C558" s="21"/>
      <c r="D558" s="21"/>
      <c r="E558" s="22"/>
      <c r="F558" s="21"/>
      <c r="G558" s="10" t="s">
        <v>570</v>
      </c>
      <c r="H558" s="11" t="s">
        <v>569</v>
      </c>
      <c r="I558" s="12">
        <v>10.050000000000001</v>
      </c>
      <c r="J558" s="13">
        <v>16109</v>
      </c>
      <c r="K558" s="14"/>
    </row>
    <row r="559" spans="1:11" ht="33" customHeight="1">
      <c r="A559" s="20"/>
      <c r="B559" s="20"/>
      <c r="C559" s="21"/>
      <c r="D559" s="21"/>
      <c r="E559" s="22"/>
      <c r="F559" s="21"/>
      <c r="G559" s="10" t="s">
        <v>571</v>
      </c>
      <c r="H559" s="11" t="s">
        <v>569</v>
      </c>
      <c r="I559" s="12">
        <v>10.01</v>
      </c>
      <c r="J559" s="13">
        <v>18607</v>
      </c>
      <c r="K559" s="14"/>
    </row>
    <row r="560" spans="1:11" ht="30" customHeight="1">
      <c r="A560" s="20"/>
      <c r="B560" s="20"/>
      <c r="C560" s="21"/>
      <c r="D560" s="21"/>
      <c r="E560" s="22"/>
      <c r="F560" s="21"/>
      <c r="G560" s="10" t="s">
        <v>572</v>
      </c>
      <c r="H560" s="11" t="s">
        <v>569</v>
      </c>
      <c r="I560" s="12">
        <v>5.47</v>
      </c>
      <c r="J560" s="13">
        <v>8184</v>
      </c>
      <c r="K560" s="14"/>
    </row>
    <row r="561" spans="1:11" ht="30" customHeight="1">
      <c r="A561" s="20"/>
      <c r="B561" s="20"/>
      <c r="C561" s="21"/>
      <c r="D561" s="21"/>
      <c r="E561" s="22"/>
      <c r="F561" s="21"/>
      <c r="G561" s="10" t="s">
        <v>573</v>
      </c>
      <c r="H561" s="11" t="s">
        <v>569</v>
      </c>
      <c r="I561" s="12">
        <v>4.13</v>
      </c>
      <c r="J561" s="13">
        <v>7583</v>
      </c>
      <c r="K561" s="14"/>
    </row>
    <row r="562" spans="1:11" ht="30" customHeight="1">
      <c r="A562" s="20"/>
      <c r="B562" s="20"/>
      <c r="C562" s="21"/>
      <c r="D562" s="21"/>
      <c r="E562" s="22"/>
      <c r="F562" s="21"/>
      <c r="G562" s="10" t="s">
        <v>574</v>
      </c>
      <c r="H562" s="11" t="s">
        <v>569</v>
      </c>
      <c r="I562" s="12">
        <v>6.27</v>
      </c>
      <c r="J562" s="13">
        <v>15292</v>
      </c>
      <c r="K562" s="14"/>
    </row>
    <row r="563" spans="1:11" ht="38.25" customHeight="1">
      <c r="A563" s="20">
        <v>91</v>
      </c>
      <c r="B563" s="20" t="s">
        <v>575</v>
      </c>
      <c r="C563" s="21">
        <f>SUM(I563:I567)</f>
        <v>41.15</v>
      </c>
      <c r="D563" s="21">
        <f>C563/21*100</f>
        <v>195.95238095238093</v>
      </c>
      <c r="E563" s="22">
        <f>SUM(J563:J567)</f>
        <v>61457</v>
      </c>
      <c r="F563" s="21">
        <f t="shared" si="10"/>
        <v>384.10624999999999</v>
      </c>
      <c r="G563" s="10" t="s">
        <v>576</v>
      </c>
      <c r="H563" s="11" t="s">
        <v>569</v>
      </c>
      <c r="I563" s="12">
        <v>11.4</v>
      </c>
      <c r="J563" s="13">
        <v>10117</v>
      </c>
      <c r="K563" s="14"/>
    </row>
    <row r="564" spans="1:11" ht="42" customHeight="1">
      <c r="A564" s="20"/>
      <c r="B564" s="20"/>
      <c r="C564" s="21"/>
      <c r="D564" s="21"/>
      <c r="E564" s="22"/>
      <c r="F564" s="21"/>
      <c r="G564" s="10" t="s">
        <v>577</v>
      </c>
      <c r="H564" s="11" t="s">
        <v>569</v>
      </c>
      <c r="I564" s="12">
        <v>5.27</v>
      </c>
      <c r="J564" s="13">
        <v>7904</v>
      </c>
      <c r="K564" s="14"/>
    </row>
    <row r="565" spans="1:11" ht="42" customHeight="1">
      <c r="A565" s="20"/>
      <c r="B565" s="20"/>
      <c r="C565" s="21"/>
      <c r="D565" s="21"/>
      <c r="E565" s="22"/>
      <c r="F565" s="21"/>
      <c r="G565" s="10" t="s">
        <v>578</v>
      </c>
      <c r="H565" s="11" t="s">
        <v>569</v>
      </c>
      <c r="I565" s="12">
        <v>9.1199999999999992</v>
      </c>
      <c r="J565" s="13">
        <v>10491</v>
      </c>
      <c r="K565" s="14"/>
    </row>
    <row r="566" spans="1:11" ht="42" customHeight="1">
      <c r="A566" s="20"/>
      <c r="B566" s="20"/>
      <c r="C566" s="21"/>
      <c r="D566" s="21"/>
      <c r="E566" s="22"/>
      <c r="F566" s="21"/>
      <c r="G566" s="10" t="s">
        <v>579</v>
      </c>
      <c r="H566" s="11" t="s">
        <v>569</v>
      </c>
      <c r="I566" s="12">
        <v>7.85</v>
      </c>
      <c r="J566" s="13">
        <v>13192</v>
      </c>
      <c r="K566" s="14"/>
    </row>
    <row r="567" spans="1:11" ht="42" customHeight="1">
      <c r="A567" s="20"/>
      <c r="B567" s="20"/>
      <c r="C567" s="21"/>
      <c r="D567" s="21"/>
      <c r="E567" s="22"/>
      <c r="F567" s="21"/>
      <c r="G567" s="10" t="s">
        <v>580</v>
      </c>
      <c r="H567" s="11" t="s">
        <v>569</v>
      </c>
      <c r="I567" s="12">
        <v>7.51</v>
      </c>
      <c r="J567" s="13">
        <v>19753</v>
      </c>
      <c r="K567" s="14"/>
    </row>
    <row r="568" spans="1:11" ht="42" customHeight="1">
      <c r="A568" s="20">
        <v>92</v>
      </c>
      <c r="B568" s="20" t="s">
        <v>581</v>
      </c>
      <c r="C568" s="21">
        <f>SUM(I568:I574)</f>
        <v>37.67</v>
      </c>
      <c r="D568" s="21">
        <f>C568/21*100</f>
        <v>179.38095238095241</v>
      </c>
      <c r="E568" s="22">
        <f>SUM(J568:J574)</f>
        <v>72227</v>
      </c>
      <c r="F568" s="21">
        <f t="shared" si="10"/>
        <v>451.41875000000005</v>
      </c>
      <c r="G568" s="10" t="s">
        <v>581</v>
      </c>
      <c r="H568" s="11" t="s">
        <v>569</v>
      </c>
      <c r="I568" s="12">
        <v>4.37</v>
      </c>
      <c r="J568" s="13">
        <v>9636</v>
      </c>
      <c r="K568" s="14"/>
    </row>
    <row r="569" spans="1:11" ht="42" customHeight="1">
      <c r="A569" s="20"/>
      <c r="B569" s="20"/>
      <c r="C569" s="21"/>
      <c r="D569" s="21"/>
      <c r="E569" s="22"/>
      <c r="F569" s="21"/>
      <c r="G569" s="10" t="s">
        <v>582</v>
      </c>
      <c r="H569" s="11" t="s">
        <v>569</v>
      </c>
      <c r="I569" s="12">
        <v>4.3899999999999997</v>
      </c>
      <c r="J569" s="13">
        <v>8251</v>
      </c>
      <c r="K569" s="14"/>
    </row>
    <row r="570" spans="1:11" ht="40.5" customHeight="1">
      <c r="A570" s="20"/>
      <c r="B570" s="20"/>
      <c r="C570" s="21"/>
      <c r="D570" s="21"/>
      <c r="E570" s="22"/>
      <c r="F570" s="21"/>
      <c r="G570" s="10" t="s">
        <v>583</v>
      </c>
      <c r="H570" s="11" t="s">
        <v>569</v>
      </c>
      <c r="I570" s="12">
        <v>6.89</v>
      </c>
      <c r="J570" s="13">
        <v>9542</v>
      </c>
      <c r="K570" s="14"/>
    </row>
    <row r="571" spans="1:11" ht="40.5" customHeight="1">
      <c r="A571" s="20"/>
      <c r="B571" s="20"/>
      <c r="C571" s="21"/>
      <c r="D571" s="21"/>
      <c r="E571" s="22"/>
      <c r="F571" s="21"/>
      <c r="G571" s="10" t="s">
        <v>584</v>
      </c>
      <c r="H571" s="11" t="s">
        <v>569</v>
      </c>
      <c r="I571" s="12">
        <v>4.78</v>
      </c>
      <c r="J571" s="13">
        <v>7503</v>
      </c>
      <c r="K571" s="14"/>
    </row>
    <row r="572" spans="1:11" ht="40.5" customHeight="1">
      <c r="A572" s="20"/>
      <c r="B572" s="20"/>
      <c r="C572" s="21"/>
      <c r="D572" s="21"/>
      <c r="E572" s="22"/>
      <c r="F572" s="21"/>
      <c r="G572" s="10" t="s">
        <v>173</v>
      </c>
      <c r="H572" s="11" t="s">
        <v>569</v>
      </c>
      <c r="I572" s="12">
        <v>5.61</v>
      </c>
      <c r="J572" s="13">
        <v>13663</v>
      </c>
      <c r="K572" s="14"/>
    </row>
    <row r="573" spans="1:11" ht="40.5" customHeight="1">
      <c r="A573" s="20"/>
      <c r="B573" s="20"/>
      <c r="C573" s="21"/>
      <c r="D573" s="21"/>
      <c r="E573" s="22"/>
      <c r="F573" s="21"/>
      <c r="G573" s="10" t="s">
        <v>585</v>
      </c>
      <c r="H573" s="11" t="s">
        <v>569</v>
      </c>
      <c r="I573" s="12">
        <v>7.35</v>
      </c>
      <c r="J573" s="13">
        <v>12030</v>
      </c>
      <c r="K573" s="14"/>
    </row>
    <row r="574" spans="1:11" ht="40.5" customHeight="1">
      <c r="A574" s="20"/>
      <c r="B574" s="20"/>
      <c r="C574" s="21"/>
      <c r="D574" s="21"/>
      <c r="E574" s="22"/>
      <c r="F574" s="21"/>
      <c r="G574" s="10" t="s">
        <v>586</v>
      </c>
      <c r="H574" s="11" t="s">
        <v>569</v>
      </c>
      <c r="I574" s="12">
        <v>4.28</v>
      </c>
      <c r="J574" s="13">
        <v>11602</v>
      </c>
      <c r="K574" s="14"/>
    </row>
    <row r="575" spans="1:11" ht="38.25" customHeight="1">
      <c r="A575" s="20">
        <v>93</v>
      </c>
      <c r="B575" s="20" t="s">
        <v>587</v>
      </c>
      <c r="C575" s="21">
        <f>SUM(I575:I580)</f>
        <v>31.93</v>
      </c>
      <c r="D575" s="21">
        <f>C575/21*100</f>
        <v>152.04761904761907</v>
      </c>
      <c r="E575" s="22">
        <f>SUM(J575:J580)</f>
        <v>57645</v>
      </c>
      <c r="F575" s="21">
        <f t="shared" si="10"/>
        <v>360.28125</v>
      </c>
      <c r="G575" s="10" t="s">
        <v>588</v>
      </c>
      <c r="H575" s="11" t="s">
        <v>544</v>
      </c>
      <c r="I575" s="12">
        <v>4.03</v>
      </c>
      <c r="J575" s="13">
        <v>5810</v>
      </c>
      <c r="K575" s="14"/>
    </row>
    <row r="576" spans="1:11" ht="38.25" customHeight="1">
      <c r="A576" s="20"/>
      <c r="B576" s="20"/>
      <c r="C576" s="21"/>
      <c r="D576" s="21"/>
      <c r="E576" s="22"/>
      <c r="F576" s="21"/>
      <c r="G576" s="10" t="s">
        <v>589</v>
      </c>
      <c r="H576" s="11" t="s">
        <v>544</v>
      </c>
      <c r="I576" s="12">
        <v>5.29</v>
      </c>
      <c r="J576" s="13">
        <v>11642</v>
      </c>
      <c r="K576" s="14"/>
    </row>
    <row r="577" spans="1:11" ht="38.25" customHeight="1">
      <c r="A577" s="20"/>
      <c r="B577" s="20"/>
      <c r="C577" s="21"/>
      <c r="D577" s="21"/>
      <c r="E577" s="22"/>
      <c r="F577" s="21"/>
      <c r="G577" s="10" t="s">
        <v>590</v>
      </c>
      <c r="H577" s="11" t="s">
        <v>544</v>
      </c>
      <c r="I577" s="12">
        <v>4.5999999999999996</v>
      </c>
      <c r="J577" s="13">
        <v>9746</v>
      </c>
      <c r="K577" s="14"/>
    </row>
    <row r="578" spans="1:11" ht="38.25" customHeight="1">
      <c r="A578" s="20"/>
      <c r="B578" s="20"/>
      <c r="C578" s="21"/>
      <c r="D578" s="21"/>
      <c r="E578" s="22"/>
      <c r="F578" s="21"/>
      <c r="G578" s="10" t="s">
        <v>591</v>
      </c>
      <c r="H578" s="11" t="s">
        <v>544</v>
      </c>
      <c r="I578" s="12">
        <v>8.7799999999999994</v>
      </c>
      <c r="J578" s="13">
        <v>11339</v>
      </c>
      <c r="K578" s="14"/>
    </row>
    <row r="579" spans="1:11" ht="38.25" customHeight="1">
      <c r="A579" s="20"/>
      <c r="B579" s="20"/>
      <c r="C579" s="21"/>
      <c r="D579" s="21"/>
      <c r="E579" s="22"/>
      <c r="F579" s="21"/>
      <c r="G579" s="10" t="s">
        <v>592</v>
      </c>
      <c r="H579" s="11" t="s">
        <v>544</v>
      </c>
      <c r="I579" s="12">
        <v>2.98</v>
      </c>
      <c r="J579" s="13">
        <v>7230</v>
      </c>
      <c r="K579" s="14"/>
    </row>
    <row r="580" spans="1:11" ht="38.25" customHeight="1">
      <c r="A580" s="20"/>
      <c r="B580" s="20"/>
      <c r="C580" s="21"/>
      <c r="D580" s="21"/>
      <c r="E580" s="22"/>
      <c r="F580" s="21"/>
      <c r="G580" s="10" t="s">
        <v>593</v>
      </c>
      <c r="H580" s="11" t="s">
        <v>544</v>
      </c>
      <c r="I580" s="12">
        <v>6.25</v>
      </c>
      <c r="J580" s="13">
        <v>11878</v>
      </c>
      <c r="K580" s="14"/>
    </row>
    <row r="581" spans="1:11" ht="38.25" customHeight="1">
      <c r="A581" s="20">
        <v>94</v>
      </c>
      <c r="B581" s="20" t="s">
        <v>594</v>
      </c>
      <c r="C581" s="21">
        <f>SUM(I581:I586)</f>
        <v>32.140000000000008</v>
      </c>
      <c r="D581" s="21">
        <f>C581/21*100</f>
        <v>153.04761904761907</v>
      </c>
      <c r="E581" s="22">
        <f>SUM(J581:J586)</f>
        <v>38721</v>
      </c>
      <c r="F581" s="21">
        <f t="shared" si="10"/>
        <v>242.00624999999997</v>
      </c>
      <c r="G581" s="10" t="s">
        <v>595</v>
      </c>
      <c r="H581" s="11" t="s">
        <v>544</v>
      </c>
      <c r="I581" s="12">
        <v>11</v>
      </c>
      <c r="J581" s="13">
        <v>12727</v>
      </c>
      <c r="K581" s="14" t="s">
        <v>596</v>
      </c>
    </row>
    <row r="582" spans="1:11" ht="38.25" customHeight="1">
      <c r="A582" s="20"/>
      <c r="B582" s="20"/>
      <c r="C582" s="21"/>
      <c r="D582" s="21"/>
      <c r="E582" s="22"/>
      <c r="F582" s="21"/>
      <c r="G582" s="10" t="s">
        <v>597</v>
      </c>
      <c r="H582" s="11" t="s">
        <v>544</v>
      </c>
      <c r="I582" s="12">
        <v>7.19</v>
      </c>
      <c r="J582" s="13">
        <v>11269</v>
      </c>
      <c r="K582" s="14"/>
    </row>
    <row r="583" spans="1:11" ht="42.75" customHeight="1">
      <c r="A583" s="20"/>
      <c r="B583" s="20"/>
      <c r="C583" s="21"/>
      <c r="D583" s="21"/>
      <c r="E583" s="22"/>
      <c r="F583" s="21"/>
      <c r="G583" s="10" t="s">
        <v>598</v>
      </c>
      <c r="H583" s="11" t="s">
        <v>544</v>
      </c>
      <c r="I583" s="12">
        <v>6.66</v>
      </c>
      <c r="J583" s="13">
        <v>7693</v>
      </c>
      <c r="K583" s="14"/>
    </row>
    <row r="584" spans="1:11" ht="42.75" customHeight="1">
      <c r="A584" s="20"/>
      <c r="B584" s="20"/>
      <c r="C584" s="21"/>
      <c r="D584" s="21"/>
      <c r="E584" s="22"/>
      <c r="F584" s="21"/>
      <c r="G584" s="10" t="s">
        <v>594</v>
      </c>
      <c r="H584" s="11" t="s">
        <v>544</v>
      </c>
      <c r="I584" s="12">
        <v>3.99</v>
      </c>
      <c r="J584" s="13">
        <v>4691</v>
      </c>
      <c r="K584" s="14" t="s">
        <v>599</v>
      </c>
    </row>
    <row r="585" spans="1:11" ht="42.75" customHeight="1">
      <c r="A585" s="20"/>
      <c r="B585" s="20"/>
      <c r="C585" s="21"/>
      <c r="D585" s="21"/>
      <c r="E585" s="22"/>
      <c r="F585" s="21"/>
      <c r="G585" s="10" t="s">
        <v>600</v>
      </c>
      <c r="H585" s="11" t="s">
        <v>544</v>
      </c>
      <c r="I585" s="12">
        <v>3.27</v>
      </c>
      <c r="J585" s="13">
        <v>2341</v>
      </c>
      <c r="K585" s="14" t="s">
        <v>601</v>
      </c>
    </row>
    <row r="586" spans="1:11" ht="42.75" customHeight="1">
      <c r="A586" s="20"/>
      <c r="B586" s="20"/>
      <c r="C586" s="21"/>
      <c r="D586" s="21"/>
      <c r="E586" s="22"/>
      <c r="F586" s="21"/>
      <c r="G586" s="10" t="s">
        <v>602</v>
      </c>
      <c r="H586" s="11" t="s">
        <v>603</v>
      </c>
      <c r="I586" s="12">
        <v>0.03</v>
      </c>
      <c r="J586" s="11">
        <v>0</v>
      </c>
      <c r="K586" s="14" t="s">
        <v>604</v>
      </c>
    </row>
    <row r="587" spans="1:11" ht="38.25" customHeight="1">
      <c r="A587" s="20">
        <v>95</v>
      </c>
      <c r="B587" s="20" t="s">
        <v>605</v>
      </c>
      <c r="C587" s="21">
        <f>SUM(I587:I595)</f>
        <v>31.099999999999998</v>
      </c>
      <c r="D587" s="21">
        <f>C587/21*100</f>
        <v>148.09523809523807</v>
      </c>
      <c r="E587" s="22">
        <f>SUM(J587:J595)</f>
        <v>99874</v>
      </c>
      <c r="F587" s="21">
        <f t="shared" si="10"/>
        <v>624.21249999999998</v>
      </c>
      <c r="G587" s="10" t="s">
        <v>606</v>
      </c>
      <c r="H587" s="11" t="s">
        <v>544</v>
      </c>
      <c r="I587" s="12">
        <v>6.3</v>
      </c>
      <c r="J587" s="13">
        <v>29540</v>
      </c>
      <c r="K587" s="14" t="s">
        <v>607</v>
      </c>
    </row>
    <row r="588" spans="1:11" ht="38.25" customHeight="1">
      <c r="A588" s="20"/>
      <c r="B588" s="20"/>
      <c r="C588" s="21"/>
      <c r="D588" s="21"/>
      <c r="E588" s="22"/>
      <c r="F588" s="21"/>
      <c r="G588" s="10" t="s">
        <v>608</v>
      </c>
      <c r="H588" s="11" t="s">
        <v>544</v>
      </c>
      <c r="I588" s="12">
        <v>6.14</v>
      </c>
      <c r="J588" s="13">
        <v>19994</v>
      </c>
      <c r="K588" s="14"/>
    </row>
    <row r="589" spans="1:11" ht="30" customHeight="1">
      <c r="A589" s="20"/>
      <c r="B589" s="20"/>
      <c r="C589" s="21"/>
      <c r="D589" s="21"/>
      <c r="E589" s="22"/>
      <c r="F589" s="21"/>
      <c r="G589" s="10" t="s">
        <v>609</v>
      </c>
      <c r="H589" s="11" t="s">
        <v>544</v>
      </c>
      <c r="I589" s="12">
        <v>8.25</v>
      </c>
      <c r="J589" s="13">
        <v>25373</v>
      </c>
      <c r="K589" s="14"/>
    </row>
    <row r="590" spans="1:11" ht="30" customHeight="1">
      <c r="A590" s="20"/>
      <c r="B590" s="20"/>
      <c r="C590" s="21"/>
      <c r="D590" s="21"/>
      <c r="E590" s="22"/>
      <c r="F590" s="21"/>
      <c r="G590" s="10" t="s">
        <v>610</v>
      </c>
      <c r="H590" s="11" t="s">
        <v>544</v>
      </c>
      <c r="I590" s="12">
        <v>4.8</v>
      </c>
      <c r="J590" s="13">
        <v>10342</v>
      </c>
      <c r="K590" s="14"/>
    </row>
    <row r="591" spans="1:11" ht="30" customHeight="1">
      <c r="A591" s="20"/>
      <c r="B591" s="20"/>
      <c r="C591" s="21"/>
      <c r="D591" s="21"/>
      <c r="E591" s="22"/>
      <c r="F591" s="21"/>
      <c r="G591" s="10" t="s">
        <v>461</v>
      </c>
      <c r="H591" s="11" t="s">
        <v>544</v>
      </c>
      <c r="I591" s="12">
        <v>4.67</v>
      </c>
      <c r="J591" s="13">
        <v>14625</v>
      </c>
      <c r="K591" s="14"/>
    </row>
    <row r="592" spans="1:11" ht="30" customHeight="1">
      <c r="A592" s="20"/>
      <c r="B592" s="20"/>
      <c r="C592" s="21"/>
      <c r="D592" s="21"/>
      <c r="E592" s="22"/>
      <c r="F592" s="21"/>
      <c r="G592" s="10" t="s">
        <v>611</v>
      </c>
      <c r="H592" s="11" t="s">
        <v>603</v>
      </c>
      <c r="I592" s="12">
        <v>0.76</v>
      </c>
      <c r="J592" s="13">
        <v>0</v>
      </c>
      <c r="K592" s="14" t="s">
        <v>612</v>
      </c>
    </row>
    <row r="593" spans="1:11" ht="30" customHeight="1">
      <c r="A593" s="20"/>
      <c r="B593" s="20"/>
      <c r="C593" s="21"/>
      <c r="D593" s="21"/>
      <c r="E593" s="22"/>
      <c r="F593" s="21"/>
      <c r="G593" s="10" t="s">
        <v>613</v>
      </c>
      <c r="H593" s="11" t="s">
        <v>603</v>
      </c>
      <c r="I593" s="12">
        <v>0.04</v>
      </c>
      <c r="J593" s="11">
        <v>0</v>
      </c>
      <c r="K593" s="14" t="s">
        <v>614</v>
      </c>
    </row>
    <row r="594" spans="1:11" ht="30" customHeight="1">
      <c r="A594" s="20"/>
      <c r="B594" s="20"/>
      <c r="C594" s="21"/>
      <c r="D594" s="21"/>
      <c r="E594" s="22"/>
      <c r="F594" s="21"/>
      <c r="G594" s="10" t="s">
        <v>615</v>
      </c>
      <c r="H594" s="11" t="s">
        <v>603</v>
      </c>
      <c r="I594" s="12">
        <v>0.04</v>
      </c>
      <c r="J594" s="11">
        <v>0</v>
      </c>
      <c r="K594" s="14" t="s">
        <v>616</v>
      </c>
    </row>
    <row r="595" spans="1:11" ht="30" customHeight="1">
      <c r="A595" s="20"/>
      <c r="B595" s="20"/>
      <c r="C595" s="21"/>
      <c r="D595" s="21"/>
      <c r="E595" s="22"/>
      <c r="F595" s="21"/>
      <c r="G595" s="10" t="s">
        <v>617</v>
      </c>
      <c r="H595" s="11" t="s">
        <v>603</v>
      </c>
      <c r="I595" s="12">
        <v>0.1</v>
      </c>
      <c r="J595" s="11">
        <v>0</v>
      </c>
      <c r="K595" s="14" t="s">
        <v>618</v>
      </c>
    </row>
    <row r="596" spans="1:11" ht="36" customHeight="1">
      <c r="A596" s="20">
        <v>96</v>
      </c>
      <c r="B596" s="20" t="s">
        <v>619</v>
      </c>
      <c r="C596" s="21">
        <f>SUM(I596:I601)</f>
        <v>35.370000000000005</v>
      </c>
      <c r="D596" s="21">
        <f>C596/21*100</f>
        <v>168.42857142857147</v>
      </c>
      <c r="E596" s="22">
        <f>SUM(J596:J601)</f>
        <v>20815</v>
      </c>
      <c r="F596" s="21">
        <f t="shared" si="10"/>
        <v>130.09375</v>
      </c>
      <c r="G596" s="10" t="s">
        <v>565</v>
      </c>
      <c r="H596" s="11" t="s">
        <v>548</v>
      </c>
      <c r="I596" s="12">
        <v>4.68</v>
      </c>
      <c r="J596" s="13">
        <v>3351</v>
      </c>
      <c r="K596" s="14" t="s">
        <v>566</v>
      </c>
    </row>
    <row r="597" spans="1:11" ht="36" customHeight="1">
      <c r="A597" s="20"/>
      <c r="B597" s="20"/>
      <c r="C597" s="21"/>
      <c r="D597" s="21"/>
      <c r="E597" s="22"/>
      <c r="F597" s="21"/>
      <c r="G597" s="10" t="s">
        <v>595</v>
      </c>
      <c r="H597" s="11" t="s">
        <v>544</v>
      </c>
      <c r="I597" s="12">
        <v>0.69</v>
      </c>
      <c r="J597" s="11">
        <v>800</v>
      </c>
      <c r="K597" s="14" t="s">
        <v>596</v>
      </c>
    </row>
    <row r="598" spans="1:11" ht="36" customHeight="1">
      <c r="A598" s="20"/>
      <c r="B598" s="20"/>
      <c r="C598" s="21"/>
      <c r="D598" s="21"/>
      <c r="E598" s="22"/>
      <c r="F598" s="21"/>
      <c r="G598" s="10" t="s">
        <v>594</v>
      </c>
      <c r="H598" s="11" t="s">
        <v>544</v>
      </c>
      <c r="I598" s="12">
        <v>2.82</v>
      </c>
      <c r="J598" s="13">
        <v>3316</v>
      </c>
      <c r="K598" s="14" t="s">
        <v>599</v>
      </c>
    </row>
    <row r="599" spans="1:11" ht="36" customHeight="1">
      <c r="A599" s="20"/>
      <c r="B599" s="20"/>
      <c r="C599" s="21"/>
      <c r="D599" s="21"/>
      <c r="E599" s="22"/>
      <c r="F599" s="21"/>
      <c r="G599" s="10" t="s">
        <v>600</v>
      </c>
      <c r="H599" s="11" t="s">
        <v>544</v>
      </c>
      <c r="I599" s="12">
        <v>5.34</v>
      </c>
      <c r="J599" s="13">
        <v>3821</v>
      </c>
      <c r="K599" s="14" t="s">
        <v>601</v>
      </c>
    </row>
    <row r="600" spans="1:11" ht="36" customHeight="1">
      <c r="A600" s="20"/>
      <c r="B600" s="20"/>
      <c r="C600" s="21"/>
      <c r="D600" s="21"/>
      <c r="E600" s="22"/>
      <c r="F600" s="21"/>
      <c r="G600" s="10" t="s">
        <v>543</v>
      </c>
      <c r="H600" s="11" t="s">
        <v>544</v>
      </c>
      <c r="I600" s="12">
        <v>21.78</v>
      </c>
      <c r="J600" s="13">
        <v>9527</v>
      </c>
      <c r="K600" s="14" t="s">
        <v>545</v>
      </c>
    </row>
    <row r="601" spans="1:11" ht="36" customHeight="1">
      <c r="A601" s="20"/>
      <c r="B601" s="20"/>
      <c r="C601" s="21"/>
      <c r="D601" s="21"/>
      <c r="E601" s="22"/>
      <c r="F601" s="21"/>
      <c r="G601" s="10" t="s">
        <v>620</v>
      </c>
      <c r="H601" s="11" t="s">
        <v>544</v>
      </c>
      <c r="I601" s="12">
        <v>0.06</v>
      </c>
      <c r="J601" s="11">
        <v>0</v>
      </c>
      <c r="K601" s="14" t="s">
        <v>621</v>
      </c>
    </row>
    <row r="602" spans="1:11" ht="37.5" customHeight="1">
      <c r="A602" s="20">
        <v>97</v>
      </c>
      <c r="B602" s="20" t="s">
        <v>622</v>
      </c>
      <c r="C602" s="21">
        <f>SUM(I602:I606)</f>
        <v>78.010000000000005</v>
      </c>
      <c r="D602" s="21">
        <f>C602/21*100</f>
        <v>371.47619047619054</v>
      </c>
      <c r="E602" s="22">
        <f>SUM(J602:J606)</f>
        <v>29375</v>
      </c>
      <c r="F602" s="21">
        <f t="shared" si="10"/>
        <v>183.59375</v>
      </c>
      <c r="G602" s="10" t="s">
        <v>543</v>
      </c>
      <c r="H602" s="11" t="s">
        <v>544</v>
      </c>
      <c r="I602" s="12">
        <v>4.95</v>
      </c>
      <c r="J602" s="13">
        <v>2166</v>
      </c>
      <c r="K602" s="14" t="s">
        <v>545</v>
      </c>
    </row>
    <row r="603" spans="1:11" ht="37.5" customHeight="1">
      <c r="A603" s="20"/>
      <c r="B603" s="20"/>
      <c r="C603" s="21"/>
      <c r="D603" s="21"/>
      <c r="E603" s="22"/>
      <c r="F603" s="21"/>
      <c r="G603" s="10" t="s">
        <v>620</v>
      </c>
      <c r="H603" s="11" t="s">
        <v>544</v>
      </c>
      <c r="I603" s="12">
        <v>21.62</v>
      </c>
      <c r="J603" s="13">
        <v>8810</v>
      </c>
      <c r="K603" s="14" t="s">
        <v>621</v>
      </c>
    </row>
    <row r="604" spans="1:11" ht="37.5" customHeight="1">
      <c r="A604" s="20"/>
      <c r="B604" s="20"/>
      <c r="C604" s="21"/>
      <c r="D604" s="21"/>
      <c r="E604" s="22"/>
      <c r="F604" s="21"/>
      <c r="G604" s="10" t="s">
        <v>623</v>
      </c>
      <c r="H604" s="11" t="s">
        <v>544</v>
      </c>
      <c r="I604" s="12">
        <v>19.63</v>
      </c>
      <c r="J604" s="13">
        <v>8224</v>
      </c>
      <c r="K604" s="14"/>
    </row>
    <row r="605" spans="1:11" ht="37.5" customHeight="1">
      <c r="A605" s="20"/>
      <c r="B605" s="20"/>
      <c r="C605" s="21"/>
      <c r="D605" s="21"/>
      <c r="E605" s="22"/>
      <c r="F605" s="21"/>
      <c r="G605" s="10" t="s">
        <v>624</v>
      </c>
      <c r="H605" s="11" t="s">
        <v>544</v>
      </c>
      <c r="I605" s="12">
        <v>15.62</v>
      </c>
      <c r="J605" s="13">
        <v>4192</v>
      </c>
      <c r="K605" s="14"/>
    </row>
    <row r="606" spans="1:11" ht="37.5" customHeight="1">
      <c r="A606" s="20"/>
      <c r="B606" s="20"/>
      <c r="C606" s="21"/>
      <c r="D606" s="21"/>
      <c r="E606" s="22"/>
      <c r="F606" s="21"/>
      <c r="G606" s="10" t="s">
        <v>625</v>
      </c>
      <c r="H606" s="11" t="s">
        <v>603</v>
      </c>
      <c r="I606" s="12">
        <v>16.190000000000001</v>
      </c>
      <c r="J606" s="13">
        <v>5983</v>
      </c>
      <c r="K606" s="14"/>
    </row>
    <row r="607" spans="1:11" ht="37.5" customHeight="1">
      <c r="A607" s="20">
        <v>98</v>
      </c>
      <c r="B607" s="20" t="s">
        <v>626</v>
      </c>
      <c r="C607" s="21">
        <f>SUM(I607:I611)</f>
        <v>24</v>
      </c>
      <c r="D607" s="21">
        <f>C607/21*100</f>
        <v>114.28571428571428</v>
      </c>
      <c r="E607" s="22">
        <f>SUM(J607:J611)</f>
        <v>63344</v>
      </c>
      <c r="F607" s="21">
        <f t="shared" si="10"/>
        <v>395.90000000000003</v>
      </c>
      <c r="G607" s="10" t="s">
        <v>627</v>
      </c>
      <c r="H607" s="11" t="s">
        <v>603</v>
      </c>
      <c r="I607" s="12">
        <v>2.09</v>
      </c>
      <c r="J607" s="13">
        <v>7366</v>
      </c>
      <c r="K607" s="14"/>
    </row>
    <row r="608" spans="1:11" ht="37.5" customHeight="1">
      <c r="A608" s="20"/>
      <c r="B608" s="20"/>
      <c r="C608" s="21"/>
      <c r="D608" s="21"/>
      <c r="E608" s="22"/>
      <c r="F608" s="21"/>
      <c r="G608" s="10" t="s">
        <v>611</v>
      </c>
      <c r="H608" s="11" t="s">
        <v>603</v>
      </c>
      <c r="I608" s="12">
        <v>4.34</v>
      </c>
      <c r="J608" s="13">
        <v>16912</v>
      </c>
      <c r="K608" s="14" t="s">
        <v>612</v>
      </c>
    </row>
    <row r="609" spans="1:11" ht="37.5" customHeight="1">
      <c r="A609" s="20"/>
      <c r="B609" s="20"/>
      <c r="C609" s="21"/>
      <c r="D609" s="21"/>
      <c r="E609" s="22"/>
      <c r="F609" s="21"/>
      <c r="G609" s="10" t="s">
        <v>613</v>
      </c>
      <c r="H609" s="11" t="s">
        <v>603</v>
      </c>
      <c r="I609" s="12">
        <v>0.53</v>
      </c>
      <c r="J609" s="11">
        <v>0</v>
      </c>
      <c r="K609" s="14" t="s">
        <v>614</v>
      </c>
    </row>
    <row r="610" spans="1:11" ht="37.5" customHeight="1">
      <c r="A610" s="20"/>
      <c r="B610" s="20"/>
      <c r="C610" s="21"/>
      <c r="D610" s="21"/>
      <c r="E610" s="22"/>
      <c r="F610" s="21"/>
      <c r="G610" s="10" t="s">
        <v>628</v>
      </c>
      <c r="H610" s="11" t="s">
        <v>603</v>
      </c>
      <c r="I610" s="12">
        <v>10.15</v>
      </c>
      <c r="J610" s="13">
        <v>22741</v>
      </c>
      <c r="K610" s="14"/>
    </row>
    <row r="611" spans="1:11" ht="37.5" customHeight="1">
      <c r="A611" s="20"/>
      <c r="B611" s="20"/>
      <c r="C611" s="21"/>
      <c r="D611" s="21"/>
      <c r="E611" s="22"/>
      <c r="F611" s="21"/>
      <c r="G611" s="10" t="s">
        <v>617</v>
      </c>
      <c r="H611" s="11" t="s">
        <v>603</v>
      </c>
      <c r="I611" s="12">
        <v>6.89</v>
      </c>
      <c r="J611" s="13">
        <v>16325</v>
      </c>
      <c r="K611" s="14" t="s">
        <v>618</v>
      </c>
    </row>
    <row r="612" spans="1:11" ht="37.5" customHeight="1">
      <c r="A612" s="20">
        <v>99</v>
      </c>
      <c r="B612" s="20" t="s">
        <v>629</v>
      </c>
      <c r="C612" s="21">
        <f>SUM(I612:I614)</f>
        <v>24.9</v>
      </c>
      <c r="D612" s="21">
        <f>C612/21*100</f>
        <v>118.57142857142857</v>
      </c>
      <c r="E612" s="22">
        <f>SUM(J612:J614)</f>
        <v>49357</v>
      </c>
      <c r="F612" s="21">
        <f t="shared" si="10"/>
        <v>308.48124999999999</v>
      </c>
      <c r="G612" s="10" t="s">
        <v>630</v>
      </c>
      <c r="H612" s="11" t="s">
        <v>603</v>
      </c>
      <c r="I612" s="12">
        <v>10.98</v>
      </c>
      <c r="J612" s="13">
        <v>17603</v>
      </c>
      <c r="K612" s="14"/>
    </row>
    <row r="613" spans="1:11" ht="37.5" customHeight="1">
      <c r="A613" s="20"/>
      <c r="B613" s="20"/>
      <c r="C613" s="21"/>
      <c r="D613" s="21"/>
      <c r="E613" s="22"/>
      <c r="F613" s="21"/>
      <c r="G613" s="10" t="s">
        <v>629</v>
      </c>
      <c r="H613" s="11" t="s">
        <v>603</v>
      </c>
      <c r="I613" s="12">
        <v>5.61</v>
      </c>
      <c r="J613" s="13">
        <v>14257</v>
      </c>
      <c r="K613" s="14"/>
    </row>
    <row r="614" spans="1:11" ht="37.5" customHeight="1">
      <c r="A614" s="20"/>
      <c r="B614" s="20"/>
      <c r="C614" s="21"/>
      <c r="D614" s="21"/>
      <c r="E614" s="22"/>
      <c r="F614" s="21"/>
      <c r="G614" s="10" t="s">
        <v>631</v>
      </c>
      <c r="H614" s="11" t="s">
        <v>603</v>
      </c>
      <c r="I614" s="12">
        <v>8.31</v>
      </c>
      <c r="J614" s="13">
        <v>17497</v>
      </c>
      <c r="K614" s="14"/>
    </row>
    <row r="615" spans="1:11" ht="30" customHeight="1">
      <c r="A615" s="20">
        <v>100</v>
      </c>
      <c r="B615" s="20" t="s">
        <v>632</v>
      </c>
      <c r="C615" s="21">
        <f>SUM(I615:I620)</f>
        <v>34.49</v>
      </c>
      <c r="D615" s="21">
        <f>C615/21*100</f>
        <v>164.23809523809524</v>
      </c>
      <c r="E615" s="22">
        <f>SUM(J615:J620)</f>
        <v>60885</v>
      </c>
      <c r="F615" s="21">
        <f t="shared" si="10"/>
        <v>380.53125</v>
      </c>
      <c r="G615" s="10" t="s">
        <v>606</v>
      </c>
      <c r="H615" s="11" t="s">
        <v>544</v>
      </c>
      <c r="I615" s="12">
        <v>0.53</v>
      </c>
      <c r="J615" s="13">
        <v>2493</v>
      </c>
      <c r="K615" s="14" t="s">
        <v>607</v>
      </c>
    </row>
    <row r="616" spans="1:11" ht="30" customHeight="1">
      <c r="A616" s="20"/>
      <c r="B616" s="20"/>
      <c r="C616" s="21"/>
      <c r="D616" s="21"/>
      <c r="E616" s="22"/>
      <c r="F616" s="21"/>
      <c r="G616" s="10" t="s">
        <v>633</v>
      </c>
      <c r="H616" s="11" t="s">
        <v>603</v>
      </c>
      <c r="I616" s="12">
        <v>7.61</v>
      </c>
      <c r="J616" s="13">
        <v>14759</v>
      </c>
      <c r="K616" s="14"/>
    </row>
    <row r="617" spans="1:11" ht="30" customHeight="1">
      <c r="A617" s="20"/>
      <c r="B617" s="20"/>
      <c r="C617" s="21"/>
      <c r="D617" s="21"/>
      <c r="E617" s="22"/>
      <c r="F617" s="21"/>
      <c r="G617" s="10" t="s">
        <v>634</v>
      </c>
      <c r="H617" s="11" t="s">
        <v>603</v>
      </c>
      <c r="I617" s="12">
        <v>5.14</v>
      </c>
      <c r="J617" s="13">
        <v>8184</v>
      </c>
      <c r="K617" s="14"/>
    </row>
    <row r="618" spans="1:11" ht="30" customHeight="1">
      <c r="A618" s="20"/>
      <c r="B618" s="20"/>
      <c r="C618" s="21"/>
      <c r="D618" s="21"/>
      <c r="E618" s="22"/>
      <c r="F618" s="21"/>
      <c r="G618" s="10" t="s">
        <v>615</v>
      </c>
      <c r="H618" s="11" t="s">
        <v>603</v>
      </c>
      <c r="I618" s="12">
        <v>6.36</v>
      </c>
      <c r="J618" s="13">
        <v>10224</v>
      </c>
      <c r="K618" s="14" t="s">
        <v>616</v>
      </c>
    </row>
    <row r="619" spans="1:11" ht="30" customHeight="1">
      <c r="A619" s="20"/>
      <c r="B619" s="20"/>
      <c r="C619" s="21"/>
      <c r="D619" s="21"/>
      <c r="E619" s="22"/>
      <c r="F619" s="21"/>
      <c r="G619" s="10" t="s">
        <v>613</v>
      </c>
      <c r="H619" s="11" t="s">
        <v>603</v>
      </c>
      <c r="I619" s="12">
        <v>5</v>
      </c>
      <c r="J619" s="13">
        <v>13294</v>
      </c>
      <c r="K619" s="14" t="s">
        <v>614</v>
      </c>
    </row>
    <row r="620" spans="1:11" ht="30" customHeight="1">
      <c r="A620" s="20"/>
      <c r="B620" s="20"/>
      <c r="C620" s="21"/>
      <c r="D620" s="21"/>
      <c r="E620" s="22"/>
      <c r="F620" s="21"/>
      <c r="G620" s="10" t="s">
        <v>635</v>
      </c>
      <c r="H620" s="11" t="s">
        <v>603</v>
      </c>
      <c r="I620" s="12">
        <v>9.85</v>
      </c>
      <c r="J620" s="13">
        <v>11931</v>
      </c>
      <c r="K620" s="14"/>
    </row>
    <row r="621" spans="1:11" ht="30" customHeight="1">
      <c r="A621" s="20">
        <v>101</v>
      </c>
      <c r="B621" s="20" t="s">
        <v>602</v>
      </c>
      <c r="C621" s="21">
        <f>SUM(I621:I624)</f>
        <v>51.209999999999994</v>
      </c>
      <c r="D621" s="21">
        <f>C621/21*100</f>
        <v>243.8571428571428</v>
      </c>
      <c r="E621" s="22">
        <f>SUM(J621:J624)</f>
        <v>43339</v>
      </c>
      <c r="F621" s="21">
        <f t="shared" ref="F621:F666" si="11">E621/16000*100</f>
        <v>270.86874999999998</v>
      </c>
      <c r="G621" s="10" t="s">
        <v>636</v>
      </c>
      <c r="H621" s="11" t="s">
        <v>603</v>
      </c>
      <c r="I621" s="12">
        <v>8.99</v>
      </c>
      <c r="J621" s="13">
        <v>2949</v>
      </c>
      <c r="K621" s="14"/>
    </row>
    <row r="622" spans="1:11" ht="30" customHeight="1">
      <c r="A622" s="20"/>
      <c r="B622" s="20"/>
      <c r="C622" s="21"/>
      <c r="D622" s="21"/>
      <c r="E622" s="22"/>
      <c r="F622" s="21"/>
      <c r="G622" s="10" t="s">
        <v>637</v>
      </c>
      <c r="H622" s="11" t="s">
        <v>603</v>
      </c>
      <c r="I622" s="12">
        <v>12.64</v>
      </c>
      <c r="J622" s="13">
        <v>14754</v>
      </c>
      <c r="K622" s="14"/>
    </row>
    <row r="623" spans="1:11" ht="30" customHeight="1">
      <c r="A623" s="20"/>
      <c r="B623" s="20"/>
      <c r="C623" s="21"/>
      <c r="D623" s="21"/>
      <c r="E623" s="22"/>
      <c r="F623" s="21"/>
      <c r="G623" s="10" t="s">
        <v>602</v>
      </c>
      <c r="H623" s="11" t="s">
        <v>603</v>
      </c>
      <c r="I623" s="12">
        <v>11.2</v>
      </c>
      <c r="J623" s="13">
        <v>10272</v>
      </c>
      <c r="K623" s="14" t="s">
        <v>604</v>
      </c>
    </row>
    <row r="624" spans="1:11" ht="30" customHeight="1">
      <c r="A624" s="20"/>
      <c r="B624" s="20"/>
      <c r="C624" s="21"/>
      <c r="D624" s="21"/>
      <c r="E624" s="22"/>
      <c r="F624" s="21"/>
      <c r="G624" s="10" t="s">
        <v>638</v>
      </c>
      <c r="H624" s="11" t="s">
        <v>603</v>
      </c>
      <c r="I624" s="12">
        <v>18.38</v>
      </c>
      <c r="J624" s="13">
        <v>15364</v>
      </c>
      <c r="K624" s="14"/>
    </row>
    <row r="625" spans="1:11" ht="30" customHeight="1">
      <c r="A625" s="20">
        <v>102</v>
      </c>
      <c r="B625" s="20" t="s">
        <v>639</v>
      </c>
      <c r="C625" s="21">
        <f>SUM(I625:I631)</f>
        <v>16.729999999999997</v>
      </c>
      <c r="D625" s="21">
        <f>C625/21*100</f>
        <v>79.666666666666657</v>
      </c>
      <c r="E625" s="22">
        <f>SUM(J625:J631)</f>
        <v>69239</v>
      </c>
      <c r="F625" s="21">
        <f t="shared" si="11"/>
        <v>432.74375000000003</v>
      </c>
      <c r="G625" s="10" t="s">
        <v>230</v>
      </c>
      <c r="H625" s="11" t="s">
        <v>215</v>
      </c>
      <c r="I625" s="12">
        <v>0.23</v>
      </c>
      <c r="J625" s="11">
        <v>0</v>
      </c>
      <c r="K625" s="14" t="s">
        <v>232</v>
      </c>
    </row>
    <row r="626" spans="1:11" ht="30" customHeight="1">
      <c r="A626" s="20"/>
      <c r="B626" s="20"/>
      <c r="C626" s="21"/>
      <c r="D626" s="21"/>
      <c r="E626" s="22"/>
      <c r="F626" s="21"/>
      <c r="G626" s="10" t="s">
        <v>640</v>
      </c>
      <c r="H626" s="11" t="s">
        <v>234</v>
      </c>
      <c r="I626" s="12">
        <v>1.28</v>
      </c>
      <c r="J626" s="13">
        <v>8127</v>
      </c>
      <c r="K626" s="14"/>
    </row>
    <row r="627" spans="1:11" ht="30" customHeight="1">
      <c r="A627" s="20"/>
      <c r="B627" s="20"/>
      <c r="C627" s="21"/>
      <c r="D627" s="21"/>
      <c r="E627" s="22"/>
      <c r="F627" s="21"/>
      <c r="G627" s="10" t="s">
        <v>641</v>
      </c>
      <c r="H627" s="11" t="s">
        <v>234</v>
      </c>
      <c r="I627" s="12">
        <v>5.25</v>
      </c>
      <c r="J627" s="13">
        <v>16233</v>
      </c>
      <c r="K627" s="14"/>
    </row>
    <row r="628" spans="1:11" ht="30" customHeight="1">
      <c r="A628" s="20"/>
      <c r="B628" s="20"/>
      <c r="C628" s="21"/>
      <c r="D628" s="21"/>
      <c r="E628" s="22"/>
      <c r="F628" s="21"/>
      <c r="G628" s="10" t="s">
        <v>642</v>
      </c>
      <c r="H628" s="11" t="s">
        <v>234</v>
      </c>
      <c r="I628" s="12">
        <v>2.83</v>
      </c>
      <c r="J628" s="13">
        <v>11102</v>
      </c>
      <c r="K628" s="14"/>
    </row>
    <row r="629" spans="1:11" ht="30" customHeight="1">
      <c r="A629" s="20"/>
      <c r="B629" s="20"/>
      <c r="C629" s="21"/>
      <c r="D629" s="21"/>
      <c r="E629" s="22"/>
      <c r="F629" s="21"/>
      <c r="G629" s="10" t="s">
        <v>643</v>
      </c>
      <c r="H629" s="11" t="s">
        <v>234</v>
      </c>
      <c r="I629" s="12">
        <v>3.36</v>
      </c>
      <c r="J629" s="13">
        <v>14745</v>
      </c>
      <c r="K629" s="14"/>
    </row>
    <row r="630" spans="1:11" ht="30" customHeight="1">
      <c r="A630" s="20"/>
      <c r="B630" s="20"/>
      <c r="C630" s="21"/>
      <c r="D630" s="21"/>
      <c r="E630" s="22"/>
      <c r="F630" s="21"/>
      <c r="G630" s="10" t="s">
        <v>233</v>
      </c>
      <c r="H630" s="11" t="s">
        <v>234</v>
      </c>
      <c r="I630" s="12">
        <v>3.65</v>
      </c>
      <c r="J630" s="13">
        <v>19032</v>
      </c>
      <c r="K630" s="14" t="s">
        <v>235</v>
      </c>
    </row>
    <row r="631" spans="1:11" ht="30" customHeight="1">
      <c r="A631" s="20"/>
      <c r="B631" s="20"/>
      <c r="C631" s="21"/>
      <c r="D631" s="21"/>
      <c r="E631" s="22"/>
      <c r="F631" s="21"/>
      <c r="G631" s="10" t="s">
        <v>644</v>
      </c>
      <c r="H631" s="11" t="s">
        <v>645</v>
      </c>
      <c r="I631" s="12">
        <v>0.13</v>
      </c>
      <c r="J631" s="11">
        <v>0</v>
      </c>
      <c r="K631" s="14" t="s">
        <v>646</v>
      </c>
    </row>
    <row r="632" spans="1:11" ht="38.25" customHeight="1">
      <c r="A632" s="20">
        <v>103</v>
      </c>
      <c r="B632" s="20" t="s">
        <v>647</v>
      </c>
      <c r="C632" s="21">
        <f>SUM(I632:I636)</f>
        <v>17.41</v>
      </c>
      <c r="D632" s="21">
        <f>C632/21*100</f>
        <v>82.904761904761898</v>
      </c>
      <c r="E632" s="22">
        <f>SUM(J632:J636)</f>
        <v>58830</v>
      </c>
      <c r="F632" s="21">
        <f t="shared" si="11"/>
        <v>367.6875</v>
      </c>
      <c r="G632" s="10" t="s">
        <v>648</v>
      </c>
      <c r="H632" s="11" t="s">
        <v>234</v>
      </c>
      <c r="I632" s="12">
        <v>1.95</v>
      </c>
      <c r="J632" s="13">
        <v>6750</v>
      </c>
      <c r="K632" s="14"/>
    </row>
    <row r="633" spans="1:11" ht="38.25" customHeight="1">
      <c r="A633" s="20"/>
      <c r="B633" s="20"/>
      <c r="C633" s="21"/>
      <c r="D633" s="21"/>
      <c r="E633" s="22"/>
      <c r="F633" s="21"/>
      <c r="G633" s="10" t="s">
        <v>649</v>
      </c>
      <c r="H633" s="11" t="s">
        <v>234</v>
      </c>
      <c r="I633" s="12">
        <v>4.3499999999999996</v>
      </c>
      <c r="J633" s="13">
        <v>15487</v>
      </c>
      <c r="K633" s="14"/>
    </row>
    <row r="634" spans="1:11" ht="38.25" customHeight="1">
      <c r="A634" s="20"/>
      <c r="B634" s="20"/>
      <c r="C634" s="21"/>
      <c r="D634" s="21"/>
      <c r="E634" s="22"/>
      <c r="F634" s="21"/>
      <c r="G634" s="10" t="s">
        <v>650</v>
      </c>
      <c r="H634" s="11" t="s">
        <v>234</v>
      </c>
      <c r="I634" s="12">
        <v>4.2</v>
      </c>
      <c r="J634" s="13">
        <v>19171</v>
      </c>
      <c r="K634" s="14"/>
    </row>
    <row r="635" spans="1:11" ht="38.25" customHeight="1">
      <c r="A635" s="20"/>
      <c r="B635" s="20"/>
      <c r="C635" s="21"/>
      <c r="D635" s="21"/>
      <c r="E635" s="22"/>
      <c r="F635" s="21"/>
      <c r="G635" s="10" t="s">
        <v>651</v>
      </c>
      <c r="H635" s="11" t="s">
        <v>234</v>
      </c>
      <c r="I635" s="12">
        <v>4.8600000000000003</v>
      </c>
      <c r="J635" s="13">
        <v>12024</v>
      </c>
      <c r="K635" s="14"/>
    </row>
    <row r="636" spans="1:11" ht="38.25" customHeight="1">
      <c r="A636" s="20"/>
      <c r="B636" s="20"/>
      <c r="C636" s="21"/>
      <c r="D636" s="21"/>
      <c r="E636" s="22"/>
      <c r="F636" s="21"/>
      <c r="G636" s="10" t="s">
        <v>652</v>
      </c>
      <c r="H636" s="11" t="s">
        <v>234</v>
      </c>
      <c r="I636" s="12">
        <v>2.0499999999999998</v>
      </c>
      <c r="J636" s="13">
        <v>5398</v>
      </c>
      <c r="K636" s="14"/>
    </row>
    <row r="637" spans="1:11" ht="38.25" customHeight="1">
      <c r="A637" s="20">
        <v>104</v>
      </c>
      <c r="B637" s="20" t="s">
        <v>653</v>
      </c>
      <c r="C637" s="21">
        <f>SUM(I637:I644)</f>
        <v>21.57</v>
      </c>
      <c r="D637" s="21">
        <f>C637/21*100</f>
        <v>102.71428571428571</v>
      </c>
      <c r="E637" s="22">
        <f>SUM(J637:J644)</f>
        <v>63267</v>
      </c>
      <c r="F637" s="21">
        <f t="shared" si="11"/>
        <v>395.41875000000005</v>
      </c>
      <c r="G637" s="10" t="s">
        <v>653</v>
      </c>
      <c r="H637" s="11" t="s">
        <v>234</v>
      </c>
      <c r="I637" s="12">
        <v>3.33</v>
      </c>
      <c r="J637" s="13">
        <v>11068</v>
      </c>
      <c r="K637" s="14"/>
    </row>
    <row r="638" spans="1:11" ht="38.25" customHeight="1">
      <c r="A638" s="20"/>
      <c r="B638" s="20"/>
      <c r="C638" s="21"/>
      <c r="D638" s="21"/>
      <c r="E638" s="22"/>
      <c r="F638" s="21"/>
      <c r="G638" s="10" t="s">
        <v>256</v>
      </c>
      <c r="H638" s="11" t="s">
        <v>234</v>
      </c>
      <c r="I638" s="12">
        <v>4.3499999999999996</v>
      </c>
      <c r="J638" s="13">
        <v>16220</v>
      </c>
      <c r="K638" s="14" t="s">
        <v>257</v>
      </c>
    </row>
    <row r="639" spans="1:11" ht="38.25" customHeight="1">
      <c r="A639" s="20"/>
      <c r="B639" s="20"/>
      <c r="C639" s="21"/>
      <c r="D639" s="21"/>
      <c r="E639" s="22"/>
      <c r="F639" s="21"/>
      <c r="G639" s="10" t="s">
        <v>654</v>
      </c>
      <c r="H639" s="11" t="s">
        <v>234</v>
      </c>
      <c r="I639" s="12">
        <v>3.28</v>
      </c>
      <c r="J639" s="13">
        <v>8917</v>
      </c>
      <c r="K639" s="14"/>
    </row>
    <row r="640" spans="1:11" ht="38.25" customHeight="1">
      <c r="A640" s="20"/>
      <c r="B640" s="20"/>
      <c r="C640" s="21"/>
      <c r="D640" s="21"/>
      <c r="E640" s="22"/>
      <c r="F640" s="21"/>
      <c r="G640" s="10" t="s">
        <v>655</v>
      </c>
      <c r="H640" s="11" t="s">
        <v>234</v>
      </c>
      <c r="I640" s="12">
        <v>3.08</v>
      </c>
      <c r="J640" s="13">
        <v>7753</v>
      </c>
      <c r="K640" s="14"/>
    </row>
    <row r="641" spans="1:11" ht="38.25" customHeight="1">
      <c r="A641" s="20"/>
      <c r="B641" s="20"/>
      <c r="C641" s="21"/>
      <c r="D641" s="21"/>
      <c r="E641" s="22"/>
      <c r="F641" s="21"/>
      <c r="G641" s="10" t="s">
        <v>656</v>
      </c>
      <c r="H641" s="11" t="s">
        <v>234</v>
      </c>
      <c r="I641" s="12">
        <v>4.95</v>
      </c>
      <c r="J641" s="13">
        <v>14530</v>
      </c>
      <c r="K641" s="14" t="s">
        <v>657</v>
      </c>
    </row>
    <row r="642" spans="1:11" ht="38.25" customHeight="1">
      <c r="A642" s="20"/>
      <c r="B642" s="20"/>
      <c r="C642" s="21"/>
      <c r="D642" s="21"/>
      <c r="E642" s="22"/>
      <c r="F642" s="21"/>
      <c r="G642" s="10" t="s">
        <v>261</v>
      </c>
      <c r="H642" s="11" t="s">
        <v>234</v>
      </c>
      <c r="I642" s="12">
        <v>1.87</v>
      </c>
      <c r="J642" s="13">
        <v>3329</v>
      </c>
      <c r="K642" s="14" t="s">
        <v>262</v>
      </c>
    </row>
    <row r="643" spans="1:11" ht="38.25" customHeight="1">
      <c r="A643" s="20"/>
      <c r="B643" s="20"/>
      <c r="C643" s="21"/>
      <c r="D643" s="21"/>
      <c r="E643" s="22"/>
      <c r="F643" s="21"/>
      <c r="G643" s="10" t="s">
        <v>658</v>
      </c>
      <c r="H643" s="11" t="s">
        <v>234</v>
      </c>
      <c r="I643" s="12">
        <v>0.11</v>
      </c>
      <c r="J643" s="11">
        <v>0</v>
      </c>
      <c r="K643" s="14" t="s">
        <v>659</v>
      </c>
    </row>
    <row r="644" spans="1:11" ht="38.25" customHeight="1">
      <c r="A644" s="20"/>
      <c r="B644" s="20"/>
      <c r="C644" s="21"/>
      <c r="D644" s="21"/>
      <c r="E644" s="22"/>
      <c r="F644" s="21"/>
      <c r="G644" s="10" t="s">
        <v>660</v>
      </c>
      <c r="H644" s="11" t="s">
        <v>234</v>
      </c>
      <c r="I644" s="12">
        <v>0.6</v>
      </c>
      <c r="J644" s="13">
        <v>1450</v>
      </c>
      <c r="K644" s="14" t="s">
        <v>661</v>
      </c>
    </row>
    <row r="645" spans="1:11" ht="43.5" customHeight="1">
      <c r="A645" s="20">
        <v>105</v>
      </c>
      <c r="B645" s="20" t="s">
        <v>261</v>
      </c>
      <c r="C645" s="21">
        <f>SUM(I645:I651)</f>
        <v>28.689999999999998</v>
      </c>
      <c r="D645" s="21">
        <f>C645/21*100</f>
        <v>136.61904761904762</v>
      </c>
      <c r="E645" s="22">
        <f>SUM(J645:J651)</f>
        <v>102136</v>
      </c>
      <c r="F645" s="21">
        <f t="shared" si="11"/>
        <v>638.35</v>
      </c>
      <c r="G645" s="10" t="s">
        <v>258</v>
      </c>
      <c r="H645" s="11" t="s">
        <v>259</v>
      </c>
      <c r="I645" s="12">
        <v>0.18</v>
      </c>
      <c r="J645" s="13">
        <v>1202</v>
      </c>
      <c r="K645" s="14" t="s">
        <v>260</v>
      </c>
    </row>
    <row r="646" spans="1:11" ht="43.5" customHeight="1">
      <c r="A646" s="20"/>
      <c r="B646" s="20"/>
      <c r="C646" s="21"/>
      <c r="D646" s="21"/>
      <c r="E646" s="22"/>
      <c r="F646" s="21"/>
      <c r="G646" s="10" t="s">
        <v>656</v>
      </c>
      <c r="H646" s="11" t="s">
        <v>234</v>
      </c>
      <c r="I646" s="12">
        <v>0.82</v>
      </c>
      <c r="J646" s="11">
        <v>674</v>
      </c>
      <c r="K646" s="14" t="s">
        <v>657</v>
      </c>
    </row>
    <row r="647" spans="1:11" ht="43.5" customHeight="1">
      <c r="A647" s="20"/>
      <c r="B647" s="20"/>
      <c r="C647" s="21"/>
      <c r="D647" s="21"/>
      <c r="E647" s="22"/>
      <c r="F647" s="21"/>
      <c r="G647" s="10" t="s">
        <v>261</v>
      </c>
      <c r="H647" s="11" t="s">
        <v>234</v>
      </c>
      <c r="I647" s="12">
        <v>6.33</v>
      </c>
      <c r="J647" s="13">
        <v>37376</v>
      </c>
      <c r="K647" s="14" t="s">
        <v>262</v>
      </c>
    </row>
    <row r="648" spans="1:11" ht="43.5" customHeight="1">
      <c r="A648" s="20"/>
      <c r="B648" s="20"/>
      <c r="C648" s="21"/>
      <c r="D648" s="21"/>
      <c r="E648" s="22"/>
      <c r="F648" s="21"/>
      <c r="G648" s="10" t="s">
        <v>658</v>
      </c>
      <c r="H648" s="11" t="s">
        <v>234</v>
      </c>
      <c r="I648" s="12">
        <v>7.67</v>
      </c>
      <c r="J648" s="13">
        <v>18747</v>
      </c>
      <c r="K648" s="14" t="s">
        <v>659</v>
      </c>
    </row>
    <row r="649" spans="1:11" ht="43.5" customHeight="1">
      <c r="A649" s="20"/>
      <c r="B649" s="20"/>
      <c r="C649" s="21"/>
      <c r="D649" s="21"/>
      <c r="E649" s="22"/>
      <c r="F649" s="21"/>
      <c r="G649" s="10" t="s">
        <v>660</v>
      </c>
      <c r="H649" s="11" t="s">
        <v>234</v>
      </c>
      <c r="I649" s="12">
        <v>6.02</v>
      </c>
      <c r="J649" s="13">
        <v>14630</v>
      </c>
      <c r="K649" s="14" t="s">
        <v>661</v>
      </c>
    </row>
    <row r="650" spans="1:11" ht="43.5" customHeight="1">
      <c r="A650" s="20"/>
      <c r="B650" s="20"/>
      <c r="C650" s="21"/>
      <c r="D650" s="21"/>
      <c r="E650" s="22"/>
      <c r="F650" s="21"/>
      <c r="G650" s="10" t="s">
        <v>305</v>
      </c>
      <c r="H650" s="11" t="s">
        <v>234</v>
      </c>
      <c r="I650" s="12">
        <v>3.15</v>
      </c>
      <c r="J650" s="13">
        <v>14250</v>
      </c>
      <c r="K650" s="14" t="s">
        <v>306</v>
      </c>
    </row>
    <row r="651" spans="1:11" ht="43.5" customHeight="1">
      <c r="A651" s="20"/>
      <c r="B651" s="20"/>
      <c r="C651" s="21"/>
      <c r="D651" s="21"/>
      <c r="E651" s="22"/>
      <c r="F651" s="21"/>
      <c r="G651" s="10" t="s">
        <v>662</v>
      </c>
      <c r="H651" s="11" t="s">
        <v>234</v>
      </c>
      <c r="I651" s="12">
        <v>4.5199999999999996</v>
      </c>
      <c r="J651" s="13">
        <v>15257</v>
      </c>
      <c r="K651" s="14"/>
    </row>
    <row r="652" spans="1:11" ht="43.5" customHeight="1">
      <c r="A652" s="20">
        <v>106</v>
      </c>
      <c r="B652" s="20" t="s">
        <v>663</v>
      </c>
      <c r="C652" s="21">
        <f>SUM(I652:I656)</f>
        <v>15.3</v>
      </c>
      <c r="D652" s="21">
        <f>C652/21*100</f>
        <v>72.857142857142861</v>
      </c>
      <c r="E652" s="22">
        <f>SUM(J652:J656)</f>
        <v>47629</v>
      </c>
      <c r="F652" s="21">
        <f t="shared" si="11"/>
        <v>297.68124999999998</v>
      </c>
      <c r="G652" s="10" t="s">
        <v>664</v>
      </c>
      <c r="H652" s="11" t="s">
        <v>645</v>
      </c>
      <c r="I652" s="12">
        <v>2.63</v>
      </c>
      <c r="J652" s="13">
        <v>12010</v>
      </c>
      <c r="K652" s="14"/>
    </row>
    <row r="653" spans="1:11" ht="43.5" customHeight="1">
      <c r="A653" s="20"/>
      <c r="B653" s="20"/>
      <c r="C653" s="21"/>
      <c r="D653" s="21"/>
      <c r="E653" s="22"/>
      <c r="F653" s="21"/>
      <c r="G653" s="10" t="s">
        <v>665</v>
      </c>
      <c r="H653" s="11" t="s">
        <v>645</v>
      </c>
      <c r="I653" s="12">
        <v>3.54</v>
      </c>
      <c r="J653" s="13">
        <v>10465</v>
      </c>
      <c r="K653" s="14"/>
    </row>
    <row r="654" spans="1:11" ht="43.5" customHeight="1">
      <c r="A654" s="20"/>
      <c r="B654" s="20"/>
      <c r="C654" s="21"/>
      <c r="D654" s="21"/>
      <c r="E654" s="22"/>
      <c r="F654" s="21"/>
      <c r="G654" s="10" t="s">
        <v>663</v>
      </c>
      <c r="H654" s="11" t="s">
        <v>645</v>
      </c>
      <c r="I654" s="12">
        <v>3.81</v>
      </c>
      <c r="J654" s="13">
        <v>10424</v>
      </c>
      <c r="K654" s="14"/>
    </row>
    <row r="655" spans="1:11" ht="36" customHeight="1">
      <c r="A655" s="20"/>
      <c r="B655" s="20"/>
      <c r="C655" s="21"/>
      <c r="D655" s="21"/>
      <c r="E655" s="22"/>
      <c r="F655" s="21"/>
      <c r="G655" s="10" t="s">
        <v>666</v>
      </c>
      <c r="H655" s="11" t="s">
        <v>645</v>
      </c>
      <c r="I655" s="12">
        <v>2.78</v>
      </c>
      <c r="J655" s="13">
        <v>9328</v>
      </c>
      <c r="K655" s="14"/>
    </row>
    <row r="656" spans="1:11" ht="36" customHeight="1">
      <c r="A656" s="20"/>
      <c r="B656" s="20"/>
      <c r="C656" s="21"/>
      <c r="D656" s="21"/>
      <c r="E656" s="22"/>
      <c r="F656" s="21"/>
      <c r="G656" s="10" t="s">
        <v>667</v>
      </c>
      <c r="H656" s="11" t="s">
        <v>645</v>
      </c>
      <c r="I656" s="12">
        <v>2.54</v>
      </c>
      <c r="J656" s="13">
        <v>5402</v>
      </c>
      <c r="K656" s="14"/>
    </row>
    <row r="657" spans="1:11" ht="33.75" customHeight="1">
      <c r="A657" s="20">
        <v>107</v>
      </c>
      <c r="B657" s="20" t="s">
        <v>668</v>
      </c>
      <c r="C657" s="21">
        <f>SUM(I657:I665)</f>
        <v>32.06</v>
      </c>
      <c r="D657" s="21">
        <f>C657/21*100</f>
        <v>152.66666666666669</v>
      </c>
      <c r="E657" s="22">
        <f>SUM(J657:J665)</f>
        <v>97506</v>
      </c>
      <c r="F657" s="21">
        <f t="shared" si="11"/>
        <v>609.41250000000002</v>
      </c>
      <c r="G657" s="10" t="s">
        <v>230</v>
      </c>
      <c r="H657" s="11" t="s">
        <v>215</v>
      </c>
      <c r="I657" s="12">
        <v>0.17</v>
      </c>
      <c r="J657" s="11">
        <v>0</v>
      </c>
      <c r="K657" s="14" t="s">
        <v>232</v>
      </c>
    </row>
    <row r="658" spans="1:11" ht="33.75" customHeight="1">
      <c r="A658" s="20"/>
      <c r="B658" s="20"/>
      <c r="C658" s="21"/>
      <c r="D658" s="21"/>
      <c r="E658" s="22"/>
      <c r="F658" s="21"/>
      <c r="G658" s="10" t="s">
        <v>669</v>
      </c>
      <c r="H658" s="11" t="s">
        <v>645</v>
      </c>
      <c r="I658" s="12">
        <v>5.73</v>
      </c>
      <c r="J658" s="13">
        <v>14297</v>
      </c>
      <c r="K658" s="14" t="s">
        <v>670</v>
      </c>
    </row>
    <row r="659" spans="1:11" ht="33.75" customHeight="1">
      <c r="A659" s="20"/>
      <c r="B659" s="20"/>
      <c r="C659" s="21"/>
      <c r="D659" s="21"/>
      <c r="E659" s="22"/>
      <c r="F659" s="21"/>
      <c r="G659" s="10" t="s">
        <v>671</v>
      </c>
      <c r="H659" s="11" t="s">
        <v>645</v>
      </c>
      <c r="I659" s="12">
        <v>5.0199999999999996</v>
      </c>
      <c r="J659" s="13">
        <v>8482</v>
      </c>
      <c r="K659" s="14" t="s">
        <v>672</v>
      </c>
    </row>
    <row r="660" spans="1:11" ht="33.75" customHeight="1">
      <c r="A660" s="20"/>
      <c r="B660" s="20"/>
      <c r="C660" s="21"/>
      <c r="D660" s="21"/>
      <c r="E660" s="22"/>
      <c r="F660" s="21"/>
      <c r="G660" s="10" t="s">
        <v>673</v>
      </c>
      <c r="H660" s="11" t="s">
        <v>645</v>
      </c>
      <c r="I660" s="12">
        <v>2.48</v>
      </c>
      <c r="J660" s="13">
        <v>9776</v>
      </c>
      <c r="K660" s="14" t="s">
        <v>674</v>
      </c>
    </row>
    <row r="661" spans="1:11" ht="33.75" customHeight="1">
      <c r="A661" s="20"/>
      <c r="B661" s="20"/>
      <c r="C661" s="21"/>
      <c r="D661" s="21"/>
      <c r="E661" s="22"/>
      <c r="F661" s="21"/>
      <c r="G661" s="10" t="s">
        <v>675</v>
      </c>
      <c r="H661" s="11" t="s">
        <v>645</v>
      </c>
      <c r="I661" s="12">
        <v>3.77</v>
      </c>
      <c r="J661" s="13">
        <v>9821</v>
      </c>
      <c r="K661" s="14"/>
    </row>
    <row r="662" spans="1:11" ht="33.75" customHeight="1">
      <c r="A662" s="20"/>
      <c r="B662" s="20"/>
      <c r="C662" s="21"/>
      <c r="D662" s="21"/>
      <c r="E662" s="22"/>
      <c r="F662" s="21"/>
      <c r="G662" s="10" t="s">
        <v>676</v>
      </c>
      <c r="H662" s="11" t="s">
        <v>645</v>
      </c>
      <c r="I662" s="12">
        <v>2.7</v>
      </c>
      <c r="J662" s="13">
        <v>8790</v>
      </c>
      <c r="K662" s="14" t="s">
        <v>677</v>
      </c>
    </row>
    <row r="663" spans="1:11" ht="33.75" customHeight="1">
      <c r="A663" s="20"/>
      <c r="B663" s="20"/>
      <c r="C663" s="21"/>
      <c r="D663" s="21"/>
      <c r="E663" s="22"/>
      <c r="F663" s="21"/>
      <c r="G663" s="10" t="s">
        <v>678</v>
      </c>
      <c r="H663" s="11" t="s">
        <v>645</v>
      </c>
      <c r="I663" s="12">
        <v>5.54</v>
      </c>
      <c r="J663" s="13">
        <v>21933</v>
      </c>
      <c r="K663" s="14"/>
    </row>
    <row r="664" spans="1:11" ht="33.75" customHeight="1">
      <c r="A664" s="20"/>
      <c r="B664" s="20"/>
      <c r="C664" s="21"/>
      <c r="D664" s="21"/>
      <c r="E664" s="22"/>
      <c r="F664" s="21"/>
      <c r="G664" s="10" t="s">
        <v>644</v>
      </c>
      <c r="H664" s="11" t="s">
        <v>645</v>
      </c>
      <c r="I664" s="12">
        <v>5.58</v>
      </c>
      <c r="J664" s="13">
        <v>24407</v>
      </c>
      <c r="K664" s="14" t="s">
        <v>646</v>
      </c>
    </row>
    <row r="665" spans="1:11" ht="33.75" customHeight="1">
      <c r="A665" s="20"/>
      <c r="B665" s="20"/>
      <c r="C665" s="21"/>
      <c r="D665" s="21"/>
      <c r="E665" s="22"/>
      <c r="F665" s="21"/>
      <c r="G665" s="10" t="s">
        <v>679</v>
      </c>
      <c r="H665" s="11" t="s">
        <v>680</v>
      </c>
      <c r="I665" s="12">
        <v>1.07</v>
      </c>
      <c r="J665" s="11">
        <v>0</v>
      </c>
      <c r="K665" s="14" t="s">
        <v>681</v>
      </c>
    </row>
    <row r="666" spans="1:11" ht="32.25" customHeight="1">
      <c r="A666" s="20">
        <v>108</v>
      </c>
      <c r="B666" s="20" t="s">
        <v>682</v>
      </c>
      <c r="C666" s="21">
        <f>SUM(I666:I671)</f>
        <v>23.57</v>
      </c>
      <c r="D666" s="21">
        <f>C666/21*100</f>
        <v>112.23809523809524</v>
      </c>
      <c r="E666" s="22">
        <f>SUM(J666:J671)</f>
        <v>47769</v>
      </c>
      <c r="F666" s="21">
        <f t="shared" si="11"/>
        <v>298.55624999999998</v>
      </c>
      <c r="G666" s="10" t="s">
        <v>683</v>
      </c>
      <c r="H666" s="11" t="s">
        <v>645</v>
      </c>
      <c r="I666" s="12">
        <v>7.35</v>
      </c>
      <c r="J666" s="13">
        <v>9677</v>
      </c>
      <c r="K666" s="14" t="s">
        <v>684</v>
      </c>
    </row>
    <row r="667" spans="1:11" ht="32.25" customHeight="1">
      <c r="A667" s="20"/>
      <c r="B667" s="20"/>
      <c r="C667" s="21"/>
      <c r="D667" s="21"/>
      <c r="E667" s="22"/>
      <c r="F667" s="21"/>
      <c r="G667" s="10" t="s">
        <v>685</v>
      </c>
      <c r="H667" s="11" t="s">
        <v>645</v>
      </c>
      <c r="I667" s="12">
        <v>5.26</v>
      </c>
      <c r="J667" s="13">
        <v>12577</v>
      </c>
      <c r="K667" s="14" t="s">
        <v>686</v>
      </c>
    </row>
    <row r="668" spans="1:11" ht="32.25" customHeight="1">
      <c r="A668" s="20"/>
      <c r="B668" s="20"/>
      <c r="C668" s="21"/>
      <c r="D668" s="21"/>
      <c r="E668" s="22"/>
      <c r="F668" s="21"/>
      <c r="G668" s="10" t="s">
        <v>687</v>
      </c>
      <c r="H668" s="11" t="s">
        <v>645</v>
      </c>
      <c r="I668" s="12">
        <v>4.21</v>
      </c>
      <c r="J668" s="13">
        <v>11431</v>
      </c>
      <c r="K668" s="14" t="s">
        <v>688</v>
      </c>
    </row>
    <row r="669" spans="1:11" ht="32.25" customHeight="1">
      <c r="A669" s="20"/>
      <c r="B669" s="20"/>
      <c r="C669" s="21"/>
      <c r="D669" s="21"/>
      <c r="E669" s="22"/>
      <c r="F669" s="21"/>
      <c r="G669" s="10" t="s">
        <v>669</v>
      </c>
      <c r="H669" s="11" t="s">
        <v>645</v>
      </c>
      <c r="I669" s="12">
        <v>0.16</v>
      </c>
      <c r="J669" s="11">
        <v>0</v>
      </c>
      <c r="K669" s="14" t="s">
        <v>670</v>
      </c>
    </row>
    <row r="670" spans="1:11" ht="32.25" customHeight="1">
      <c r="A670" s="20"/>
      <c r="B670" s="20"/>
      <c r="C670" s="21"/>
      <c r="D670" s="21"/>
      <c r="E670" s="22"/>
      <c r="F670" s="21"/>
      <c r="G670" s="10" t="s">
        <v>689</v>
      </c>
      <c r="H670" s="11" t="s">
        <v>645</v>
      </c>
      <c r="I670" s="12">
        <v>6.25</v>
      </c>
      <c r="J670" s="13">
        <v>14084</v>
      </c>
      <c r="K670" s="14"/>
    </row>
    <row r="671" spans="1:11" ht="32.25" customHeight="1">
      <c r="A671" s="20"/>
      <c r="B671" s="20"/>
      <c r="C671" s="21"/>
      <c r="D671" s="21"/>
      <c r="E671" s="22"/>
      <c r="F671" s="21"/>
      <c r="G671" s="10" t="s">
        <v>690</v>
      </c>
      <c r="H671" s="11" t="s">
        <v>680</v>
      </c>
      <c r="I671" s="12">
        <v>0.34</v>
      </c>
      <c r="J671" s="11">
        <v>0</v>
      </c>
      <c r="K671" s="14" t="s">
        <v>691</v>
      </c>
    </row>
    <row r="672" spans="1:11" ht="35.25" customHeight="1">
      <c r="A672" s="20">
        <v>109</v>
      </c>
      <c r="B672" s="20" t="s">
        <v>692</v>
      </c>
      <c r="C672" s="21">
        <f>SUM(I672:I679)</f>
        <v>25.721263</v>
      </c>
      <c r="D672" s="21">
        <f>C672/21*100</f>
        <v>122.48220476190477</v>
      </c>
      <c r="E672" s="22">
        <f>SUM(J672:J679)</f>
        <v>90498</v>
      </c>
      <c r="F672" s="21">
        <f>E672/16000*100</f>
        <v>565.61250000000007</v>
      </c>
      <c r="G672" s="10" t="s">
        <v>273</v>
      </c>
      <c r="H672" s="11" t="s">
        <v>134</v>
      </c>
      <c r="I672" s="12">
        <v>0.78</v>
      </c>
      <c r="J672" s="11">
        <v>106</v>
      </c>
      <c r="K672" s="14" t="s">
        <v>274</v>
      </c>
    </row>
    <row r="673" spans="1:15" ht="35.25" customHeight="1">
      <c r="A673" s="20"/>
      <c r="B673" s="20"/>
      <c r="C673" s="21"/>
      <c r="D673" s="21"/>
      <c r="E673" s="22"/>
      <c r="F673" s="21"/>
      <c r="G673" s="10" t="s">
        <v>289</v>
      </c>
      <c r="H673" s="11" t="s">
        <v>276</v>
      </c>
      <c r="I673" s="12">
        <v>3.6912630000000002</v>
      </c>
      <c r="J673" s="13">
        <v>14606</v>
      </c>
      <c r="K673" s="14" t="s">
        <v>290</v>
      </c>
    </row>
    <row r="674" spans="1:15" ht="35.25" customHeight="1">
      <c r="A674" s="20"/>
      <c r="B674" s="20"/>
      <c r="C674" s="21"/>
      <c r="D674" s="21"/>
      <c r="E674" s="22"/>
      <c r="F674" s="21"/>
      <c r="G674" s="10" t="s">
        <v>695</v>
      </c>
      <c r="H674" s="11" t="s">
        <v>276</v>
      </c>
      <c r="I674" s="12">
        <v>6.88</v>
      </c>
      <c r="J674" s="13">
        <v>32793</v>
      </c>
      <c r="K674" s="14" t="s">
        <v>696</v>
      </c>
    </row>
    <row r="675" spans="1:15" ht="35.25" customHeight="1">
      <c r="A675" s="20"/>
      <c r="B675" s="20"/>
      <c r="C675" s="21"/>
      <c r="D675" s="21"/>
      <c r="E675" s="22"/>
      <c r="F675" s="21"/>
      <c r="G675" s="10" t="s">
        <v>275</v>
      </c>
      <c r="H675" s="11" t="s">
        <v>276</v>
      </c>
      <c r="I675" s="12">
        <v>0.01</v>
      </c>
      <c r="J675" s="11">
        <v>0</v>
      </c>
      <c r="K675" s="14" t="s">
        <v>277</v>
      </c>
    </row>
    <row r="676" spans="1:15" ht="35.25" customHeight="1">
      <c r="A676" s="20"/>
      <c r="B676" s="20"/>
      <c r="C676" s="21"/>
      <c r="D676" s="21"/>
      <c r="E676" s="22"/>
      <c r="F676" s="21"/>
      <c r="G676" s="10" t="s">
        <v>697</v>
      </c>
      <c r="H676" s="11" t="s">
        <v>276</v>
      </c>
      <c r="I676" s="12">
        <v>5.88</v>
      </c>
      <c r="J676" s="13">
        <v>14328</v>
      </c>
      <c r="K676" s="14"/>
    </row>
    <row r="677" spans="1:15" ht="35.25" customHeight="1">
      <c r="A677" s="20"/>
      <c r="B677" s="20"/>
      <c r="C677" s="21"/>
      <c r="D677" s="21"/>
      <c r="E677" s="22"/>
      <c r="F677" s="21"/>
      <c r="G677" s="10" t="s">
        <v>521</v>
      </c>
      <c r="H677" s="11" t="s">
        <v>276</v>
      </c>
      <c r="I677" s="12">
        <v>1.33</v>
      </c>
      <c r="J677" s="13">
        <v>3389</v>
      </c>
      <c r="K677" s="14" t="s">
        <v>698</v>
      </c>
    </row>
    <row r="678" spans="1:15" ht="35.25" customHeight="1">
      <c r="A678" s="20"/>
      <c r="B678" s="20"/>
      <c r="C678" s="21"/>
      <c r="D678" s="21"/>
      <c r="E678" s="22"/>
      <c r="F678" s="21"/>
      <c r="G678" s="10" t="s">
        <v>699</v>
      </c>
      <c r="H678" s="11" t="s">
        <v>276</v>
      </c>
      <c r="I678" s="12">
        <v>2.2000000000000002</v>
      </c>
      <c r="J678" s="13">
        <v>10104</v>
      </c>
      <c r="K678" s="14" t="s">
        <v>700</v>
      </c>
    </row>
    <row r="679" spans="1:15" ht="35.25" customHeight="1">
      <c r="A679" s="20"/>
      <c r="B679" s="20"/>
      <c r="C679" s="21"/>
      <c r="D679" s="21"/>
      <c r="E679" s="22"/>
      <c r="F679" s="21"/>
      <c r="G679" s="10" t="s">
        <v>701</v>
      </c>
      <c r="H679" s="11" t="s">
        <v>276</v>
      </c>
      <c r="I679" s="12">
        <v>4.95</v>
      </c>
      <c r="J679" s="13">
        <v>15172</v>
      </c>
      <c r="K679" s="14"/>
    </row>
    <row r="680" spans="1:15" ht="35.25" customHeight="1">
      <c r="A680" s="20">
        <v>110</v>
      </c>
      <c r="B680" s="20" t="s">
        <v>702</v>
      </c>
      <c r="C680" s="21">
        <f>SUM(I680:I683)</f>
        <v>29.671435000000002</v>
      </c>
      <c r="D680" s="21">
        <f>C680/21*100</f>
        <v>141.29254761904764</v>
      </c>
      <c r="E680" s="22">
        <f>SUM(J680:J683)</f>
        <v>68292</v>
      </c>
      <c r="F680" s="21">
        <f t="shared" ref="F680" si="12">E680/16000*100</f>
        <v>426.82499999999999</v>
      </c>
      <c r="G680" s="10" t="s">
        <v>693</v>
      </c>
      <c r="H680" s="11" t="s">
        <v>276</v>
      </c>
      <c r="I680" s="12">
        <v>5.6634349999999998</v>
      </c>
      <c r="J680" s="13">
        <v>20707</v>
      </c>
      <c r="K680" s="14" t="s">
        <v>694</v>
      </c>
    </row>
    <row r="681" spans="1:15" ht="35.25" customHeight="1">
      <c r="A681" s="20"/>
      <c r="B681" s="20"/>
      <c r="C681" s="21"/>
      <c r="D681" s="21"/>
      <c r="E681" s="22"/>
      <c r="F681" s="21"/>
      <c r="G681" s="10" t="s">
        <v>703</v>
      </c>
      <c r="H681" s="11" t="s">
        <v>276</v>
      </c>
      <c r="I681" s="12">
        <v>5.68</v>
      </c>
      <c r="J681" s="13">
        <v>14266</v>
      </c>
      <c r="K681" s="14"/>
      <c r="L681" s="17"/>
      <c r="M681" s="17"/>
      <c r="N681" s="18"/>
      <c r="O681" s="17"/>
    </row>
    <row r="682" spans="1:15" ht="35.25" customHeight="1">
      <c r="A682" s="20"/>
      <c r="B682" s="20"/>
      <c r="C682" s="21"/>
      <c r="D682" s="21"/>
      <c r="E682" s="22"/>
      <c r="F682" s="21"/>
      <c r="G682" s="10" t="s">
        <v>704</v>
      </c>
      <c r="H682" s="11" t="s">
        <v>276</v>
      </c>
      <c r="I682" s="12">
        <v>8.25</v>
      </c>
      <c r="J682" s="13">
        <v>12403</v>
      </c>
      <c r="K682" s="14"/>
    </row>
    <row r="683" spans="1:15" ht="35.25" customHeight="1">
      <c r="A683" s="20"/>
      <c r="B683" s="20"/>
      <c r="C683" s="21"/>
      <c r="D683" s="21"/>
      <c r="E683" s="22"/>
      <c r="F683" s="21"/>
      <c r="G683" s="10" t="s">
        <v>521</v>
      </c>
      <c r="H683" s="11" t="s">
        <v>276</v>
      </c>
      <c r="I683" s="12">
        <v>10.078000000000001</v>
      </c>
      <c r="J683" s="13">
        <v>20916</v>
      </c>
      <c r="K683" s="14" t="s">
        <v>698</v>
      </c>
    </row>
    <row r="684" spans="1:15" ht="33" customHeight="1">
      <c r="A684" s="20">
        <v>111</v>
      </c>
      <c r="B684" s="20" t="s">
        <v>275</v>
      </c>
      <c r="C684" s="21">
        <f>SUM(I684:I689)</f>
        <v>20.67</v>
      </c>
      <c r="D684" s="21">
        <f>C684/21*100</f>
        <v>98.428571428571431</v>
      </c>
      <c r="E684" s="22">
        <f>SUM(J684:J689)</f>
        <v>48987</v>
      </c>
      <c r="F684" s="21">
        <f>E684/16000*100</f>
        <v>306.16874999999999</v>
      </c>
      <c r="G684" s="10" t="s">
        <v>267</v>
      </c>
      <c r="H684" s="11" t="s">
        <v>134</v>
      </c>
      <c r="I684" s="12">
        <v>0.64</v>
      </c>
      <c r="J684" s="13">
        <v>1651</v>
      </c>
      <c r="K684" s="14" t="s">
        <v>268</v>
      </c>
    </row>
    <row r="685" spans="1:15" ht="33" customHeight="1">
      <c r="A685" s="20"/>
      <c r="B685" s="20"/>
      <c r="C685" s="21"/>
      <c r="D685" s="21"/>
      <c r="E685" s="22"/>
      <c r="F685" s="21"/>
      <c r="G685" s="10" t="s">
        <v>273</v>
      </c>
      <c r="H685" s="11" t="s">
        <v>134</v>
      </c>
      <c r="I685" s="12">
        <v>0.05</v>
      </c>
      <c r="J685" s="11">
        <v>0</v>
      </c>
      <c r="K685" s="14" t="s">
        <v>274</v>
      </c>
    </row>
    <row r="686" spans="1:15" ht="33" customHeight="1">
      <c r="A686" s="20"/>
      <c r="B686" s="20"/>
      <c r="C686" s="21"/>
      <c r="D686" s="21"/>
      <c r="E686" s="22"/>
      <c r="F686" s="21"/>
      <c r="G686" s="10" t="s">
        <v>695</v>
      </c>
      <c r="H686" s="11" t="s">
        <v>276</v>
      </c>
      <c r="I686" s="12">
        <v>0.31</v>
      </c>
      <c r="J686" s="11">
        <v>0</v>
      </c>
      <c r="K686" s="14" t="s">
        <v>696</v>
      </c>
    </row>
    <row r="687" spans="1:15" ht="33" customHeight="1">
      <c r="A687" s="20"/>
      <c r="B687" s="20"/>
      <c r="C687" s="21"/>
      <c r="D687" s="21"/>
      <c r="E687" s="22"/>
      <c r="F687" s="21"/>
      <c r="G687" s="10" t="s">
        <v>275</v>
      </c>
      <c r="H687" s="11" t="s">
        <v>276</v>
      </c>
      <c r="I687" s="12">
        <v>5.07</v>
      </c>
      <c r="J687" s="13">
        <v>16445</v>
      </c>
      <c r="K687" s="14" t="s">
        <v>277</v>
      </c>
    </row>
    <row r="688" spans="1:15" ht="33" customHeight="1">
      <c r="A688" s="20"/>
      <c r="B688" s="20"/>
      <c r="C688" s="21"/>
      <c r="D688" s="21"/>
      <c r="E688" s="22"/>
      <c r="F688" s="21"/>
      <c r="G688" s="10" t="s">
        <v>705</v>
      </c>
      <c r="H688" s="11" t="s">
        <v>276</v>
      </c>
      <c r="I688" s="12">
        <v>9.4</v>
      </c>
      <c r="J688" s="13">
        <v>15846</v>
      </c>
      <c r="K688" s="14"/>
    </row>
    <row r="689" spans="1:11" ht="33" customHeight="1">
      <c r="A689" s="20"/>
      <c r="B689" s="20"/>
      <c r="C689" s="21"/>
      <c r="D689" s="21"/>
      <c r="E689" s="22"/>
      <c r="F689" s="21"/>
      <c r="G689" s="10" t="s">
        <v>699</v>
      </c>
      <c r="H689" s="11" t="s">
        <v>276</v>
      </c>
      <c r="I689" s="12">
        <v>5.2</v>
      </c>
      <c r="J689" s="13">
        <v>15045</v>
      </c>
      <c r="K689" s="14" t="s">
        <v>700</v>
      </c>
    </row>
    <row r="690" spans="1:11" ht="33" customHeight="1">
      <c r="A690" s="20">
        <v>112</v>
      </c>
      <c r="B690" s="20" t="s">
        <v>706</v>
      </c>
      <c r="C690" s="21">
        <f>SUM(I690:I697)</f>
        <v>41.62</v>
      </c>
      <c r="D690" s="21">
        <f>C690/21*100</f>
        <v>198.19047619047618</v>
      </c>
      <c r="E690" s="22">
        <f>SUM(J690:J697)</f>
        <v>111484</v>
      </c>
      <c r="F690" s="21">
        <f t="shared" ref="F690" si="13">E690/16000*100</f>
        <v>696.77499999999998</v>
      </c>
      <c r="G690" s="10" t="s">
        <v>707</v>
      </c>
      <c r="H690" s="11" t="s">
        <v>276</v>
      </c>
      <c r="I690" s="12">
        <v>4.92</v>
      </c>
      <c r="J690" s="13">
        <v>20556</v>
      </c>
      <c r="K690" s="14"/>
    </row>
    <row r="691" spans="1:11" ht="33" customHeight="1">
      <c r="A691" s="20"/>
      <c r="B691" s="20"/>
      <c r="C691" s="21"/>
      <c r="D691" s="21"/>
      <c r="E691" s="22"/>
      <c r="F691" s="21"/>
      <c r="G691" s="10" t="s">
        <v>706</v>
      </c>
      <c r="H691" s="11" t="s">
        <v>276</v>
      </c>
      <c r="I691" s="12">
        <v>16.13</v>
      </c>
      <c r="J691" s="13">
        <v>22281</v>
      </c>
      <c r="K691" s="14"/>
    </row>
    <row r="692" spans="1:11" ht="33" customHeight="1">
      <c r="A692" s="20"/>
      <c r="B692" s="20"/>
      <c r="C692" s="21"/>
      <c r="D692" s="21"/>
      <c r="E692" s="22"/>
      <c r="F692" s="21"/>
      <c r="G692" s="10" t="s">
        <v>693</v>
      </c>
      <c r="H692" s="11" t="s">
        <v>276</v>
      </c>
      <c r="I692" s="12">
        <v>0.37</v>
      </c>
      <c r="J692" s="11">
        <v>0</v>
      </c>
      <c r="K692" s="14" t="s">
        <v>694</v>
      </c>
    </row>
    <row r="693" spans="1:11" ht="33" customHeight="1">
      <c r="A693" s="20"/>
      <c r="B693" s="20"/>
      <c r="C693" s="21"/>
      <c r="D693" s="21"/>
      <c r="E693" s="22"/>
      <c r="F693" s="21"/>
      <c r="G693" s="10" t="s">
        <v>708</v>
      </c>
      <c r="H693" s="11" t="s">
        <v>276</v>
      </c>
      <c r="I693" s="12">
        <v>8.67</v>
      </c>
      <c r="J693" s="13">
        <v>20401</v>
      </c>
      <c r="K693" s="14"/>
    </row>
    <row r="694" spans="1:11" ht="33" customHeight="1">
      <c r="A694" s="20"/>
      <c r="B694" s="20"/>
      <c r="C694" s="21"/>
      <c r="D694" s="21"/>
      <c r="E694" s="22"/>
      <c r="F694" s="21"/>
      <c r="G694" s="10" t="s">
        <v>289</v>
      </c>
      <c r="H694" s="11" t="s">
        <v>276</v>
      </c>
      <c r="I694" s="12">
        <v>1.02</v>
      </c>
      <c r="J694" s="11">
        <v>0</v>
      </c>
      <c r="K694" s="14" t="s">
        <v>290</v>
      </c>
    </row>
    <row r="695" spans="1:11" ht="33" customHeight="1">
      <c r="A695" s="20"/>
      <c r="B695" s="20"/>
      <c r="C695" s="21"/>
      <c r="D695" s="21"/>
      <c r="E695" s="22"/>
      <c r="F695" s="21"/>
      <c r="G695" s="10" t="s">
        <v>709</v>
      </c>
      <c r="H695" s="11" t="s">
        <v>276</v>
      </c>
      <c r="I695" s="12">
        <v>5.79</v>
      </c>
      <c r="J695" s="13">
        <v>19548</v>
      </c>
      <c r="K695" s="14"/>
    </row>
    <row r="696" spans="1:11" ht="33" customHeight="1">
      <c r="A696" s="20"/>
      <c r="B696" s="20"/>
      <c r="C696" s="21"/>
      <c r="D696" s="21"/>
      <c r="E696" s="22"/>
      <c r="F696" s="21"/>
      <c r="G696" s="10" t="s">
        <v>710</v>
      </c>
      <c r="H696" s="11" t="s">
        <v>276</v>
      </c>
      <c r="I696" s="12">
        <v>0.98</v>
      </c>
      <c r="J696" s="13">
        <v>13427</v>
      </c>
      <c r="K696" s="14"/>
    </row>
    <row r="697" spans="1:11" ht="33" customHeight="1">
      <c r="A697" s="20"/>
      <c r="B697" s="20"/>
      <c r="C697" s="21"/>
      <c r="D697" s="21"/>
      <c r="E697" s="22"/>
      <c r="F697" s="21"/>
      <c r="G697" s="10" t="s">
        <v>711</v>
      </c>
      <c r="H697" s="11" t="s">
        <v>276</v>
      </c>
      <c r="I697" s="12">
        <v>3.74</v>
      </c>
      <c r="J697" s="13">
        <v>15271</v>
      </c>
      <c r="K697" s="14"/>
    </row>
    <row r="698" spans="1:11" ht="42" customHeight="1">
      <c r="A698" s="20">
        <v>113</v>
      </c>
      <c r="B698" s="20" t="s">
        <v>712</v>
      </c>
      <c r="C698" s="21">
        <f>SUM(I698:I706)</f>
        <v>43.839999999999996</v>
      </c>
      <c r="D698" s="21">
        <f>C698/21*100</f>
        <v>208.76190476190476</v>
      </c>
      <c r="E698" s="22">
        <f>SUM(J698:J706)</f>
        <v>102580</v>
      </c>
      <c r="F698" s="21">
        <f t="shared" ref="F698:F739" si="14">E698/16000*100</f>
        <v>641.125</v>
      </c>
      <c r="G698" s="10" t="s">
        <v>713</v>
      </c>
      <c r="H698" s="11" t="s">
        <v>714</v>
      </c>
      <c r="I698" s="12">
        <v>2.31</v>
      </c>
      <c r="J698" s="13">
        <v>17320</v>
      </c>
      <c r="K698" s="14" t="s">
        <v>715</v>
      </c>
    </row>
    <row r="699" spans="1:11" ht="42" customHeight="1">
      <c r="A699" s="20"/>
      <c r="B699" s="20"/>
      <c r="C699" s="21"/>
      <c r="D699" s="21"/>
      <c r="E699" s="22"/>
      <c r="F699" s="21"/>
      <c r="G699" s="10" t="s">
        <v>716</v>
      </c>
      <c r="H699" s="11" t="s">
        <v>714</v>
      </c>
      <c r="I699" s="12">
        <v>0.31</v>
      </c>
      <c r="J699" s="11">
        <v>651</v>
      </c>
      <c r="K699" s="14" t="s">
        <v>717</v>
      </c>
    </row>
    <row r="700" spans="1:11" ht="42" customHeight="1">
      <c r="A700" s="20"/>
      <c r="B700" s="20"/>
      <c r="C700" s="21"/>
      <c r="D700" s="21"/>
      <c r="E700" s="22"/>
      <c r="F700" s="21"/>
      <c r="G700" s="10" t="s">
        <v>718</v>
      </c>
      <c r="H700" s="11" t="s">
        <v>714</v>
      </c>
      <c r="I700" s="12">
        <v>1.59</v>
      </c>
      <c r="J700" s="13">
        <v>4123</v>
      </c>
      <c r="K700" s="14" t="s">
        <v>719</v>
      </c>
    </row>
    <row r="701" spans="1:11" ht="42" customHeight="1">
      <c r="A701" s="20"/>
      <c r="B701" s="20"/>
      <c r="C701" s="21"/>
      <c r="D701" s="21"/>
      <c r="E701" s="22"/>
      <c r="F701" s="21"/>
      <c r="G701" s="10" t="s">
        <v>720</v>
      </c>
      <c r="H701" s="11" t="s">
        <v>714</v>
      </c>
      <c r="I701" s="12">
        <v>3.24</v>
      </c>
      <c r="J701" s="13">
        <v>7182</v>
      </c>
      <c r="K701" s="14" t="s">
        <v>721</v>
      </c>
    </row>
    <row r="702" spans="1:11" ht="42" customHeight="1">
      <c r="A702" s="20"/>
      <c r="B702" s="20"/>
      <c r="C702" s="21"/>
      <c r="D702" s="21"/>
      <c r="E702" s="22"/>
      <c r="F702" s="21"/>
      <c r="G702" s="10" t="s">
        <v>722</v>
      </c>
      <c r="H702" s="11" t="s">
        <v>714</v>
      </c>
      <c r="I702" s="12">
        <v>1.49</v>
      </c>
      <c r="J702" s="13">
        <v>3419</v>
      </c>
      <c r="K702" s="14" t="s">
        <v>723</v>
      </c>
    </row>
    <row r="703" spans="1:11" ht="42" customHeight="1">
      <c r="A703" s="20"/>
      <c r="B703" s="20"/>
      <c r="C703" s="21"/>
      <c r="D703" s="21"/>
      <c r="E703" s="22"/>
      <c r="F703" s="21"/>
      <c r="G703" s="10" t="s">
        <v>724</v>
      </c>
      <c r="H703" s="11" t="s">
        <v>714</v>
      </c>
      <c r="I703" s="12">
        <v>10.69</v>
      </c>
      <c r="J703" s="13">
        <v>16815</v>
      </c>
      <c r="K703" s="14" t="s">
        <v>725</v>
      </c>
    </row>
    <row r="704" spans="1:11" ht="42" customHeight="1">
      <c r="A704" s="20"/>
      <c r="B704" s="20"/>
      <c r="C704" s="21"/>
      <c r="D704" s="21"/>
      <c r="E704" s="22"/>
      <c r="F704" s="21"/>
      <c r="G704" s="10" t="s">
        <v>726</v>
      </c>
      <c r="H704" s="11" t="s">
        <v>714</v>
      </c>
      <c r="I704" s="12">
        <v>5.24</v>
      </c>
      <c r="J704" s="13">
        <v>12182</v>
      </c>
      <c r="K704" s="14"/>
    </row>
    <row r="705" spans="1:11" ht="42" customHeight="1">
      <c r="A705" s="20"/>
      <c r="B705" s="20"/>
      <c r="C705" s="21"/>
      <c r="D705" s="21"/>
      <c r="E705" s="22"/>
      <c r="F705" s="21"/>
      <c r="G705" s="10" t="s">
        <v>673</v>
      </c>
      <c r="H705" s="11" t="s">
        <v>714</v>
      </c>
      <c r="I705" s="12">
        <v>7.71</v>
      </c>
      <c r="J705" s="13">
        <v>18760</v>
      </c>
      <c r="K705" s="14" t="s">
        <v>727</v>
      </c>
    </row>
    <row r="706" spans="1:11" ht="42" customHeight="1">
      <c r="A706" s="20"/>
      <c r="B706" s="20"/>
      <c r="C706" s="21"/>
      <c r="D706" s="21"/>
      <c r="E706" s="22"/>
      <c r="F706" s="21"/>
      <c r="G706" s="10" t="s">
        <v>728</v>
      </c>
      <c r="H706" s="11" t="s">
        <v>714</v>
      </c>
      <c r="I706" s="12">
        <v>11.26</v>
      </c>
      <c r="J706" s="13">
        <v>22128</v>
      </c>
      <c r="K706" s="14"/>
    </row>
    <row r="707" spans="1:11" ht="42" customHeight="1">
      <c r="A707" s="20">
        <v>114</v>
      </c>
      <c r="B707" s="20" t="s">
        <v>729</v>
      </c>
      <c r="C707" s="21">
        <f>SUM(I707:I718)</f>
        <v>48.68</v>
      </c>
      <c r="D707" s="21">
        <f>C707/21*100</f>
        <v>231.80952380952382</v>
      </c>
      <c r="E707" s="22">
        <f>SUM(J707:J718)</f>
        <v>118183</v>
      </c>
      <c r="F707" s="21">
        <f t="shared" si="14"/>
        <v>738.64375000000007</v>
      </c>
      <c r="G707" s="10" t="s">
        <v>730</v>
      </c>
      <c r="H707" s="11" t="s">
        <v>714</v>
      </c>
      <c r="I707" s="12">
        <v>8.43</v>
      </c>
      <c r="J707" s="13">
        <v>21103</v>
      </c>
      <c r="K707" s="14"/>
    </row>
    <row r="708" spans="1:11" ht="42" customHeight="1">
      <c r="A708" s="20"/>
      <c r="B708" s="20"/>
      <c r="C708" s="21"/>
      <c r="D708" s="21"/>
      <c r="E708" s="22"/>
      <c r="F708" s="21"/>
      <c r="G708" s="10" t="s">
        <v>731</v>
      </c>
      <c r="H708" s="11" t="s">
        <v>714</v>
      </c>
      <c r="I708" s="12">
        <v>6.18</v>
      </c>
      <c r="J708" s="13">
        <v>14999</v>
      </c>
      <c r="K708" s="14"/>
    </row>
    <row r="709" spans="1:11" ht="42" customHeight="1">
      <c r="A709" s="20"/>
      <c r="B709" s="20"/>
      <c r="C709" s="21"/>
      <c r="D709" s="21"/>
      <c r="E709" s="22"/>
      <c r="F709" s="21"/>
      <c r="G709" s="10" t="s">
        <v>713</v>
      </c>
      <c r="H709" s="11" t="s">
        <v>714</v>
      </c>
      <c r="I709" s="12">
        <v>0.56000000000000005</v>
      </c>
      <c r="J709" s="13">
        <v>4184</v>
      </c>
      <c r="K709" s="14" t="s">
        <v>715</v>
      </c>
    </row>
    <row r="710" spans="1:11" ht="42" customHeight="1">
      <c r="A710" s="20"/>
      <c r="B710" s="20"/>
      <c r="C710" s="21"/>
      <c r="D710" s="21"/>
      <c r="E710" s="22"/>
      <c r="F710" s="21"/>
      <c r="G710" s="10" t="s">
        <v>718</v>
      </c>
      <c r="H710" s="11" t="s">
        <v>714</v>
      </c>
      <c r="I710" s="12">
        <v>6.13</v>
      </c>
      <c r="J710" s="13">
        <v>15911</v>
      </c>
      <c r="K710" s="14" t="s">
        <v>719</v>
      </c>
    </row>
    <row r="711" spans="1:11" ht="42" customHeight="1">
      <c r="A711" s="20"/>
      <c r="B711" s="20"/>
      <c r="C711" s="21"/>
      <c r="D711" s="21"/>
      <c r="E711" s="22"/>
      <c r="F711" s="21"/>
      <c r="G711" s="10" t="s">
        <v>720</v>
      </c>
      <c r="H711" s="11" t="s">
        <v>714</v>
      </c>
      <c r="I711" s="12">
        <v>5.43</v>
      </c>
      <c r="J711" s="13">
        <v>12042</v>
      </c>
      <c r="K711" s="14" t="s">
        <v>721</v>
      </c>
    </row>
    <row r="712" spans="1:11" ht="42" customHeight="1">
      <c r="A712" s="20"/>
      <c r="B712" s="20"/>
      <c r="C712" s="21"/>
      <c r="D712" s="21"/>
      <c r="E712" s="22"/>
      <c r="F712" s="21"/>
      <c r="G712" s="10" t="s">
        <v>732</v>
      </c>
      <c r="H712" s="11" t="s">
        <v>714</v>
      </c>
      <c r="I712" s="12">
        <v>1.5</v>
      </c>
      <c r="J712" s="13">
        <v>4086</v>
      </c>
      <c r="K712" s="14" t="s">
        <v>733</v>
      </c>
    </row>
    <row r="713" spans="1:11" ht="42" customHeight="1">
      <c r="A713" s="20"/>
      <c r="B713" s="20"/>
      <c r="C713" s="21"/>
      <c r="D713" s="21"/>
      <c r="E713" s="22"/>
      <c r="F713" s="21"/>
      <c r="G713" s="10" t="s">
        <v>722</v>
      </c>
      <c r="H713" s="11" t="s">
        <v>714</v>
      </c>
      <c r="I713" s="12">
        <v>7.2</v>
      </c>
      <c r="J713" s="13">
        <v>16508</v>
      </c>
      <c r="K713" s="14" t="s">
        <v>723</v>
      </c>
    </row>
    <row r="714" spans="1:11" ht="42" customHeight="1">
      <c r="A714" s="20"/>
      <c r="B714" s="20"/>
      <c r="C714" s="21"/>
      <c r="D714" s="21"/>
      <c r="E714" s="22"/>
      <c r="F714" s="21"/>
      <c r="G714" s="10" t="s">
        <v>734</v>
      </c>
      <c r="H714" s="11" t="s">
        <v>714</v>
      </c>
      <c r="I714" s="12">
        <v>5.1100000000000003</v>
      </c>
      <c r="J714" s="13">
        <v>10953</v>
      </c>
      <c r="K714" s="14" t="s">
        <v>735</v>
      </c>
    </row>
    <row r="715" spans="1:11" ht="42" customHeight="1">
      <c r="A715" s="20"/>
      <c r="B715" s="20"/>
      <c r="C715" s="21"/>
      <c r="D715" s="21"/>
      <c r="E715" s="22"/>
      <c r="F715" s="21"/>
      <c r="G715" s="10" t="s">
        <v>673</v>
      </c>
      <c r="H715" s="11" t="s">
        <v>714</v>
      </c>
      <c r="I715" s="12">
        <v>0.5</v>
      </c>
      <c r="J715" s="13">
        <v>1228</v>
      </c>
      <c r="K715" s="14" t="s">
        <v>727</v>
      </c>
    </row>
    <row r="716" spans="1:11" ht="42" customHeight="1">
      <c r="A716" s="20"/>
      <c r="B716" s="20"/>
      <c r="C716" s="21"/>
      <c r="D716" s="21"/>
      <c r="E716" s="22"/>
      <c r="F716" s="21"/>
      <c r="G716" s="10" t="s">
        <v>736</v>
      </c>
      <c r="H716" s="11" t="s">
        <v>714</v>
      </c>
      <c r="I716" s="12">
        <v>7.25</v>
      </c>
      <c r="J716" s="13">
        <v>16428</v>
      </c>
      <c r="K716" s="14"/>
    </row>
    <row r="717" spans="1:11" ht="42" customHeight="1">
      <c r="A717" s="20"/>
      <c r="B717" s="20"/>
      <c r="C717" s="21"/>
      <c r="D717" s="21"/>
      <c r="E717" s="22"/>
      <c r="F717" s="21"/>
      <c r="G717" s="10" t="s">
        <v>737</v>
      </c>
      <c r="H717" s="11" t="s">
        <v>714</v>
      </c>
      <c r="I717" s="12">
        <v>0.32</v>
      </c>
      <c r="J717" s="11">
        <v>663</v>
      </c>
      <c r="K717" s="14" t="s">
        <v>738</v>
      </c>
    </row>
    <row r="718" spans="1:11" ht="42" customHeight="1">
      <c r="A718" s="20"/>
      <c r="B718" s="20"/>
      <c r="C718" s="21"/>
      <c r="D718" s="21"/>
      <c r="E718" s="22"/>
      <c r="F718" s="21"/>
      <c r="G718" s="10" t="s">
        <v>739</v>
      </c>
      <c r="H718" s="11" t="s">
        <v>714</v>
      </c>
      <c r="I718" s="12">
        <v>7.0000000000000007E-2</v>
      </c>
      <c r="J718" s="11">
        <v>78</v>
      </c>
      <c r="K718" s="14" t="s">
        <v>740</v>
      </c>
    </row>
    <row r="719" spans="1:11" ht="36" customHeight="1">
      <c r="A719" s="20">
        <v>115</v>
      </c>
      <c r="B719" s="20" t="s">
        <v>741</v>
      </c>
      <c r="C719" s="21">
        <f>SUM(I719:I726)</f>
        <v>42.629999999999995</v>
      </c>
      <c r="D719" s="21">
        <f>C719/21*100</f>
        <v>202.99999999999997</v>
      </c>
      <c r="E719" s="22">
        <f>SUM(J719:J726)</f>
        <v>95951</v>
      </c>
      <c r="F719" s="21">
        <f t="shared" si="14"/>
        <v>599.69374999999991</v>
      </c>
      <c r="G719" s="10" t="s">
        <v>713</v>
      </c>
      <c r="H719" s="11" t="s">
        <v>714</v>
      </c>
      <c r="I719" s="12">
        <v>1.52</v>
      </c>
      <c r="J719" s="13">
        <v>11397</v>
      </c>
      <c r="K719" s="14" t="s">
        <v>715</v>
      </c>
    </row>
    <row r="720" spans="1:11" ht="36" customHeight="1">
      <c r="A720" s="20"/>
      <c r="B720" s="20"/>
      <c r="C720" s="21"/>
      <c r="D720" s="21"/>
      <c r="E720" s="22"/>
      <c r="F720" s="21"/>
      <c r="G720" s="10" t="s">
        <v>742</v>
      </c>
      <c r="H720" s="11" t="s">
        <v>714</v>
      </c>
      <c r="I720" s="12">
        <v>7.2</v>
      </c>
      <c r="J720" s="13">
        <v>15962</v>
      </c>
      <c r="K720" s="14"/>
    </row>
    <row r="721" spans="1:11" ht="36" customHeight="1">
      <c r="A721" s="20"/>
      <c r="B721" s="20"/>
      <c r="C721" s="21"/>
      <c r="D721" s="21"/>
      <c r="E721" s="22"/>
      <c r="F721" s="21"/>
      <c r="G721" s="10" t="s">
        <v>743</v>
      </c>
      <c r="H721" s="11" t="s">
        <v>714</v>
      </c>
      <c r="I721" s="12">
        <v>6.53</v>
      </c>
      <c r="J721" s="13">
        <v>14209</v>
      </c>
      <c r="K721" s="14"/>
    </row>
    <row r="722" spans="1:11" ht="46.5" customHeight="1">
      <c r="A722" s="20"/>
      <c r="B722" s="20"/>
      <c r="C722" s="21"/>
      <c r="D722" s="21"/>
      <c r="E722" s="22"/>
      <c r="F722" s="21"/>
      <c r="G722" s="10" t="s">
        <v>716</v>
      </c>
      <c r="H722" s="11" t="s">
        <v>714</v>
      </c>
      <c r="I722" s="12">
        <v>7.62</v>
      </c>
      <c r="J722" s="13">
        <v>15985</v>
      </c>
      <c r="K722" s="14" t="s">
        <v>717</v>
      </c>
    </row>
    <row r="723" spans="1:11" ht="46.5" customHeight="1">
      <c r="A723" s="20"/>
      <c r="B723" s="20"/>
      <c r="C723" s="21"/>
      <c r="D723" s="21"/>
      <c r="E723" s="22"/>
      <c r="F723" s="21"/>
      <c r="G723" s="10" t="s">
        <v>732</v>
      </c>
      <c r="H723" s="11" t="s">
        <v>714</v>
      </c>
      <c r="I723" s="12">
        <v>0.57999999999999996</v>
      </c>
      <c r="J723" s="13">
        <v>0</v>
      </c>
      <c r="K723" s="14" t="s">
        <v>733</v>
      </c>
    </row>
    <row r="724" spans="1:11" ht="46.5" customHeight="1">
      <c r="A724" s="20"/>
      <c r="B724" s="20"/>
      <c r="C724" s="21"/>
      <c r="D724" s="21"/>
      <c r="E724" s="22"/>
      <c r="F724" s="21"/>
      <c r="G724" s="10" t="s">
        <v>724</v>
      </c>
      <c r="H724" s="11" t="s">
        <v>714</v>
      </c>
      <c r="I724" s="12">
        <v>0.2</v>
      </c>
      <c r="J724" s="11">
        <v>0</v>
      </c>
      <c r="K724" s="14" t="s">
        <v>725</v>
      </c>
    </row>
    <row r="725" spans="1:11" ht="46.5" customHeight="1">
      <c r="A725" s="20"/>
      <c r="B725" s="20"/>
      <c r="C725" s="21"/>
      <c r="D725" s="21"/>
      <c r="E725" s="22"/>
      <c r="F725" s="21"/>
      <c r="G725" s="10" t="s">
        <v>744</v>
      </c>
      <c r="H725" s="11" t="s">
        <v>714</v>
      </c>
      <c r="I725" s="12">
        <v>9.15</v>
      </c>
      <c r="J725" s="13">
        <v>17926</v>
      </c>
      <c r="K725" s="14"/>
    </row>
    <row r="726" spans="1:11" ht="46.5" customHeight="1">
      <c r="A726" s="20"/>
      <c r="B726" s="20"/>
      <c r="C726" s="21"/>
      <c r="D726" s="21"/>
      <c r="E726" s="22"/>
      <c r="F726" s="21"/>
      <c r="G726" s="10" t="s">
        <v>737</v>
      </c>
      <c r="H726" s="11" t="s">
        <v>714</v>
      </c>
      <c r="I726" s="12">
        <v>9.83</v>
      </c>
      <c r="J726" s="13">
        <v>20472</v>
      </c>
      <c r="K726" s="14" t="s">
        <v>738</v>
      </c>
    </row>
    <row r="727" spans="1:11" ht="42.75" customHeight="1">
      <c r="A727" s="20">
        <v>116</v>
      </c>
      <c r="B727" s="20" t="s">
        <v>745</v>
      </c>
      <c r="C727" s="21">
        <f>SUM(I727:I732)</f>
        <v>27.959999999999997</v>
      </c>
      <c r="D727" s="21">
        <f>C727/21*100</f>
        <v>133.14285714285714</v>
      </c>
      <c r="E727" s="22">
        <f>SUM(J727:J732)</f>
        <v>74597</v>
      </c>
      <c r="F727" s="21">
        <f t="shared" si="14"/>
        <v>466.23124999999999</v>
      </c>
      <c r="G727" s="10" t="s">
        <v>746</v>
      </c>
      <c r="H727" s="11" t="s">
        <v>714</v>
      </c>
      <c r="I727" s="12">
        <v>0.04</v>
      </c>
      <c r="J727" s="11">
        <v>0</v>
      </c>
      <c r="K727" s="14" t="s">
        <v>747</v>
      </c>
    </row>
    <row r="728" spans="1:11" ht="42.75" customHeight="1">
      <c r="A728" s="20"/>
      <c r="B728" s="20"/>
      <c r="C728" s="21"/>
      <c r="D728" s="21"/>
      <c r="E728" s="22"/>
      <c r="F728" s="21"/>
      <c r="G728" s="10" t="s">
        <v>233</v>
      </c>
      <c r="H728" s="11" t="s">
        <v>714</v>
      </c>
      <c r="I728" s="12">
        <v>7.43</v>
      </c>
      <c r="J728" s="13">
        <v>26025</v>
      </c>
      <c r="K728" s="14" t="s">
        <v>748</v>
      </c>
    </row>
    <row r="729" spans="1:11" ht="42.75" customHeight="1">
      <c r="A729" s="20"/>
      <c r="B729" s="20"/>
      <c r="C729" s="21"/>
      <c r="D729" s="21"/>
      <c r="E729" s="22"/>
      <c r="F729" s="21"/>
      <c r="G729" s="10" t="s">
        <v>749</v>
      </c>
      <c r="H729" s="11" t="s">
        <v>714</v>
      </c>
      <c r="I729" s="12">
        <v>6.44</v>
      </c>
      <c r="J729" s="13">
        <v>14387</v>
      </c>
      <c r="K729" s="14"/>
    </row>
    <row r="730" spans="1:11" ht="42.75" customHeight="1">
      <c r="A730" s="20"/>
      <c r="B730" s="20"/>
      <c r="C730" s="21"/>
      <c r="D730" s="21"/>
      <c r="E730" s="22"/>
      <c r="F730" s="21"/>
      <c r="G730" s="10" t="s">
        <v>750</v>
      </c>
      <c r="H730" s="11" t="s">
        <v>714</v>
      </c>
      <c r="I730" s="12">
        <v>5.67</v>
      </c>
      <c r="J730" s="13">
        <v>17204</v>
      </c>
      <c r="K730" s="14" t="s">
        <v>751</v>
      </c>
    </row>
    <row r="731" spans="1:11" ht="42.75" customHeight="1">
      <c r="A731" s="20"/>
      <c r="B731" s="20"/>
      <c r="C731" s="21"/>
      <c r="D731" s="21"/>
      <c r="E731" s="22"/>
      <c r="F731" s="21"/>
      <c r="G731" s="10" t="s">
        <v>752</v>
      </c>
      <c r="H731" s="11" t="s">
        <v>714</v>
      </c>
      <c r="I731" s="12">
        <v>8.33</v>
      </c>
      <c r="J731" s="13">
        <v>16981</v>
      </c>
      <c r="K731" s="14" t="s">
        <v>753</v>
      </c>
    </row>
    <row r="732" spans="1:11" ht="42.75" customHeight="1">
      <c r="A732" s="20"/>
      <c r="B732" s="20"/>
      <c r="C732" s="21"/>
      <c r="D732" s="21"/>
      <c r="E732" s="22"/>
      <c r="F732" s="21"/>
      <c r="G732" s="10" t="s">
        <v>357</v>
      </c>
      <c r="H732" s="11" t="s">
        <v>680</v>
      </c>
      <c r="I732" s="12">
        <v>0.05</v>
      </c>
      <c r="J732" s="11">
        <v>0</v>
      </c>
      <c r="K732" s="14" t="s">
        <v>754</v>
      </c>
    </row>
    <row r="733" spans="1:11" ht="30.75" customHeight="1">
      <c r="A733" s="20">
        <v>117</v>
      </c>
      <c r="B733" s="20" t="s">
        <v>756</v>
      </c>
      <c r="C733" s="21">
        <f>SUM(I733:I738)</f>
        <v>22.520000000000003</v>
      </c>
      <c r="D733" s="21">
        <f>C733/21*100</f>
        <v>107.23809523809524</v>
      </c>
      <c r="E733" s="22">
        <f>SUM(J733:J738)</f>
        <v>64698</v>
      </c>
      <c r="F733" s="21">
        <f t="shared" si="14"/>
        <v>404.36249999999995</v>
      </c>
      <c r="G733" s="10" t="s">
        <v>746</v>
      </c>
      <c r="H733" s="11" t="s">
        <v>714</v>
      </c>
      <c r="I733" s="12">
        <v>8.23</v>
      </c>
      <c r="J733" s="13">
        <v>19051</v>
      </c>
      <c r="K733" s="14" t="s">
        <v>747</v>
      </c>
    </row>
    <row r="734" spans="1:11" ht="30.75" customHeight="1">
      <c r="A734" s="20"/>
      <c r="B734" s="20"/>
      <c r="C734" s="21"/>
      <c r="D734" s="21"/>
      <c r="E734" s="22"/>
      <c r="F734" s="21"/>
      <c r="G734" s="10" t="s">
        <v>233</v>
      </c>
      <c r="H734" s="11" t="s">
        <v>714</v>
      </c>
      <c r="I734" s="12">
        <v>0.27</v>
      </c>
      <c r="J734" s="11">
        <v>0</v>
      </c>
      <c r="K734" s="14" t="s">
        <v>748</v>
      </c>
    </row>
    <row r="735" spans="1:11" ht="30.75" customHeight="1">
      <c r="A735" s="20"/>
      <c r="B735" s="20"/>
      <c r="C735" s="21"/>
      <c r="D735" s="21"/>
      <c r="E735" s="22"/>
      <c r="F735" s="21"/>
      <c r="G735" s="10" t="s">
        <v>732</v>
      </c>
      <c r="H735" s="11" t="s">
        <v>714</v>
      </c>
      <c r="I735" s="12">
        <v>7.48</v>
      </c>
      <c r="J735" s="13">
        <v>14714</v>
      </c>
      <c r="K735" s="14" t="s">
        <v>733</v>
      </c>
    </row>
    <row r="736" spans="1:11" ht="30.75" customHeight="1">
      <c r="A736" s="20"/>
      <c r="B736" s="20"/>
      <c r="C736" s="21"/>
      <c r="D736" s="21"/>
      <c r="E736" s="22"/>
      <c r="F736" s="21"/>
      <c r="G736" s="10" t="s">
        <v>739</v>
      </c>
      <c r="H736" s="11" t="s">
        <v>714</v>
      </c>
      <c r="I736" s="12">
        <v>4.51</v>
      </c>
      <c r="J736" s="13">
        <v>5410</v>
      </c>
      <c r="K736" s="14" t="s">
        <v>740</v>
      </c>
    </row>
    <row r="737" spans="1:11" ht="30.75" customHeight="1">
      <c r="A737" s="20"/>
      <c r="B737" s="20"/>
      <c r="C737" s="21"/>
      <c r="D737" s="21"/>
      <c r="E737" s="22"/>
      <c r="F737" s="21"/>
      <c r="G737" s="10" t="s">
        <v>734</v>
      </c>
      <c r="H737" s="11" t="s">
        <v>714</v>
      </c>
      <c r="I737" s="12">
        <v>1.19</v>
      </c>
      <c r="J737" s="13">
        <v>25523</v>
      </c>
      <c r="K737" s="14" t="s">
        <v>735</v>
      </c>
    </row>
    <row r="738" spans="1:11" ht="30.75" customHeight="1">
      <c r="A738" s="20"/>
      <c r="B738" s="20"/>
      <c r="C738" s="21"/>
      <c r="D738" s="21"/>
      <c r="E738" s="22"/>
      <c r="F738" s="21"/>
      <c r="G738" s="10" t="s">
        <v>750</v>
      </c>
      <c r="H738" s="11" t="s">
        <v>714</v>
      </c>
      <c r="I738" s="12">
        <v>0.84</v>
      </c>
      <c r="J738" s="13">
        <v>0</v>
      </c>
      <c r="K738" s="14" t="s">
        <v>751</v>
      </c>
    </row>
    <row r="739" spans="1:11" ht="30.75" customHeight="1">
      <c r="A739" s="20">
        <v>118</v>
      </c>
      <c r="B739" s="20" t="s">
        <v>757</v>
      </c>
      <c r="C739" s="21">
        <f>SUM(I739:I748)</f>
        <v>34.97</v>
      </c>
      <c r="D739" s="21">
        <f>C739/21*100</f>
        <v>166.52380952380952</v>
      </c>
      <c r="E739" s="22">
        <f>SUM(J739:J748)</f>
        <v>62197</v>
      </c>
      <c r="F739" s="21">
        <f t="shared" si="14"/>
        <v>388.73125000000005</v>
      </c>
      <c r="G739" s="10" t="s">
        <v>752</v>
      </c>
      <c r="H739" s="11" t="s">
        <v>714</v>
      </c>
      <c r="I739" s="12">
        <v>0.1</v>
      </c>
      <c r="J739" s="11">
        <v>0</v>
      </c>
      <c r="K739" s="14" t="s">
        <v>753</v>
      </c>
    </row>
    <row r="740" spans="1:11" ht="30.75" customHeight="1">
      <c r="A740" s="20"/>
      <c r="B740" s="20"/>
      <c r="C740" s="21"/>
      <c r="D740" s="21"/>
      <c r="E740" s="22"/>
      <c r="F740" s="21"/>
      <c r="G740" s="10" t="s">
        <v>669</v>
      </c>
      <c r="H740" s="11" t="s">
        <v>645</v>
      </c>
      <c r="I740" s="12">
        <v>0.04</v>
      </c>
      <c r="J740" s="11">
        <v>0</v>
      </c>
      <c r="K740" s="14" t="s">
        <v>670</v>
      </c>
    </row>
    <row r="741" spans="1:11" ht="30.75" customHeight="1">
      <c r="A741" s="20"/>
      <c r="B741" s="20"/>
      <c r="C741" s="21"/>
      <c r="D741" s="21"/>
      <c r="E741" s="22"/>
      <c r="F741" s="21"/>
      <c r="G741" s="10" t="s">
        <v>671</v>
      </c>
      <c r="H741" s="11" t="s">
        <v>645</v>
      </c>
      <c r="I741" s="12">
        <v>0.18</v>
      </c>
      <c r="J741" s="11">
        <v>0</v>
      </c>
      <c r="K741" s="14" t="s">
        <v>672</v>
      </c>
    </row>
    <row r="742" spans="1:11" ht="30.75" customHeight="1">
      <c r="A742" s="20"/>
      <c r="B742" s="20"/>
      <c r="C742" s="21"/>
      <c r="D742" s="21"/>
      <c r="E742" s="22"/>
      <c r="F742" s="21"/>
      <c r="G742" s="10" t="s">
        <v>673</v>
      </c>
      <c r="H742" s="11" t="s">
        <v>645</v>
      </c>
      <c r="I742" s="12">
        <v>1</v>
      </c>
      <c r="J742" s="11">
        <v>0</v>
      </c>
      <c r="K742" s="14" t="s">
        <v>674</v>
      </c>
    </row>
    <row r="743" spans="1:11" ht="30.75" customHeight="1">
      <c r="A743" s="20"/>
      <c r="B743" s="20"/>
      <c r="C743" s="21"/>
      <c r="D743" s="21"/>
      <c r="E743" s="22"/>
      <c r="F743" s="21"/>
      <c r="G743" s="10" t="s">
        <v>676</v>
      </c>
      <c r="H743" s="11" t="s">
        <v>645</v>
      </c>
      <c r="I743" s="12">
        <v>1.83</v>
      </c>
      <c r="J743" s="11">
        <v>0</v>
      </c>
      <c r="K743" s="14" t="s">
        <v>677</v>
      </c>
    </row>
    <row r="744" spans="1:11" ht="30.75" customHeight="1">
      <c r="A744" s="20"/>
      <c r="B744" s="20"/>
      <c r="C744" s="21"/>
      <c r="D744" s="21"/>
      <c r="E744" s="22"/>
      <c r="F744" s="21"/>
      <c r="G744" s="10" t="s">
        <v>758</v>
      </c>
      <c r="H744" s="11" t="s">
        <v>680</v>
      </c>
      <c r="I744" s="12">
        <v>0.38</v>
      </c>
      <c r="J744" s="11">
        <v>0</v>
      </c>
      <c r="K744" s="14" t="s">
        <v>759</v>
      </c>
    </row>
    <row r="745" spans="1:11" ht="30.75" customHeight="1">
      <c r="A745" s="20"/>
      <c r="B745" s="20"/>
      <c r="C745" s="21"/>
      <c r="D745" s="21"/>
      <c r="E745" s="22"/>
      <c r="F745" s="21"/>
      <c r="G745" s="10" t="s">
        <v>757</v>
      </c>
      <c r="H745" s="11" t="s">
        <v>680</v>
      </c>
      <c r="I745" s="12">
        <v>4.95</v>
      </c>
      <c r="J745" s="13">
        <v>12193</v>
      </c>
      <c r="K745" s="14" t="s">
        <v>760</v>
      </c>
    </row>
    <row r="746" spans="1:11" ht="30.75" customHeight="1">
      <c r="A746" s="20"/>
      <c r="B746" s="20"/>
      <c r="C746" s="21"/>
      <c r="D746" s="21"/>
      <c r="E746" s="22"/>
      <c r="F746" s="21"/>
      <c r="G746" s="10" t="s">
        <v>357</v>
      </c>
      <c r="H746" s="11" t="s">
        <v>680</v>
      </c>
      <c r="I746" s="12">
        <v>8.8800000000000008</v>
      </c>
      <c r="J746" s="13">
        <v>20622</v>
      </c>
      <c r="K746" s="14" t="s">
        <v>754</v>
      </c>
    </row>
    <row r="747" spans="1:11" ht="30.75" customHeight="1">
      <c r="A747" s="20"/>
      <c r="B747" s="20"/>
      <c r="C747" s="21"/>
      <c r="D747" s="21"/>
      <c r="E747" s="22"/>
      <c r="F747" s="21"/>
      <c r="G747" s="10" t="s">
        <v>755</v>
      </c>
      <c r="H747" s="11" t="s">
        <v>680</v>
      </c>
      <c r="I747" s="12">
        <v>7.3</v>
      </c>
      <c r="J747" s="13">
        <v>13086</v>
      </c>
      <c r="K747" s="14"/>
    </row>
    <row r="748" spans="1:11" ht="30.75" customHeight="1">
      <c r="A748" s="20"/>
      <c r="B748" s="20"/>
      <c r="C748" s="21"/>
      <c r="D748" s="21"/>
      <c r="E748" s="22"/>
      <c r="F748" s="21"/>
      <c r="G748" s="10" t="s">
        <v>679</v>
      </c>
      <c r="H748" s="11" t="s">
        <v>680</v>
      </c>
      <c r="I748" s="12">
        <v>10.31</v>
      </c>
      <c r="J748" s="13">
        <v>16296</v>
      </c>
      <c r="K748" s="14" t="s">
        <v>681</v>
      </c>
    </row>
    <row r="749" spans="1:11" ht="27" customHeight="1">
      <c r="A749" s="20">
        <v>119</v>
      </c>
      <c r="B749" s="20" t="s">
        <v>761</v>
      </c>
      <c r="C749" s="21">
        <f>SUM(I749:I758)</f>
        <v>44.81</v>
      </c>
      <c r="D749" s="21">
        <f>C749/21*100</f>
        <v>213.38095238095241</v>
      </c>
      <c r="E749" s="22">
        <f>SUM(J749:J758)</f>
        <v>71339</v>
      </c>
      <c r="F749" s="21">
        <f t="shared" ref="F749:F800" si="15">E749/16000*100</f>
        <v>445.86874999999998</v>
      </c>
      <c r="G749" s="10" t="s">
        <v>683</v>
      </c>
      <c r="H749" s="11" t="s">
        <v>645</v>
      </c>
      <c r="I749" s="12">
        <v>0.67</v>
      </c>
      <c r="J749" s="11">
        <v>0</v>
      </c>
      <c r="K749" s="14" t="s">
        <v>684</v>
      </c>
    </row>
    <row r="750" spans="1:11" ht="27" customHeight="1">
      <c r="A750" s="20"/>
      <c r="B750" s="20"/>
      <c r="C750" s="21"/>
      <c r="D750" s="21"/>
      <c r="E750" s="22"/>
      <c r="F750" s="21"/>
      <c r="G750" s="10" t="s">
        <v>685</v>
      </c>
      <c r="H750" s="11" t="s">
        <v>645</v>
      </c>
      <c r="I750" s="12">
        <v>0.33</v>
      </c>
      <c r="J750" s="11">
        <v>0</v>
      </c>
      <c r="K750" s="14" t="s">
        <v>686</v>
      </c>
    </row>
    <row r="751" spans="1:11" ht="27" customHeight="1">
      <c r="A751" s="20"/>
      <c r="B751" s="20"/>
      <c r="C751" s="21"/>
      <c r="D751" s="21"/>
      <c r="E751" s="22"/>
      <c r="F751" s="21"/>
      <c r="G751" s="10" t="s">
        <v>687</v>
      </c>
      <c r="H751" s="11" t="s">
        <v>645</v>
      </c>
      <c r="I751" s="12">
        <v>0.33</v>
      </c>
      <c r="J751" s="11">
        <v>0</v>
      </c>
      <c r="K751" s="14" t="s">
        <v>688</v>
      </c>
    </row>
    <row r="752" spans="1:11" ht="27" customHeight="1">
      <c r="A752" s="20"/>
      <c r="B752" s="20"/>
      <c r="C752" s="21"/>
      <c r="D752" s="21"/>
      <c r="E752" s="22"/>
      <c r="F752" s="21"/>
      <c r="G752" s="10" t="s">
        <v>669</v>
      </c>
      <c r="H752" s="11" t="s">
        <v>645</v>
      </c>
      <c r="I752" s="12">
        <v>3.97</v>
      </c>
      <c r="J752" s="11">
        <v>0</v>
      </c>
      <c r="K752" s="14" t="s">
        <v>670</v>
      </c>
    </row>
    <row r="753" spans="1:11" ht="27" customHeight="1">
      <c r="A753" s="20"/>
      <c r="B753" s="20"/>
      <c r="C753" s="21"/>
      <c r="D753" s="21"/>
      <c r="E753" s="22"/>
      <c r="F753" s="21"/>
      <c r="G753" s="10" t="s">
        <v>762</v>
      </c>
      <c r="H753" s="11" t="s">
        <v>680</v>
      </c>
      <c r="I753" s="12">
        <v>7.89</v>
      </c>
      <c r="J753" s="13">
        <v>11615</v>
      </c>
      <c r="K753" s="14"/>
    </row>
    <row r="754" spans="1:11" ht="27" customHeight="1">
      <c r="A754" s="20"/>
      <c r="B754" s="20"/>
      <c r="C754" s="21"/>
      <c r="D754" s="21"/>
      <c r="E754" s="22"/>
      <c r="F754" s="21"/>
      <c r="G754" s="10" t="s">
        <v>763</v>
      </c>
      <c r="H754" s="11" t="s">
        <v>680</v>
      </c>
      <c r="I754" s="12">
        <v>5.53</v>
      </c>
      <c r="J754" s="13">
        <v>6818</v>
      </c>
      <c r="K754" s="14"/>
    </row>
    <row r="755" spans="1:11" ht="27" customHeight="1">
      <c r="A755" s="20"/>
      <c r="B755" s="20"/>
      <c r="C755" s="21"/>
      <c r="D755" s="21"/>
      <c r="E755" s="22"/>
      <c r="F755" s="21"/>
      <c r="G755" s="10" t="s">
        <v>764</v>
      </c>
      <c r="H755" s="11" t="s">
        <v>680</v>
      </c>
      <c r="I755" s="12">
        <v>11.31</v>
      </c>
      <c r="J755" s="13">
        <v>24121</v>
      </c>
      <c r="K755" s="14"/>
    </row>
    <row r="756" spans="1:11" ht="27" customHeight="1">
      <c r="A756" s="20"/>
      <c r="B756" s="20"/>
      <c r="C756" s="21"/>
      <c r="D756" s="21"/>
      <c r="E756" s="22"/>
      <c r="F756" s="21"/>
      <c r="G756" s="10" t="s">
        <v>765</v>
      </c>
      <c r="H756" s="11" t="s">
        <v>680</v>
      </c>
      <c r="I756" s="12">
        <v>6.83</v>
      </c>
      <c r="J756" s="13">
        <v>15046</v>
      </c>
      <c r="K756" s="14" t="s">
        <v>766</v>
      </c>
    </row>
    <row r="757" spans="1:11" ht="27" customHeight="1">
      <c r="A757" s="20"/>
      <c r="B757" s="20"/>
      <c r="C757" s="21"/>
      <c r="D757" s="21"/>
      <c r="E757" s="22"/>
      <c r="F757" s="21"/>
      <c r="G757" s="10" t="s">
        <v>690</v>
      </c>
      <c r="H757" s="11" t="s">
        <v>680</v>
      </c>
      <c r="I757" s="12">
        <v>7</v>
      </c>
      <c r="J757" s="13">
        <v>13739</v>
      </c>
      <c r="K757" s="14" t="s">
        <v>691</v>
      </c>
    </row>
    <row r="758" spans="1:11" ht="27" customHeight="1">
      <c r="A758" s="20"/>
      <c r="B758" s="20"/>
      <c r="C758" s="21"/>
      <c r="D758" s="21"/>
      <c r="E758" s="22"/>
      <c r="F758" s="21"/>
      <c r="G758" s="10" t="s">
        <v>679</v>
      </c>
      <c r="H758" s="11" t="s">
        <v>680</v>
      </c>
      <c r="I758" s="12">
        <v>0.95</v>
      </c>
      <c r="J758" s="11">
        <v>0</v>
      </c>
      <c r="K758" s="14" t="s">
        <v>681</v>
      </c>
    </row>
    <row r="759" spans="1:11" ht="27" customHeight="1">
      <c r="A759" s="20">
        <v>120</v>
      </c>
      <c r="B759" s="20" t="s">
        <v>767</v>
      </c>
      <c r="C759" s="21">
        <f>SUM(I759:I766)</f>
        <v>36.339999999999996</v>
      </c>
      <c r="D759" s="21">
        <f>C759/21*100</f>
        <v>173.04761904761904</v>
      </c>
      <c r="E759" s="22">
        <f>SUM(J759:J766)</f>
        <v>64246</v>
      </c>
      <c r="F759" s="21">
        <f t="shared" si="15"/>
        <v>401.53749999999997</v>
      </c>
      <c r="G759" s="10" t="s">
        <v>758</v>
      </c>
      <c r="H759" s="11" t="s">
        <v>680</v>
      </c>
      <c r="I759" s="12">
        <v>1.99</v>
      </c>
      <c r="J759" s="13">
        <v>2999</v>
      </c>
      <c r="K759" s="14" t="s">
        <v>759</v>
      </c>
    </row>
    <row r="760" spans="1:11" ht="27" customHeight="1">
      <c r="A760" s="20"/>
      <c r="B760" s="20"/>
      <c r="C760" s="21"/>
      <c r="D760" s="21"/>
      <c r="E760" s="22"/>
      <c r="F760" s="21"/>
      <c r="G760" s="10" t="s">
        <v>768</v>
      </c>
      <c r="H760" s="11" t="s">
        <v>680</v>
      </c>
      <c r="I760" s="12">
        <v>2.82</v>
      </c>
      <c r="J760" s="13">
        <v>4404</v>
      </c>
      <c r="K760" s="14" t="s">
        <v>769</v>
      </c>
    </row>
    <row r="761" spans="1:11" ht="27" customHeight="1">
      <c r="A761" s="20"/>
      <c r="B761" s="20"/>
      <c r="C761" s="21"/>
      <c r="D761" s="21"/>
      <c r="E761" s="22"/>
      <c r="F761" s="21"/>
      <c r="G761" s="10" t="s">
        <v>770</v>
      </c>
      <c r="H761" s="11" t="s">
        <v>680</v>
      </c>
      <c r="I761" s="12">
        <v>6.74</v>
      </c>
      <c r="J761" s="13">
        <v>10831</v>
      </c>
      <c r="K761" s="14"/>
    </row>
    <row r="762" spans="1:11" ht="27" customHeight="1">
      <c r="A762" s="20"/>
      <c r="B762" s="20"/>
      <c r="C762" s="21"/>
      <c r="D762" s="21"/>
      <c r="E762" s="22"/>
      <c r="F762" s="21"/>
      <c r="G762" s="10" t="s">
        <v>771</v>
      </c>
      <c r="H762" s="11" t="s">
        <v>680</v>
      </c>
      <c r="I762" s="12">
        <v>7.49</v>
      </c>
      <c r="J762" s="13">
        <v>12250</v>
      </c>
      <c r="K762" s="14" t="s">
        <v>772</v>
      </c>
    </row>
    <row r="763" spans="1:11" ht="27" customHeight="1">
      <c r="A763" s="20"/>
      <c r="B763" s="20"/>
      <c r="C763" s="21"/>
      <c r="D763" s="21"/>
      <c r="E763" s="22"/>
      <c r="F763" s="21"/>
      <c r="G763" s="10" t="s">
        <v>765</v>
      </c>
      <c r="H763" s="11" t="s">
        <v>680</v>
      </c>
      <c r="I763" s="12">
        <v>0.83</v>
      </c>
      <c r="J763" s="13">
        <v>1839</v>
      </c>
      <c r="K763" s="14" t="s">
        <v>766</v>
      </c>
    </row>
    <row r="764" spans="1:11" ht="27" customHeight="1">
      <c r="A764" s="20"/>
      <c r="B764" s="20"/>
      <c r="C764" s="21"/>
      <c r="D764" s="21"/>
      <c r="E764" s="22"/>
      <c r="F764" s="21"/>
      <c r="G764" s="10" t="s">
        <v>767</v>
      </c>
      <c r="H764" s="11" t="s">
        <v>680</v>
      </c>
      <c r="I764" s="12">
        <v>8.59</v>
      </c>
      <c r="J764" s="13">
        <v>16713</v>
      </c>
      <c r="K764" s="14"/>
    </row>
    <row r="765" spans="1:11" ht="27" customHeight="1">
      <c r="A765" s="20"/>
      <c r="B765" s="20"/>
      <c r="C765" s="21"/>
      <c r="D765" s="21"/>
      <c r="E765" s="22"/>
      <c r="F765" s="21"/>
      <c r="G765" s="10" t="s">
        <v>773</v>
      </c>
      <c r="H765" s="11" t="s">
        <v>680</v>
      </c>
      <c r="I765" s="12">
        <v>6.7</v>
      </c>
      <c r="J765" s="13">
        <v>13867</v>
      </c>
      <c r="K765" s="14"/>
    </row>
    <row r="766" spans="1:11" ht="27" customHeight="1">
      <c r="A766" s="20"/>
      <c r="B766" s="20"/>
      <c r="C766" s="21"/>
      <c r="D766" s="21"/>
      <c r="E766" s="22"/>
      <c r="F766" s="21"/>
      <c r="G766" s="10" t="s">
        <v>679</v>
      </c>
      <c r="H766" s="11" t="s">
        <v>680</v>
      </c>
      <c r="I766" s="12">
        <v>1.18</v>
      </c>
      <c r="J766" s="13">
        <v>1343</v>
      </c>
      <c r="K766" s="14" t="s">
        <v>681</v>
      </c>
    </row>
    <row r="767" spans="1:11" ht="31.5" customHeight="1">
      <c r="A767" s="20">
        <v>121</v>
      </c>
      <c r="B767" s="20" t="s">
        <v>774</v>
      </c>
      <c r="C767" s="21">
        <f>SUM(I767:I773)</f>
        <v>32.169999999999995</v>
      </c>
      <c r="D767" s="21">
        <f>C767/21*100</f>
        <v>153.19047619047618</v>
      </c>
      <c r="E767" s="22">
        <f>SUM(J767:J773)</f>
        <v>69623</v>
      </c>
      <c r="F767" s="21">
        <f t="shared" si="15"/>
        <v>435.14375000000001</v>
      </c>
      <c r="G767" s="10" t="s">
        <v>775</v>
      </c>
      <c r="H767" s="11" t="s">
        <v>680</v>
      </c>
      <c r="I767" s="12">
        <v>4.6399999999999997</v>
      </c>
      <c r="J767" s="13">
        <v>12520</v>
      </c>
      <c r="K767" s="14"/>
    </row>
    <row r="768" spans="1:11" ht="31.5" customHeight="1">
      <c r="A768" s="20"/>
      <c r="B768" s="20"/>
      <c r="C768" s="21"/>
      <c r="D768" s="21"/>
      <c r="E768" s="22"/>
      <c r="F768" s="21"/>
      <c r="G768" s="10" t="s">
        <v>776</v>
      </c>
      <c r="H768" s="11" t="s">
        <v>680</v>
      </c>
      <c r="I768" s="12">
        <v>9.02</v>
      </c>
      <c r="J768" s="13">
        <v>23131</v>
      </c>
      <c r="K768" s="14"/>
    </row>
    <row r="769" spans="1:11" ht="31.5" customHeight="1">
      <c r="A769" s="20"/>
      <c r="B769" s="20"/>
      <c r="C769" s="21"/>
      <c r="D769" s="21"/>
      <c r="E769" s="22"/>
      <c r="F769" s="21"/>
      <c r="G769" s="10" t="s">
        <v>758</v>
      </c>
      <c r="H769" s="11" t="s">
        <v>680</v>
      </c>
      <c r="I769" s="12">
        <v>5.98</v>
      </c>
      <c r="J769" s="13">
        <v>11830</v>
      </c>
      <c r="K769" s="14" t="s">
        <v>759</v>
      </c>
    </row>
    <row r="770" spans="1:11" ht="31.5" customHeight="1">
      <c r="A770" s="20"/>
      <c r="B770" s="20"/>
      <c r="C770" s="21"/>
      <c r="D770" s="21"/>
      <c r="E770" s="22"/>
      <c r="F770" s="21"/>
      <c r="G770" s="10" t="s">
        <v>768</v>
      </c>
      <c r="H770" s="11" t="s">
        <v>680</v>
      </c>
      <c r="I770" s="12">
        <v>4.7699999999999996</v>
      </c>
      <c r="J770" s="13">
        <v>8876</v>
      </c>
      <c r="K770" s="14" t="s">
        <v>769</v>
      </c>
    </row>
    <row r="771" spans="1:11" ht="31.5" customHeight="1">
      <c r="A771" s="20"/>
      <c r="B771" s="20"/>
      <c r="C771" s="21"/>
      <c r="D771" s="21"/>
      <c r="E771" s="22"/>
      <c r="F771" s="21"/>
      <c r="G771" s="10" t="s">
        <v>757</v>
      </c>
      <c r="H771" s="11" t="s">
        <v>680</v>
      </c>
      <c r="I771" s="12">
        <v>1.06</v>
      </c>
      <c r="J771" s="13">
        <v>3198</v>
      </c>
      <c r="K771" s="14" t="s">
        <v>760</v>
      </c>
    </row>
    <row r="772" spans="1:11" ht="31.5" customHeight="1">
      <c r="A772" s="20"/>
      <c r="B772" s="20"/>
      <c r="C772" s="21"/>
      <c r="D772" s="21"/>
      <c r="E772" s="22"/>
      <c r="F772" s="21"/>
      <c r="G772" s="10" t="s">
        <v>771</v>
      </c>
      <c r="H772" s="11" t="s">
        <v>680</v>
      </c>
      <c r="I772" s="12">
        <v>5.04</v>
      </c>
      <c r="J772" s="13">
        <v>8885</v>
      </c>
      <c r="K772" s="14" t="s">
        <v>772</v>
      </c>
    </row>
    <row r="773" spans="1:11" ht="31.5" customHeight="1">
      <c r="A773" s="20"/>
      <c r="B773" s="20"/>
      <c r="C773" s="21"/>
      <c r="D773" s="21"/>
      <c r="E773" s="22"/>
      <c r="F773" s="21"/>
      <c r="G773" s="10" t="s">
        <v>357</v>
      </c>
      <c r="H773" s="11" t="s">
        <v>680</v>
      </c>
      <c r="I773" s="12">
        <v>1.66</v>
      </c>
      <c r="J773" s="13">
        <v>1183</v>
      </c>
      <c r="K773" s="14" t="s">
        <v>754</v>
      </c>
    </row>
    <row r="774" spans="1:11" ht="31.5" customHeight="1">
      <c r="A774" s="20">
        <v>122</v>
      </c>
      <c r="B774" s="20" t="s">
        <v>777</v>
      </c>
      <c r="C774" s="21">
        <f>SUM(I774:I782)</f>
        <v>68.240000000000009</v>
      </c>
      <c r="D774" s="21">
        <f>C774/21*100</f>
        <v>324.95238095238102</v>
      </c>
      <c r="E774" s="22">
        <f>SUM(J774:J782)</f>
        <v>117876</v>
      </c>
      <c r="F774" s="21">
        <f t="shared" si="15"/>
        <v>736.72500000000002</v>
      </c>
      <c r="G774" s="10" t="s">
        <v>778</v>
      </c>
      <c r="H774" s="11" t="s">
        <v>779</v>
      </c>
      <c r="I774" s="12">
        <v>1.08</v>
      </c>
      <c r="J774" s="13">
        <v>6355</v>
      </c>
      <c r="K774" s="14"/>
    </row>
    <row r="775" spans="1:11" ht="31.5" customHeight="1">
      <c r="A775" s="20"/>
      <c r="B775" s="20"/>
      <c r="C775" s="21"/>
      <c r="D775" s="21"/>
      <c r="E775" s="22"/>
      <c r="F775" s="21"/>
      <c r="G775" s="10" t="s">
        <v>780</v>
      </c>
      <c r="H775" s="11" t="s">
        <v>779</v>
      </c>
      <c r="I775" s="12">
        <v>13.93</v>
      </c>
      <c r="J775" s="13">
        <v>13032</v>
      </c>
      <c r="K775" s="14"/>
    </row>
    <row r="776" spans="1:11" ht="31.5" customHeight="1">
      <c r="A776" s="20"/>
      <c r="B776" s="20"/>
      <c r="C776" s="21"/>
      <c r="D776" s="21"/>
      <c r="E776" s="22"/>
      <c r="F776" s="21"/>
      <c r="G776" s="10" t="s">
        <v>353</v>
      </c>
      <c r="H776" s="11" t="s">
        <v>779</v>
      </c>
      <c r="I776" s="12">
        <v>12.49</v>
      </c>
      <c r="J776" s="13">
        <v>19019</v>
      </c>
      <c r="K776" s="14"/>
    </row>
    <row r="777" spans="1:11" ht="31.5" customHeight="1">
      <c r="A777" s="20"/>
      <c r="B777" s="20"/>
      <c r="C777" s="21"/>
      <c r="D777" s="21"/>
      <c r="E777" s="22"/>
      <c r="F777" s="21"/>
      <c r="G777" s="10" t="s">
        <v>781</v>
      </c>
      <c r="H777" s="11" t="s">
        <v>779</v>
      </c>
      <c r="I777" s="12">
        <v>0.42</v>
      </c>
      <c r="J777" s="11">
        <v>0</v>
      </c>
      <c r="K777" s="14" t="s">
        <v>782</v>
      </c>
    </row>
    <row r="778" spans="1:11" ht="31.5" customHeight="1">
      <c r="A778" s="20"/>
      <c r="B778" s="20"/>
      <c r="C778" s="21"/>
      <c r="D778" s="21"/>
      <c r="E778" s="22"/>
      <c r="F778" s="21"/>
      <c r="G778" s="10" t="s">
        <v>783</v>
      </c>
      <c r="H778" s="11" t="s">
        <v>779</v>
      </c>
      <c r="I778" s="12">
        <v>13.07</v>
      </c>
      <c r="J778" s="13">
        <v>19983</v>
      </c>
      <c r="K778" s="14"/>
    </row>
    <row r="779" spans="1:11" ht="31.5" customHeight="1">
      <c r="A779" s="20"/>
      <c r="B779" s="20"/>
      <c r="C779" s="21"/>
      <c r="D779" s="21"/>
      <c r="E779" s="22"/>
      <c r="F779" s="21"/>
      <c r="G779" s="10" t="s">
        <v>784</v>
      </c>
      <c r="H779" s="11" t="s">
        <v>779</v>
      </c>
      <c r="I779" s="12">
        <v>13.71</v>
      </c>
      <c r="J779" s="13">
        <v>23924</v>
      </c>
      <c r="K779" s="14" t="s">
        <v>785</v>
      </c>
    </row>
    <row r="780" spans="1:11" ht="31.5" customHeight="1">
      <c r="A780" s="20"/>
      <c r="B780" s="20"/>
      <c r="C780" s="21"/>
      <c r="D780" s="21"/>
      <c r="E780" s="22"/>
      <c r="F780" s="21"/>
      <c r="G780" s="10" t="s">
        <v>625</v>
      </c>
      <c r="H780" s="11" t="s">
        <v>779</v>
      </c>
      <c r="I780" s="12">
        <v>7.14</v>
      </c>
      <c r="J780" s="13">
        <v>15716</v>
      </c>
      <c r="K780" s="14"/>
    </row>
    <row r="781" spans="1:11" ht="31.5" customHeight="1">
      <c r="A781" s="20"/>
      <c r="B781" s="20"/>
      <c r="C781" s="21"/>
      <c r="D781" s="21"/>
      <c r="E781" s="22"/>
      <c r="F781" s="21"/>
      <c r="G781" s="10" t="s">
        <v>786</v>
      </c>
      <c r="H781" s="11" t="s">
        <v>779</v>
      </c>
      <c r="I781" s="12">
        <v>0.15</v>
      </c>
      <c r="J781" s="11">
        <v>0</v>
      </c>
      <c r="K781" s="14" t="s">
        <v>787</v>
      </c>
    </row>
    <row r="782" spans="1:11" ht="31.5" customHeight="1">
      <c r="A782" s="20"/>
      <c r="B782" s="20"/>
      <c r="C782" s="21"/>
      <c r="D782" s="21"/>
      <c r="E782" s="22"/>
      <c r="F782" s="21"/>
      <c r="G782" s="10" t="s">
        <v>788</v>
      </c>
      <c r="H782" s="11" t="s">
        <v>779</v>
      </c>
      <c r="I782" s="12">
        <v>6.25</v>
      </c>
      <c r="J782" s="13">
        <v>19847</v>
      </c>
      <c r="K782" s="14"/>
    </row>
    <row r="783" spans="1:11" ht="37.5" customHeight="1">
      <c r="A783" s="20">
        <v>123</v>
      </c>
      <c r="B783" s="20" t="s">
        <v>789</v>
      </c>
      <c r="C783" s="20">
        <f>SUM(I783:I789)</f>
        <v>55.32</v>
      </c>
      <c r="D783" s="21">
        <f>C783/21*100</f>
        <v>263.42857142857144</v>
      </c>
      <c r="E783" s="22">
        <f>SUM(J783:J789)</f>
        <v>83649</v>
      </c>
      <c r="F783" s="21">
        <f t="shared" si="15"/>
        <v>522.80624999999998</v>
      </c>
      <c r="G783" s="10" t="s">
        <v>790</v>
      </c>
      <c r="H783" s="11" t="s">
        <v>779</v>
      </c>
      <c r="I783" s="12">
        <v>9.16</v>
      </c>
      <c r="J783" s="13">
        <v>13065</v>
      </c>
      <c r="K783" s="14"/>
    </row>
    <row r="784" spans="1:11" ht="37.5" customHeight="1">
      <c r="A784" s="20"/>
      <c r="B784" s="20"/>
      <c r="C784" s="20"/>
      <c r="D784" s="21"/>
      <c r="E784" s="22"/>
      <c r="F784" s="21"/>
      <c r="G784" s="10" t="s">
        <v>791</v>
      </c>
      <c r="H784" s="11" t="s">
        <v>779</v>
      </c>
      <c r="I784" s="12">
        <v>11.34</v>
      </c>
      <c r="J784" s="13">
        <v>12735</v>
      </c>
      <c r="K784" s="14"/>
    </row>
    <row r="785" spans="1:11" ht="37.5" customHeight="1">
      <c r="A785" s="20"/>
      <c r="B785" s="20"/>
      <c r="C785" s="20"/>
      <c r="D785" s="21"/>
      <c r="E785" s="22"/>
      <c r="F785" s="21"/>
      <c r="G785" s="10" t="s">
        <v>792</v>
      </c>
      <c r="H785" s="11" t="s">
        <v>779</v>
      </c>
      <c r="I785" s="12">
        <v>7.33</v>
      </c>
      <c r="J785" s="13">
        <v>10414</v>
      </c>
      <c r="K785" s="14"/>
    </row>
    <row r="786" spans="1:11" ht="37.5" customHeight="1">
      <c r="A786" s="20"/>
      <c r="B786" s="20"/>
      <c r="C786" s="20"/>
      <c r="D786" s="21"/>
      <c r="E786" s="22"/>
      <c r="F786" s="21"/>
      <c r="G786" s="10" t="s">
        <v>793</v>
      </c>
      <c r="H786" s="11" t="s">
        <v>779</v>
      </c>
      <c r="I786" s="12">
        <v>9.1999999999999993</v>
      </c>
      <c r="J786" s="13">
        <v>11721</v>
      </c>
      <c r="K786" s="14"/>
    </row>
    <row r="787" spans="1:11" ht="37.5" customHeight="1">
      <c r="A787" s="20"/>
      <c r="B787" s="20"/>
      <c r="C787" s="20"/>
      <c r="D787" s="21"/>
      <c r="E787" s="22"/>
      <c r="F787" s="21"/>
      <c r="G787" s="10" t="s">
        <v>794</v>
      </c>
      <c r="H787" s="11" t="s">
        <v>779</v>
      </c>
      <c r="I787" s="12">
        <v>7.36</v>
      </c>
      <c r="J787" s="13">
        <v>10176</v>
      </c>
      <c r="K787" s="14"/>
    </row>
    <row r="788" spans="1:11" ht="37.5" customHeight="1">
      <c r="A788" s="20"/>
      <c r="B788" s="20"/>
      <c r="C788" s="20"/>
      <c r="D788" s="21"/>
      <c r="E788" s="22"/>
      <c r="F788" s="21"/>
      <c r="G788" s="10" t="s">
        <v>795</v>
      </c>
      <c r="H788" s="11" t="s">
        <v>779</v>
      </c>
      <c r="I788" s="12">
        <v>5.3</v>
      </c>
      <c r="J788" s="13">
        <v>12627</v>
      </c>
      <c r="K788" s="14"/>
    </row>
    <row r="789" spans="1:11" ht="37.5" customHeight="1">
      <c r="A789" s="20"/>
      <c r="B789" s="20"/>
      <c r="C789" s="20"/>
      <c r="D789" s="21"/>
      <c r="E789" s="22"/>
      <c r="F789" s="21"/>
      <c r="G789" s="10" t="s">
        <v>796</v>
      </c>
      <c r="H789" s="11" t="s">
        <v>779</v>
      </c>
      <c r="I789" s="12">
        <v>5.63</v>
      </c>
      <c r="J789" s="13">
        <v>12911</v>
      </c>
      <c r="K789" s="14"/>
    </row>
    <row r="790" spans="1:11" ht="37.5" customHeight="1">
      <c r="A790" s="20">
        <v>124</v>
      </c>
      <c r="B790" s="20" t="s">
        <v>797</v>
      </c>
      <c r="C790" s="21">
        <f>SUM(I790:I795)</f>
        <v>51.639999999999993</v>
      </c>
      <c r="D790" s="21">
        <f>C790/21*100</f>
        <v>245.9047619047619</v>
      </c>
      <c r="E790" s="22">
        <f>SUM(J790:J795)</f>
        <v>70469</v>
      </c>
      <c r="F790" s="21">
        <f t="shared" si="15"/>
        <v>440.43124999999998</v>
      </c>
      <c r="G790" s="10" t="s">
        <v>781</v>
      </c>
      <c r="H790" s="11" t="s">
        <v>779</v>
      </c>
      <c r="I790" s="12">
        <v>12.93</v>
      </c>
      <c r="J790" s="13">
        <v>12025</v>
      </c>
      <c r="K790" s="14" t="s">
        <v>782</v>
      </c>
    </row>
    <row r="791" spans="1:11" ht="37.5" customHeight="1">
      <c r="A791" s="20"/>
      <c r="B791" s="20"/>
      <c r="C791" s="21"/>
      <c r="D791" s="21"/>
      <c r="E791" s="22"/>
      <c r="F791" s="21"/>
      <c r="G791" s="10" t="s">
        <v>798</v>
      </c>
      <c r="H791" s="11" t="s">
        <v>779</v>
      </c>
      <c r="I791" s="12">
        <v>13.14</v>
      </c>
      <c r="J791" s="13">
        <v>14419</v>
      </c>
      <c r="K791" s="14"/>
    </row>
    <row r="792" spans="1:11" ht="37.5" customHeight="1">
      <c r="A792" s="20"/>
      <c r="B792" s="20"/>
      <c r="C792" s="21"/>
      <c r="D792" s="21"/>
      <c r="E792" s="22"/>
      <c r="F792" s="21"/>
      <c r="G792" s="10" t="s">
        <v>784</v>
      </c>
      <c r="H792" s="11" t="s">
        <v>779</v>
      </c>
      <c r="I792" s="12">
        <v>0.97</v>
      </c>
      <c r="J792" s="11">
        <v>0</v>
      </c>
      <c r="K792" s="14" t="s">
        <v>785</v>
      </c>
    </row>
    <row r="793" spans="1:11" ht="37.5" customHeight="1">
      <c r="A793" s="20"/>
      <c r="B793" s="20"/>
      <c r="C793" s="21"/>
      <c r="D793" s="21"/>
      <c r="E793" s="22"/>
      <c r="F793" s="21"/>
      <c r="G793" s="10" t="s">
        <v>799</v>
      </c>
      <c r="H793" s="11" t="s">
        <v>779</v>
      </c>
      <c r="I793" s="12">
        <v>8.68</v>
      </c>
      <c r="J793" s="13">
        <v>15986</v>
      </c>
      <c r="K793" s="14"/>
    </row>
    <row r="794" spans="1:11" ht="37.5" customHeight="1">
      <c r="A794" s="20"/>
      <c r="B794" s="20"/>
      <c r="C794" s="21"/>
      <c r="D794" s="21"/>
      <c r="E794" s="22"/>
      <c r="F794" s="21"/>
      <c r="G794" s="10" t="s">
        <v>524</v>
      </c>
      <c r="H794" s="11" t="s">
        <v>779</v>
      </c>
      <c r="I794" s="12">
        <v>8.52</v>
      </c>
      <c r="J794" s="13">
        <v>15644</v>
      </c>
      <c r="K794" s="14"/>
    </row>
    <row r="795" spans="1:11" ht="37.5" customHeight="1">
      <c r="A795" s="20"/>
      <c r="B795" s="20"/>
      <c r="C795" s="21"/>
      <c r="D795" s="21"/>
      <c r="E795" s="22"/>
      <c r="F795" s="21"/>
      <c r="G795" s="10" t="s">
        <v>786</v>
      </c>
      <c r="H795" s="11" t="s">
        <v>779</v>
      </c>
      <c r="I795" s="12">
        <v>7.4</v>
      </c>
      <c r="J795" s="13">
        <v>12395</v>
      </c>
      <c r="K795" s="14" t="s">
        <v>787</v>
      </c>
    </row>
    <row r="796" spans="1:11" ht="42" customHeight="1">
      <c r="A796" s="20">
        <v>125</v>
      </c>
      <c r="B796" s="20" t="s">
        <v>800</v>
      </c>
      <c r="C796" s="21">
        <f>SUM(I796:I799)</f>
        <v>77.52</v>
      </c>
      <c r="D796" s="21">
        <f>C796/21*100</f>
        <v>369.14285714285711</v>
      </c>
      <c r="E796" s="22">
        <f>SUM(J796:J799)</f>
        <v>61315</v>
      </c>
      <c r="F796" s="21">
        <f t="shared" si="15"/>
        <v>383.21875</v>
      </c>
      <c r="G796" s="10" t="s">
        <v>801</v>
      </c>
      <c r="H796" s="11" t="s">
        <v>779</v>
      </c>
      <c r="I796" s="12">
        <v>30.05</v>
      </c>
      <c r="J796" s="13">
        <v>19913</v>
      </c>
      <c r="K796" s="14"/>
    </row>
    <row r="797" spans="1:11" ht="42" customHeight="1">
      <c r="A797" s="20"/>
      <c r="B797" s="20"/>
      <c r="C797" s="21"/>
      <c r="D797" s="21"/>
      <c r="E797" s="22"/>
      <c r="F797" s="21"/>
      <c r="G797" s="10" t="s">
        <v>802</v>
      </c>
      <c r="H797" s="11" t="s">
        <v>779</v>
      </c>
      <c r="I797" s="12">
        <v>14.38</v>
      </c>
      <c r="J797" s="13">
        <v>14130</v>
      </c>
      <c r="K797" s="14"/>
    </row>
    <row r="798" spans="1:11" ht="42" customHeight="1">
      <c r="A798" s="20"/>
      <c r="B798" s="20"/>
      <c r="C798" s="21"/>
      <c r="D798" s="21"/>
      <c r="E798" s="22"/>
      <c r="F798" s="21"/>
      <c r="G798" s="10" t="s">
        <v>803</v>
      </c>
      <c r="H798" s="11" t="s">
        <v>779</v>
      </c>
      <c r="I798" s="12">
        <v>24.42</v>
      </c>
      <c r="J798" s="13">
        <v>10868</v>
      </c>
      <c r="K798" s="14"/>
    </row>
    <row r="799" spans="1:11" ht="42" customHeight="1">
      <c r="A799" s="20"/>
      <c r="B799" s="20"/>
      <c r="C799" s="21"/>
      <c r="D799" s="21"/>
      <c r="E799" s="22"/>
      <c r="F799" s="21"/>
      <c r="G799" s="10" t="s">
        <v>800</v>
      </c>
      <c r="H799" s="11" t="s">
        <v>779</v>
      </c>
      <c r="I799" s="12">
        <v>8.67</v>
      </c>
      <c r="J799" s="13">
        <v>16404</v>
      </c>
      <c r="K799" s="14"/>
    </row>
    <row r="800" spans="1:11" ht="42" customHeight="1">
      <c r="A800" s="20">
        <v>126</v>
      </c>
      <c r="B800" s="20" t="s">
        <v>804</v>
      </c>
      <c r="C800" s="21">
        <f>SUM(I800:I802)</f>
        <v>52.8</v>
      </c>
      <c r="D800" s="21">
        <f>C800/21*100</f>
        <v>251.42857142857142</v>
      </c>
      <c r="E800" s="22">
        <f>SUM(J800:J802)</f>
        <v>48564</v>
      </c>
      <c r="F800" s="21">
        <f t="shared" si="15"/>
        <v>303.52499999999998</v>
      </c>
      <c r="G800" s="10" t="s">
        <v>805</v>
      </c>
      <c r="H800" s="11" t="s">
        <v>779</v>
      </c>
      <c r="I800" s="12">
        <v>23.58</v>
      </c>
      <c r="J800" s="13">
        <v>16535</v>
      </c>
      <c r="K800" s="14"/>
    </row>
    <row r="801" spans="1:11" ht="42" customHeight="1">
      <c r="A801" s="20"/>
      <c r="B801" s="20"/>
      <c r="C801" s="21"/>
      <c r="D801" s="21"/>
      <c r="E801" s="22"/>
      <c r="F801" s="21"/>
      <c r="G801" s="10" t="s">
        <v>806</v>
      </c>
      <c r="H801" s="11" t="s">
        <v>779</v>
      </c>
      <c r="I801" s="12">
        <v>18.920000000000002</v>
      </c>
      <c r="J801" s="13">
        <v>15066</v>
      </c>
      <c r="K801" s="14"/>
    </row>
    <row r="802" spans="1:11" ht="42" customHeight="1">
      <c r="A802" s="20"/>
      <c r="B802" s="20"/>
      <c r="C802" s="21"/>
      <c r="D802" s="21"/>
      <c r="E802" s="22"/>
      <c r="F802" s="21"/>
      <c r="G802" s="10" t="s">
        <v>390</v>
      </c>
      <c r="H802" s="11" t="s">
        <v>779</v>
      </c>
      <c r="I802" s="12">
        <v>10.3</v>
      </c>
      <c r="J802" s="13">
        <v>16963</v>
      </c>
      <c r="K802" s="14"/>
    </row>
    <row r="812" spans="1:11">
      <c r="K812" s="7"/>
    </row>
    <row r="813" spans="1:11">
      <c r="K813" s="7"/>
    </row>
    <row r="814" spans="1:11">
      <c r="K814" s="7"/>
    </row>
    <row r="815" spans="1:11">
      <c r="K815" s="7"/>
    </row>
    <row r="816" spans="1:11">
      <c r="K816" s="7"/>
    </row>
    <row r="817" spans="11:11">
      <c r="K817" s="7"/>
    </row>
    <row r="818" spans="11:11">
      <c r="K818" s="7"/>
    </row>
    <row r="819" spans="11:11">
      <c r="K819" s="7"/>
    </row>
    <row r="820" spans="11:11">
      <c r="K820" s="7"/>
    </row>
    <row r="821" spans="11:11">
      <c r="K821" s="7"/>
    </row>
    <row r="822" spans="11:11">
      <c r="K822" s="7"/>
    </row>
    <row r="823" spans="11:11">
      <c r="K823" s="7"/>
    </row>
    <row r="824" spans="11:11">
      <c r="K824" s="7"/>
    </row>
    <row r="825" spans="11:11">
      <c r="K825" s="7"/>
    </row>
    <row r="826" spans="11:11">
      <c r="K826" s="7"/>
    </row>
    <row r="827" spans="11:11">
      <c r="K827" s="7"/>
    </row>
    <row r="828" spans="11:11">
      <c r="K828" s="7"/>
    </row>
    <row r="829" spans="11:11">
      <c r="K829" s="7"/>
    </row>
    <row r="830" spans="11:11">
      <c r="K830" s="7"/>
    </row>
    <row r="831" spans="11:11">
      <c r="K831" s="7"/>
    </row>
    <row r="832" spans="11:11">
      <c r="K832" s="7"/>
    </row>
    <row r="833" spans="11:11">
      <c r="K833" s="7"/>
    </row>
    <row r="834" spans="11:11">
      <c r="K834" s="7"/>
    </row>
    <row r="835" spans="11:11">
      <c r="K835" s="7"/>
    </row>
    <row r="836" spans="11:11">
      <c r="K836" s="7"/>
    </row>
    <row r="837" spans="11:11">
      <c r="K837" s="7"/>
    </row>
    <row r="838" spans="11:11">
      <c r="K838" s="7"/>
    </row>
    <row r="839" spans="11:11">
      <c r="K839" s="7"/>
    </row>
    <row r="840" spans="11:11">
      <c r="K840" s="7"/>
    </row>
    <row r="841" spans="11:11">
      <c r="K841" s="7"/>
    </row>
    <row r="842" spans="11:11">
      <c r="K842" s="7"/>
    </row>
    <row r="843" spans="11:11">
      <c r="K843" s="7"/>
    </row>
    <row r="844" spans="11:11">
      <c r="K844" s="7"/>
    </row>
    <row r="845" spans="11:11">
      <c r="K845" s="7"/>
    </row>
    <row r="846" spans="11:11">
      <c r="K846" s="7"/>
    </row>
    <row r="847" spans="11:11">
      <c r="K847" s="7"/>
    </row>
    <row r="848" spans="11:11">
      <c r="K848" s="7"/>
    </row>
    <row r="849" spans="11:11">
      <c r="K849" s="7"/>
    </row>
    <row r="850" spans="11:11">
      <c r="K850" s="7"/>
    </row>
    <row r="851" spans="11:11">
      <c r="K851" s="7"/>
    </row>
    <row r="852" spans="11:11">
      <c r="K852" s="7"/>
    </row>
    <row r="853" spans="11:11">
      <c r="K853" s="7"/>
    </row>
    <row r="854" spans="11:11">
      <c r="K854" s="7"/>
    </row>
    <row r="855" spans="11:11">
      <c r="K855" s="7"/>
    </row>
    <row r="856" spans="11:11">
      <c r="K856" s="7"/>
    </row>
    <row r="857" spans="11:11">
      <c r="K857" s="7"/>
    </row>
    <row r="858" spans="11:11">
      <c r="K858" s="7"/>
    </row>
    <row r="859" spans="11:11">
      <c r="K859" s="7"/>
    </row>
    <row r="860" spans="11:11">
      <c r="K860" s="7"/>
    </row>
    <row r="861" spans="11:11">
      <c r="K861" s="7"/>
    </row>
    <row r="862" spans="11:11">
      <c r="K862" s="7"/>
    </row>
    <row r="863" spans="11:11">
      <c r="K863" s="7"/>
    </row>
    <row r="864" spans="11:11">
      <c r="K864" s="7"/>
    </row>
    <row r="865" spans="11:11">
      <c r="K865" s="7"/>
    </row>
    <row r="866" spans="11:11">
      <c r="K866" s="7"/>
    </row>
    <row r="867" spans="11:11">
      <c r="K867" s="7"/>
    </row>
    <row r="868" spans="11:11">
      <c r="K868" s="7"/>
    </row>
    <row r="869" spans="11:11">
      <c r="K869" s="7"/>
    </row>
    <row r="870" spans="11:11">
      <c r="K870" s="7"/>
    </row>
    <row r="871" spans="11:11">
      <c r="K871" s="7"/>
    </row>
    <row r="872" spans="11:11">
      <c r="K872" s="7"/>
    </row>
    <row r="873" spans="11:11">
      <c r="K873" s="7"/>
    </row>
    <row r="874" spans="11:11">
      <c r="K874" s="7"/>
    </row>
    <row r="875" spans="11:11">
      <c r="K875" s="7"/>
    </row>
    <row r="876" spans="11:11">
      <c r="K876" s="7"/>
    </row>
    <row r="877" spans="11:11">
      <c r="K877" s="7"/>
    </row>
    <row r="878" spans="11:11">
      <c r="K878" s="7"/>
    </row>
    <row r="879" spans="11:11">
      <c r="K879" s="7"/>
    </row>
    <row r="880" spans="11:11">
      <c r="K880" s="7"/>
    </row>
    <row r="881" spans="11:11">
      <c r="K881" s="7"/>
    </row>
    <row r="882" spans="11:11">
      <c r="K882" s="7"/>
    </row>
    <row r="883" spans="11:11">
      <c r="K883" s="7"/>
    </row>
    <row r="884" spans="11:11">
      <c r="K884" s="7"/>
    </row>
    <row r="885" spans="11:11">
      <c r="K885" s="7"/>
    </row>
    <row r="886" spans="11:11">
      <c r="K886" s="7"/>
    </row>
    <row r="887" spans="11:11">
      <c r="K887" s="7"/>
    </row>
    <row r="888" spans="11:11">
      <c r="K888" s="7"/>
    </row>
    <row r="889" spans="11:11">
      <c r="K889" s="7"/>
    </row>
    <row r="890" spans="11:11">
      <c r="K890" s="7"/>
    </row>
    <row r="891" spans="11:11">
      <c r="K891" s="7"/>
    </row>
    <row r="892" spans="11:11">
      <c r="K892" s="7"/>
    </row>
    <row r="893" spans="11:11">
      <c r="K893" s="7"/>
    </row>
    <row r="894" spans="11:11">
      <c r="K894" s="7"/>
    </row>
    <row r="895" spans="11:11">
      <c r="K895" s="7"/>
    </row>
    <row r="896" spans="11:11">
      <c r="K896" s="7"/>
    </row>
    <row r="897" spans="11:11">
      <c r="K897" s="7"/>
    </row>
    <row r="898" spans="11:11">
      <c r="K898" s="7"/>
    </row>
    <row r="899" spans="11:11">
      <c r="K899" s="7"/>
    </row>
    <row r="900" spans="11:11">
      <c r="K900" s="7"/>
    </row>
    <row r="901" spans="11:11">
      <c r="K901" s="7"/>
    </row>
    <row r="902" spans="11:11">
      <c r="K902" s="7"/>
    </row>
    <row r="903" spans="11:11">
      <c r="K903" s="7"/>
    </row>
    <row r="904" spans="11:11">
      <c r="K904" s="7"/>
    </row>
    <row r="905" spans="11:11">
      <c r="K905" s="7"/>
    </row>
    <row r="906" spans="11:11">
      <c r="K906" s="7"/>
    </row>
    <row r="907" spans="11:11">
      <c r="K907" s="7"/>
    </row>
    <row r="908" spans="11:11">
      <c r="K908" s="7"/>
    </row>
    <row r="909" spans="11:11">
      <c r="K909" s="7"/>
    </row>
    <row r="910" spans="11:11">
      <c r="K910" s="7"/>
    </row>
    <row r="911" spans="11:11">
      <c r="K911" s="7"/>
    </row>
    <row r="912" spans="11:11">
      <c r="K912" s="7"/>
    </row>
    <row r="913" spans="11:11">
      <c r="K913" s="7"/>
    </row>
    <row r="914" spans="11:11">
      <c r="K914" s="7"/>
    </row>
    <row r="915" spans="11:11">
      <c r="K915" s="7"/>
    </row>
    <row r="916" spans="11:11">
      <c r="K916" s="7"/>
    </row>
    <row r="917" spans="11:11">
      <c r="K917" s="7"/>
    </row>
    <row r="918" spans="11:11">
      <c r="K918" s="7"/>
    </row>
    <row r="919" spans="11:11">
      <c r="K919" s="7"/>
    </row>
    <row r="920" spans="11:11">
      <c r="K920" s="7"/>
    </row>
    <row r="921" spans="11:11">
      <c r="K921" s="7"/>
    </row>
    <row r="922" spans="11:11">
      <c r="K922" s="7"/>
    </row>
    <row r="923" spans="11:11">
      <c r="K923" s="7"/>
    </row>
    <row r="924" spans="11:11">
      <c r="K924" s="7"/>
    </row>
    <row r="925" spans="11:11">
      <c r="K925" s="7"/>
    </row>
    <row r="926" spans="11:11">
      <c r="K926" s="7"/>
    </row>
    <row r="927" spans="11:11">
      <c r="K927" s="7"/>
    </row>
    <row r="928" spans="11:11">
      <c r="K928" s="7"/>
    </row>
    <row r="929" spans="11:11">
      <c r="K929" s="7"/>
    </row>
    <row r="930" spans="11:11">
      <c r="K930" s="7"/>
    </row>
    <row r="931" spans="11:11">
      <c r="K931" s="7"/>
    </row>
    <row r="932" spans="11:11">
      <c r="K932" s="7"/>
    </row>
    <row r="933" spans="11:11">
      <c r="K933" s="7"/>
    </row>
    <row r="934" spans="11:11">
      <c r="K934" s="7"/>
    </row>
    <row r="935" spans="11:11">
      <c r="K935" s="7"/>
    </row>
    <row r="936" spans="11:11">
      <c r="K936" s="7"/>
    </row>
    <row r="937" spans="11:11">
      <c r="K937" s="7"/>
    </row>
    <row r="938" spans="11:11">
      <c r="K938" s="7"/>
    </row>
    <row r="939" spans="11:11">
      <c r="K939" s="7"/>
    </row>
    <row r="940" spans="11:11">
      <c r="K940" s="7"/>
    </row>
    <row r="941" spans="11:11">
      <c r="K941" s="7"/>
    </row>
    <row r="942" spans="11:11">
      <c r="K942" s="7"/>
    </row>
    <row r="943" spans="11:11">
      <c r="K943" s="7"/>
    </row>
    <row r="944" spans="11:11">
      <c r="K944" s="7"/>
    </row>
    <row r="945" spans="11:11">
      <c r="K945" s="7"/>
    </row>
    <row r="946" spans="11:11">
      <c r="K946" s="7"/>
    </row>
    <row r="947" spans="11:11">
      <c r="K947" s="7"/>
    </row>
    <row r="948" spans="11:11">
      <c r="K948" s="7"/>
    </row>
    <row r="949" spans="11:11">
      <c r="K949" s="7"/>
    </row>
    <row r="950" spans="11:11">
      <c r="K950" s="7"/>
    </row>
    <row r="951" spans="11:11">
      <c r="K951" s="7"/>
    </row>
    <row r="952" spans="11:11">
      <c r="K952" s="7"/>
    </row>
    <row r="953" spans="11:11">
      <c r="K953" s="7"/>
    </row>
    <row r="954" spans="11:11">
      <c r="K954" s="7"/>
    </row>
    <row r="955" spans="11:11">
      <c r="K955" s="7"/>
    </row>
    <row r="956" spans="11:11">
      <c r="K956" s="7"/>
    </row>
    <row r="957" spans="11:11">
      <c r="K957" s="7"/>
    </row>
    <row r="958" spans="11:11">
      <c r="K958" s="7"/>
    </row>
    <row r="959" spans="11:11">
      <c r="K959" s="7"/>
    </row>
    <row r="960" spans="11:11">
      <c r="K960" s="7"/>
    </row>
    <row r="961" spans="11:11">
      <c r="K961" s="7"/>
    </row>
    <row r="962" spans="11:11">
      <c r="K962" s="7"/>
    </row>
    <row r="963" spans="11:11">
      <c r="K963" s="7"/>
    </row>
    <row r="964" spans="11:11">
      <c r="K964" s="7"/>
    </row>
    <row r="965" spans="11:11">
      <c r="K965" s="7"/>
    </row>
    <row r="966" spans="11:11">
      <c r="K966" s="7"/>
    </row>
    <row r="967" spans="11:11">
      <c r="K967" s="7"/>
    </row>
    <row r="968" spans="11:11">
      <c r="K968" s="7"/>
    </row>
    <row r="969" spans="11:11">
      <c r="K969" s="7"/>
    </row>
    <row r="970" spans="11:11">
      <c r="K970" s="7"/>
    </row>
    <row r="971" spans="11:11">
      <c r="K971" s="7"/>
    </row>
    <row r="972" spans="11:11">
      <c r="K972" s="7"/>
    </row>
    <row r="973" spans="11:11">
      <c r="K973" s="7"/>
    </row>
    <row r="974" spans="11:11">
      <c r="K974" s="7"/>
    </row>
    <row r="975" spans="11:11">
      <c r="K975" s="7"/>
    </row>
    <row r="976" spans="11:11">
      <c r="K976" s="7"/>
    </row>
    <row r="977" spans="11:11">
      <c r="K977" s="7"/>
    </row>
    <row r="978" spans="11:11">
      <c r="K978" s="7"/>
    </row>
    <row r="979" spans="11:11">
      <c r="K979" s="7"/>
    </row>
    <row r="980" spans="11:11">
      <c r="K980" s="7"/>
    </row>
    <row r="981" spans="11:11">
      <c r="K981" s="7"/>
    </row>
    <row r="982" spans="11:11">
      <c r="K982" s="7"/>
    </row>
    <row r="983" spans="11:11">
      <c r="K983" s="7"/>
    </row>
    <row r="984" spans="11:11">
      <c r="K984" s="7"/>
    </row>
    <row r="985" spans="11:11">
      <c r="K985" s="7"/>
    </row>
    <row r="986" spans="11:11">
      <c r="K986" s="7"/>
    </row>
    <row r="987" spans="11:11">
      <c r="K987" s="7"/>
    </row>
    <row r="988" spans="11:11">
      <c r="K988" s="7"/>
    </row>
    <row r="989" spans="11:11">
      <c r="K989" s="7"/>
    </row>
    <row r="990" spans="11:11">
      <c r="K990" s="7"/>
    </row>
    <row r="991" spans="11:11">
      <c r="K991" s="7"/>
    </row>
    <row r="992" spans="11:11">
      <c r="K992" s="7"/>
    </row>
    <row r="993" spans="11:11">
      <c r="K993" s="7"/>
    </row>
    <row r="994" spans="11:11">
      <c r="K994" s="7"/>
    </row>
    <row r="995" spans="11:11">
      <c r="K995" s="7"/>
    </row>
    <row r="996" spans="11:11">
      <c r="K996" s="7"/>
    </row>
    <row r="997" spans="11:11">
      <c r="K997" s="7"/>
    </row>
    <row r="998" spans="11:11">
      <c r="K998" s="7"/>
    </row>
    <row r="999" spans="11:11">
      <c r="K999" s="7"/>
    </row>
    <row r="1000" spans="11:11">
      <c r="K1000" s="7"/>
    </row>
    <row r="1001" spans="11:11">
      <c r="K1001" s="7"/>
    </row>
    <row r="1002" spans="11:11">
      <c r="K1002" s="7"/>
    </row>
    <row r="1003" spans="11:11">
      <c r="K1003" s="7"/>
    </row>
    <row r="1004" spans="11:11">
      <c r="K1004" s="7"/>
    </row>
    <row r="1005" spans="11:11">
      <c r="K1005" s="7"/>
    </row>
    <row r="1006" spans="11:11">
      <c r="K1006" s="7"/>
    </row>
    <row r="1007" spans="11:11">
      <c r="K1007" s="7"/>
    </row>
    <row r="1008" spans="11:11">
      <c r="K1008" s="7"/>
    </row>
    <row r="1009" spans="11:11">
      <c r="K1009" s="7"/>
    </row>
    <row r="1010" spans="11:11">
      <c r="K1010" s="7"/>
    </row>
    <row r="1011" spans="11:11">
      <c r="K1011" s="7"/>
    </row>
  </sheetData>
  <mergeCells count="765">
    <mergeCell ref="F29:F38"/>
    <mergeCell ref="A29:A38"/>
    <mergeCell ref="B29:B38"/>
    <mergeCell ref="A783:A789"/>
    <mergeCell ref="B783:B789"/>
    <mergeCell ref="C783:C789"/>
    <mergeCell ref="D783:D789"/>
    <mergeCell ref="E783:E789"/>
    <mergeCell ref="C29:C38"/>
    <mergeCell ref="D29:D38"/>
    <mergeCell ref="E29:E38"/>
    <mergeCell ref="A39:A46"/>
    <mergeCell ref="B39:B46"/>
    <mergeCell ref="C39:C46"/>
    <mergeCell ref="D39:D46"/>
    <mergeCell ref="E39:E46"/>
    <mergeCell ref="F39:F46"/>
    <mergeCell ref="F47:F53"/>
    <mergeCell ref="A54:A60"/>
    <mergeCell ref="B54:B60"/>
    <mergeCell ref="C54:C60"/>
    <mergeCell ref="D54:D60"/>
    <mergeCell ref="E54:E60"/>
    <mergeCell ref="F54:F60"/>
    <mergeCell ref="A6:A19"/>
    <mergeCell ref="B6:B19"/>
    <mergeCell ref="C6:C19"/>
    <mergeCell ref="D6:D19"/>
    <mergeCell ref="E6:E19"/>
    <mergeCell ref="F6:F19"/>
    <mergeCell ref="A20:A28"/>
    <mergeCell ref="B20:B28"/>
    <mergeCell ref="C20:C28"/>
    <mergeCell ref="D20:D28"/>
    <mergeCell ref="E20:E28"/>
    <mergeCell ref="F20:F28"/>
    <mergeCell ref="A47:A53"/>
    <mergeCell ref="B47:B53"/>
    <mergeCell ref="C47:C53"/>
    <mergeCell ref="D47:D53"/>
    <mergeCell ref="E47:E53"/>
    <mergeCell ref="A80:A86"/>
    <mergeCell ref="B80:B86"/>
    <mergeCell ref="C80:C86"/>
    <mergeCell ref="D80:D86"/>
    <mergeCell ref="F80:F86"/>
    <mergeCell ref="E80:E86"/>
    <mergeCell ref="F61:F64"/>
    <mergeCell ref="A65:A73"/>
    <mergeCell ref="B65:B73"/>
    <mergeCell ref="C65:C73"/>
    <mergeCell ref="D65:D73"/>
    <mergeCell ref="E65:E73"/>
    <mergeCell ref="F65:F73"/>
    <mergeCell ref="A74:A79"/>
    <mergeCell ref="B74:B79"/>
    <mergeCell ref="C74:C79"/>
    <mergeCell ref="D74:D79"/>
    <mergeCell ref="F74:F79"/>
    <mergeCell ref="E74:E79"/>
    <mergeCell ref="A61:A64"/>
    <mergeCell ref="B61:B64"/>
    <mergeCell ref="C61:C64"/>
    <mergeCell ref="D61:D64"/>
    <mergeCell ref="E61:E64"/>
    <mergeCell ref="A98:A100"/>
    <mergeCell ref="B98:B100"/>
    <mergeCell ref="C98:C100"/>
    <mergeCell ref="F98:F100"/>
    <mergeCell ref="D98:D100"/>
    <mergeCell ref="E98:E100"/>
    <mergeCell ref="A87:A97"/>
    <mergeCell ref="B87:B97"/>
    <mergeCell ref="C87:C97"/>
    <mergeCell ref="D87:D97"/>
    <mergeCell ref="F87:F97"/>
    <mergeCell ref="E87:E97"/>
    <mergeCell ref="F101:F107"/>
    <mergeCell ref="A108:A119"/>
    <mergeCell ref="B108:B119"/>
    <mergeCell ref="C108:C119"/>
    <mergeCell ref="D108:D119"/>
    <mergeCell ref="E108:E119"/>
    <mergeCell ref="F108:F119"/>
    <mergeCell ref="A101:A107"/>
    <mergeCell ref="B101:B107"/>
    <mergeCell ref="C101:C107"/>
    <mergeCell ref="D101:D107"/>
    <mergeCell ref="E101:E107"/>
    <mergeCell ref="F120:F124"/>
    <mergeCell ref="A125:A134"/>
    <mergeCell ref="B125:B134"/>
    <mergeCell ref="C125:C134"/>
    <mergeCell ref="D125:D134"/>
    <mergeCell ref="E125:E134"/>
    <mergeCell ref="F125:F134"/>
    <mergeCell ref="A120:A124"/>
    <mergeCell ref="B120:B124"/>
    <mergeCell ref="C120:C124"/>
    <mergeCell ref="D120:D124"/>
    <mergeCell ref="E120:E124"/>
    <mergeCell ref="F135:F138"/>
    <mergeCell ref="A139:A148"/>
    <mergeCell ref="B139:B148"/>
    <mergeCell ref="C139:C148"/>
    <mergeCell ref="D139:D148"/>
    <mergeCell ref="E139:E148"/>
    <mergeCell ref="F139:F148"/>
    <mergeCell ref="A135:A138"/>
    <mergeCell ref="B135:B138"/>
    <mergeCell ref="C135:C138"/>
    <mergeCell ref="D135:D138"/>
    <mergeCell ref="E135:E138"/>
    <mergeCell ref="F149:F155"/>
    <mergeCell ref="A156:A160"/>
    <mergeCell ref="B156:B160"/>
    <mergeCell ref="C156:C160"/>
    <mergeCell ref="F156:F160"/>
    <mergeCell ref="D156:D160"/>
    <mergeCell ref="E156:E160"/>
    <mergeCell ref="A149:A155"/>
    <mergeCell ref="B149:B155"/>
    <mergeCell ref="C149:C155"/>
    <mergeCell ref="E149:E155"/>
    <mergeCell ref="D149:D155"/>
    <mergeCell ref="F161:F166"/>
    <mergeCell ref="A167:A172"/>
    <mergeCell ref="B167:B172"/>
    <mergeCell ref="C167:C172"/>
    <mergeCell ref="D167:D172"/>
    <mergeCell ref="E167:E172"/>
    <mergeCell ref="F167:F172"/>
    <mergeCell ref="A161:A166"/>
    <mergeCell ref="B161:B166"/>
    <mergeCell ref="C161:C166"/>
    <mergeCell ref="D161:D166"/>
    <mergeCell ref="E161:E166"/>
    <mergeCell ref="F173:F179"/>
    <mergeCell ref="A180:A185"/>
    <mergeCell ref="B180:B185"/>
    <mergeCell ref="C180:C185"/>
    <mergeCell ref="D180:D185"/>
    <mergeCell ref="E180:E185"/>
    <mergeCell ref="F180:F185"/>
    <mergeCell ref="A173:A179"/>
    <mergeCell ref="B173:B179"/>
    <mergeCell ref="C173:C179"/>
    <mergeCell ref="D173:D179"/>
    <mergeCell ref="E173:E179"/>
    <mergeCell ref="F186:F191"/>
    <mergeCell ref="A192:A200"/>
    <mergeCell ref="B192:B200"/>
    <mergeCell ref="C192:C200"/>
    <mergeCell ref="D192:D200"/>
    <mergeCell ref="E192:E200"/>
    <mergeCell ref="F192:F200"/>
    <mergeCell ref="A186:A191"/>
    <mergeCell ref="B186:B191"/>
    <mergeCell ref="C186:C191"/>
    <mergeCell ref="D186:D191"/>
    <mergeCell ref="E186:E191"/>
    <mergeCell ref="C201:C204"/>
    <mergeCell ref="D201:D204"/>
    <mergeCell ref="E201:E204"/>
    <mergeCell ref="F201:F204"/>
    <mergeCell ref="A205:A213"/>
    <mergeCell ref="B205:B213"/>
    <mergeCell ref="C205:C213"/>
    <mergeCell ref="D205:D213"/>
    <mergeCell ref="E205:E213"/>
    <mergeCell ref="F205:F213"/>
    <mergeCell ref="A201:A204"/>
    <mergeCell ref="B201:B204"/>
    <mergeCell ref="F214:F218"/>
    <mergeCell ref="A219:A221"/>
    <mergeCell ref="B219:B221"/>
    <mergeCell ref="C219:C221"/>
    <mergeCell ref="D219:D221"/>
    <mergeCell ref="E219:E221"/>
    <mergeCell ref="F219:F221"/>
    <mergeCell ref="A214:A218"/>
    <mergeCell ref="B214:B218"/>
    <mergeCell ref="C214:C218"/>
    <mergeCell ref="D214:D218"/>
    <mergeCell ref="E214:E218"/>
    <mergeCell ref="F222:F225"/>
    <mergeCell ref="A226:A229"/>
    <mergeCell ref="B226:B229"/>
    <mergeCell ref="C226:C229"/>
    <mergeCell ref="D226:D229"/>
    <mergeCell ref="E226:E229"/>
    <mergeCell ref="F226:F229"/>
    <mergeCell ref="A222:A225"/>
    <mergeCell ref="B222:B225"/>
    <mergeCell ref="C222:C225"/>
    <mergeCell ref="D222:D225"/>
    <mergeCell ref="E222:E225"/>
    <mergeCell ref="F230:F235"/>
    <mergeCell ref="A236:A241"/>
    <mergeCell ref="B236:B241"/>
    <mergeCell ref="C236:C241"/>
    <mergeCell ref="D236:D241"/>
    <mergeCell ref="E236:E241"/>
    <mergeCell ref="F236:F241"/>
    <mergeCell ref="A230:A235"/>
    <mergeCell ref="B230:B235"/>
    <mergeCell ref="C230:C235"/>
    <mergeCell ref="D230:D235"/>
    <mergeCell ref="E230:E235"/>
    <mergeCell ref="A255:A258"/>
    <mergeCell ref="B255:B258"/>
    <mergeCell ref="C255:C258"/>
    <mergeCell ref="F255:F258"/>
    <mergeCell ref="D255:D258"/>
    <mergeCell ref="E255:E258"/>
    <mergeCell ref="F242:F247"/>
    <mergeCell ref="A248:A254"/>
    <mergeCell ref="B248:B254"/>
    <mergeCell ref="C248:C254"/>
    <mergeCell ref="D248:D254"/>
    <mergeCell ref="E248:E254"/>
    <mergeCell ref="F248:F254"/>
    <mergeCell ref="A242:A247"/>
    <mergeCell ref="B242:B247"/>
    <mergeCell ref="C242:C247"/>
    <mergeCell ref="D242:D247"/>
    <mergeCell ref="E242:E247"/>
    <mergeCell ref="A267:A273"/>
    <mergeCell ref="B267:B273"/>
    <mergeCell ref="C267:C273"/>
    <mergeCell ref="D267:D273"/>
    <mergeCell ref="F267:F273"/>
    <mergeCell ref="E267:E273"/>
    <mergeCell ref="A259:A266"/>
    <mergeCell ref="B259:B266"/>
    <mergeCell ref="C259:C266"/>
    <mergeCell ref="D259:D266"/>
    <mergeCell ref="F259:F266"/>
    <mergeCell ref="E259:E266"/>
    <mergeCell ref="A282:A288"/>
    <mergeCell ref="B282:B288"/>
    <mergeCell ref="C282:C288"/>
    <mergeCell ref="D282:D288"/>
    <mergeCell ref="F282:F288"/>
    <mergeCell ref="E282:E288"/>
    <mergeCell ref="A274:A281"/>
    <mergeCell ref="B274:B281"/>
    <mergeCell ref="C274:C281"/>
    <mergeCell ref="D274:D281"/>
    <mergeCell ref="F274:F281"/>
    <mergeCell ref="E274:E281"/>
    <mergeCell ref="F289:F294"/>
    <mergeCell ref="A295:A303"/>
    <mergeCell ref="B295:B303"/>
    <mergeCell ref="C295:C303"/>
    <mergeCell ref="D295:D303"/>
    <mergeCell ref="E295:E303"/>
    <mergeCell ref="F295:F303"/>
    <mergeCell ref="A289:A294"/>
    <mergeCell ref="B289:B294"/>
    <mergeCell ref="C289:C294"/>
    <mergeCell ref="D289:D294"/>
    <mergeCell ref="E289:E294"/>
    <mergeCell ref="F304:F309"/>
    <mergeCell ref="A310:A311"/>
    <mergeCell ref="B310:B311"/>
    <mergeCell ref="C310:C311"/>
    <mergeCell ref="D310:D311"/>
    <mergeCell ref="E310:E311"/>
    <mergeCell ref="F310:F311"/>
    <mergeCell ref="A304:A309"/>
    <mergeCell ref="B304:B309"/>
    <mergeCell ref="C304:C309"/>
    <mergeCell ref="D304:D309"/>
    <mergeCell ref="E304:E309"/>
    <mergeCell ref="A317:A321"/>
    <mergeCell ref="B317:B321"/>
    <mergeCell ref="C317:C321"/>
    <mergeCell ref="D317:D321"/>
    <mergeCell ref="F317:F321"/>
    <mergeCell ref="E317:E321"/>
    <mergeCell ref="A312:A316"/>
    <mergeCell ref="B312:B316"/>
    <mergeCell ref="C312:C316"/>
    <mergeCell ref="D312:D316"/>
    <mergeCell ref="F312:F316"/>
    <mergeCell ref="E312:E316"/>
    <mergeCell ref="F322:F328"/>
    <mergeCell ref="F329:F334"/>
    <mergeCell ref="D329:D334"/>
    <mergeCell ref="C329:C334"/>
    <mergeCell ref="A329:A334"/>
    <mergeCell ref="B329:B334"/>
    <mergeCell ref="E329:E334"/>
    <mergeCell ref="A322:A328"/>
    <mergeCell ref="B322:B328"/>
    <mergeCell ref="C322:C328"/>
    <mergeCell ref="D322:D328"/>
    <mergeCell ref="E322:E328"/>
    <mergeCell ref="F335:F342"/>
    <mergeCell ref="A343:A347"/>
    <mergeCell ref="B343:B347"/>
    <mergeCell ref="C343:C347"/>
    <mergeCell ref="D343:D347"/>
    <mergeCell ref="E343:E347"/>
    <mergeCell ref="F343:F347"/>
    <mergeCell ref="A335:A342"/>
    <mergeCell ref="B335:B342"/>
    <mergeCell ref="C335:C342"/>
    <mergeCell ref="D335:D342"/>
    <mergeCell ref="E335:E342"/>
    <mergeCell ref="F348:F354"/>
    <mergeCell ref="A355:A359"/>
    <mergeCell ref="B355:B359"/>
    <mergeCell ref="C355:C359"/>
    <mergeCell ref="D355:D359"/>
    <mergeCell ref="F355:F359"/>
    <mergeCell ref="E355:E359"/>
    <mergeCell ref="A348:A354"/>
    <mergeCell ref="B348:B354"/>
    <mergeCell ref="C348:C354"/>
    <mergeCell ref="D348:D354"/>
    <mergeCell ref="E348:E354"/>
    <mergeCell ref="A369:A374"/>
    <mergeCell ref="B369:B374"/>
    <mergeCell ref="C369:C374"/>
    <mergeCell ref="D369:D374"/>
    <mergeCell ref="F369:F374"/>
    <mergeCell ref="E369:E374"/>
    <mergeCell ref="A360:A368"/>
    <mergeCell ref="B360:B368"/>
    <mergeCell ref="C360:C368"/>
    <mergeCell ref="D360:D368"/>
    <mergeCell ref="F360:F368"/>
    <mergeCell ref="E360:E368"/>
    <mergeCell ref="A382:A391"/>
    <mergeCell ref="B382:B391"/>
    <mergeCell ref="C382:C391"/>
    <mergeCell ref="D382:D391"/>
    <mergeCell ref="F382:F391"/>
    <mergeCell ref="E382:E391"/>
    <mergeCell ref="A375:A381"/>
    <mergeCell ref="B375:B381"/>
    <mergeCell ref="C375:C381"/>
    <mergeCell ref="D375:D381"/>
    <mergeCell ref="F375:F381"/>
    <mergeCell ref="E375:E381"/>
    <mergeCell ref="A397:A401"/>
    <mergeCell ref="B397:B401"/>
    <mergeCell ref="C397:C401"/>
    <mergeCell ref="D397:D401"/>
    <mergeCell ref="F397:F401"/>
    <mergeCell ref="E397:E401"/>
    <mergeCell ref="A392:A396"/>
    <mergeCell ref="B392:B396"/>
    <mergeCell ref="C392:C396"/>
    <mergeCell ref="D392:D396"/>
    <mergeCell ref="F392:F396"/>
    <mergeCell ref="E392:E396"/>
    <mergeCell ref="A409:A414"/>
    <mergeCell ref="B409:B414"/>
    <mergeCell ref="C409:C414"/>
    <mergeCell ref="D409:D414"/>
    <mergeCell ref="F409:F414"/>
    <mergeCell ref="E409:E414"/>
    <mergeCell ref="A402:A408"/>
    <mergeCell ref="B402:B408"/>
    <mergeCell ref="C402:C408"/>
    <mergeCell ref="D402:D408"/>
    <mergeCell ref="F402:F408"/>
    <mergeCell ref="E402:E408"/>
    <mergeCell ref="A422:A425"/>
    <mergeCell ref="B422:B425"/>
    <mergeCell ref="C422:C425"/>
    <mergeCell ref="D422:D425"/>
    <mergeCell ref="F422:F425"/>
    <mergeCell ref="E422:E425"/>
    <mergeCell ref="A415:A421"/>
    <mergeCell ref="B415:B421"/>
    <mergeCell ref="C415:C421"/>
    <mergeCell ref="D415:D421"/>
    <mergeCell ref="F415:F421"/>
    <mergeCell ref="E415:E421"/>
    <mergeCell ref="A431:A434"/>
    <mergeCell ref="B431:B434"/>
    <mergeCell ref="C431:C434"/>
    <mergeCell ref="D431:D434"/>
    <mergeCell ref="F431:F434"/>
    <mergeCell ref="E431:E434"/>
    <mergeCell ref="A426:A430"/>
    <mergeCell ref="B426:B430"/>
    <mergeCell ref="C426:C430"/>
    <mergeCell ref="D426:D430"/>
    <mergeCell ref="F426:F430"/>
    <mergeCell ref="E426:E430"/>
    <mergeCell ref="A439:A442"/>
    <mergeCell ref="B439:B442"/>
    <mergeCell ref="C439:C442"/>
    <mergeCell ref="D439:D442"/>
    <mergeCell ref="F439:F442"/>
    <mergeCell ref="E439:E442"/>
    <mergeCell ref="A435:A438"/>
    <mergeCell ref="B435:B438"/>
    <mergeCell ref="C435:C438"/>
    <mergeCell ref="D435:D438"/>
    <mergeCell ref="F435:F438"/>
    <mergeCell ref="E435:E438"/>
    <mergeCell ref="A451:A455"/>
    <mergeCell ref="B451:B455"/>
    <mergeCell ref="C451:C455"/>
    <mergeCell ref="D451:D455"/>
    <mergeCell ref="F451:F455"/>
    <mergeCell ref="E451:E455"/>
    <mergeCell ref="A443:A450"/>
    <mergeCell ref="B443:B450"/>
    <mergeCell ref="C443:C450"/>
    <mergeCell ref="F443:F450"/>
    <mergeCell ref="D443:D450"/>
    <mergeCell ref="E443:E450"/>
    <mergeCell ref="A467:A470"/>
    <mergeCell ref="B467:B470"/>
    <mergeCell ref="C467:C470"/>
    <mergeCell ref="D467:D470"/>
    <mergeCell ref="F467:F470"/>
    <mergeCell ref="E467:E470"/>
    <mergeCell ref="F456:F461"/>
    <mergeCell ref="A462:A466"/>
    <mergeCell ref="B462:B466"/>
    <mergeCell ref="C462:C466"/>
    <mergeCell ref="D462:D466"/>
    <mergeCell ref="E462:E466"/>
    <mergeCell ref="F462:F466"/>
    <mergeCell ref="A456:A461"/>
    <mergeCell ref="B456:B461"/>
    <mergeCell ref="C456:C461"/>
    <mergeCell ref="D456:D461"/>
    <mergeCell ref="E456:E461"/>
    <mergeCell ref="A485:A488"/>
    <mergeCell ref="B485:B488"/>
    <mergeCell ref="C485:C488"/>
    <mergeCell ref="D485:D488"/>
    <mergeCell ref="F485:F488"/>
    <mergeCell ref="E485:E488"/>
    <mergeCell ref="F471:F478"/>
    <mergeCell ref="A479:A484"/>
    <mergeCell ref="B479:B484"/>
    <mergeCell ref="C479:C484"/>
    <mergeCell ref="D479:D484"/>
    <mergeCell ref="E479:E484"/>
    <mergeCell ref="F479:F484"/>
    <mergeCell ref="A471:A478"/>
    <mergeCell ref="B471:B478"/>
    <mergeCell ref="C471:C478"/>
    <mergeCell ref="D471:D478"/>
    <mergeCell ref="E471:E478"/>
    <mergeCell ref="F489:F494"/>
    <mergeCell ref="A495:A500"/>
    <mergeCell ref="B495:B500"/>
    <mergeCell ref="C495:C500"/>
    <mergeCell ref="D495:D500"/>
    <mergeCell ref="E495:E500"/>
    <mergeCell ref="F495:F500"/>
    <mergeCell ref="A489:A494"/>
    <mergeCell ref="B489:B494"/>
    <mergeCell ref="C489:C494"/>
    <mergeCell ref="D489:D494"/>
    <mergeCell ref="E489:E494"/>
    <mergeCell ref="A509:A514"/>
    <mergeCell ref="B509:B514"/>
    <mergeCell ref="C509:C514"/>
    <mergeCell ref="D509:D514"/>
    <mergeCell ref="F509:F514"/>
    <mergeCell ref="E509:E514"/>
    <mergeCell ref="F501:F505"/>
    <mergeCell ref="A506:A508"/>
    <mergeCell ref="B506:B508"/>
    <mergeCell ref="C506:C508"/>
    <mergeCell ref="D506:D508"/>
    <mergeCell ref="E506:E508"/>
    <mergeCell ref="F506:F508"/>
    <mergeCell ref="A501:A505"/>
    <mergeCell ref="B501:B505"/>
    <mergeCell ref="C501:C505"/>
    <mergeCell ref="D501:D505"/>
    <mergeCell ref="E501:E505"/>
    <mergeCell ref="F515:F519"/>
    <mergeCell ref="E515:E519"/>
    <mergeCell ref="A520:A525"/>
    <mergeCell ref="B520:B525"/>
    <mergeCell ref="C520:C525"/>
    <mergeCell ref="D520:D525"/>
    <mergeCell ref="F520:F525"/>
    <mergeCell ref="E520:E525"/>
    <mergeCell ref="A515:A519"/>
    <mergeCell ref="B515:B519"/>
    <mergeCell ref="C515:C519"/>
    <mergeCell ref="D515:D519"/>
    <mergeCell ref="A531:A534"/>
    <mergeCell ref="B531:B534"/>
    <mergeCell ref="C531:C534"/>
    <mergeCell ref="D531:D534"/>
    <mergeCell ref="F531:F534"/>
    <mergeCell ref="E531:E534"/>
    <mergeCell ref="A526:A530"/>
    <mergeCell ref="B526:B530"/>
    <mergeCell ref="C526:C530"/>
    <mergeCell ref="D526:D530"/>
    <mergeCell ref="F526:F530"/>
    <mergeCell ref="E526:E530"/>
    <mergeCell ref="F535:F537"/>
    <mergeCell ref="A538:A540"/>
    <mergeCell ref="B538:B540"/>
    <mergeCell ref="C538:C540"/>
    <mergeCell ref="D538:D540"/>
    <mergeCell ref="E538:E540"/>
    <mergeCell ref="F538:F540"/>
    <mergeCell ref="A535:A537"/>
    <mergeCell ref="B535:B537"/>
    <mergeCell ref="C535:C537"/>
    <mergeCell ref="D535:D537"/>
    <mergeCell ref="E535:E537"/>
    <mergeCell ref="A548:A553"/>
    <mergeCell ref="B548:B553"/>
    <mergeCell ref="C548:C553"/>
    <mergeCell ref="D548:D553"/>
    <mergeCell ref="F548:F553"/>
    <mergeCell ref="E548:E553"/>
    <mergeCell ref="A541:A547"/>
    <mergeCell ref="B541:B547"/>
    <mergeCell ref="C541:C547"/>
    <mergeCell ref="D541:D547"/>
    <mergeCell ref="F541:F547"/>
    <mergeCell ref="E541:E547"/>
    <mergeCell ref="F554:F556"/>
    <mergeCell ref="A557:A562"/>
    <mergeCell ref="B557:B562"/>
    <mergeCell ref="C557:C562"/>
    <mergeCell ref="D557:D562"/>
    <mergeCell ref="E557:E562"/>
    <mergeCell ref="F557:F562"/>
    <mergeCell ref="A554:A556"/>
    <mergeCell ref="B554:B556"/>
    <mergeCell ref="C554:C556"/>
    <mergeCell ref="D554:D556"/>
    <mergeCell ref="E554:E556"/>
    <mergeCell ref="F563:F567"/>
    <mergeCell ref="A568:A574"/>
    <mergeCell ref="B568:B574"/>
    <mergeCell ref="C568:C574"/>
    <mergeCell ref="D568:D574"/>
    <mergeCell ref="E568:E574"/>
    <mergeCell ref="F568:F574"/>
    <mergeCell ref="A563:A567"/>
    <mergeCell ref="B563:B567"/>
    <mergeCell ref="C563:C567"/>
    <mergeCell ref="D563:D567"/>
    <mergeCell ref="E563:E567"/>
    <mergeCell ref="F575:F580"/>
    <mergeCell ref="A581:A586"/>
    <mergeCell ref="B581:B586"/>
    <mergeCell ref="C581:C586"/>
    <mergeCell ref="D581:D586"/>
    <mergeCell ref="E581:E586"/>
    <mergeCell ref="F581:F586"/>
    <mergeCell ref="A575:A580"/>
    <mergeCell ref="B575:B580"/>
    <mergeCell ref="C575:C580"/>
    <mergeCell ref="D575:D580"/>
    <mergeCell ref="E575:E580"/>
    <mergeCell ref="F587:F595"/>
    <mergeCell ref="A596:A601"/>
    <mergeCell ref="B596:B601"/>
    <mergeCell ref="C596:C601"/>
    <mergeCell ref="D596:D601"/>
    <mergeCell ref="E596:E601"/>
    <mergeCell ref="F596:F601"/>
    <mergeCell ref="A587:A595"/>
    <mergeCell ref="B587:B595"/>
    <mergeCell ref="C587:C595"/>
    <mergeCell ref="D587:D595"/>
    <mergeCell ref="E587:E595"/>
    <mergeCell ref="F602:F606"/>
    <mergeCell ref="A607:A611"/>
    <mergeCell ref="B607:B611"/>
    <mergeCell ref="C607:C611"/>
    <mergeCell ref="D607:D611"/>
    <mergeCell ref="E607:E611"/>
    <mergeCell ref="F607:F611"/>
    <mergeCell ref="A602:A606"/>
    <mergeCell ref="B602:B606"/>
    <mergeCell ref="C602:C606"/>
    <mergeCell ref="D602:D606"/>
    <mergeCell ref="E602:E606"/>
    <mergeCell ref="F612:F614"/>
    <mergeCell ref="A615:A620"/>
    <mergeCell ref="B615:B620"/>
    <mergeCell ref="C615:C620"/>
    <mergeCell ref="D615:D620"/>
    <mergeCell ref="E615:E620"/>
    <mergeCell ref="F615:F620"/>
    <mergeCell ref="A612:A614"/>
    <mergeCell ref="B612:B614"/>
    <mergeCell ref="C612:C614"/>
    <mergeCell ref="D612:D614"/>
    <mergeCell ref="E612:E614"/>
    <mergeCell ref="F621:F624"/>
    <mergeCell ref="A625:A631"/>
    <mergeCell ref="B625:B631"/>
    <mergeCell ref="C625:C631"/>
    <mergeCell ref="D625:D631"/>
    <mergeCell ref="E625:E631"/>
    <mergeCell ref="F625:F631"/>
    <mergeCell ref="A621:A624"/>
    <mergeCell ref="B621:B624"/>
    <mergeCell ref="C621:C624"/>
    <mergeCell ref="D621:D624"/>
    <mergeCell ref="E621:E624"/>
    <mergeCell ref="F632:F636"/>
    <mergeCell ref="A637:A644"/>
    <mergeCell ref="B637:B644"/>
    <mergeCell ref="C637:C644"/>
    <mergeCell ref="D637:D644"/>
    <mergeCell ref="E637:E644"/>
    <mergeCell ref="F637:F644"/>
    <mergeCell ref="A632:A636"/>
    <mergeCell ref="B632:B636"/>
    <mergeCell ref="C632:C636"/>
    <mergeCell ref="D632:D636"/>
    <mergeCell ref="E632:E636"/>
    <mergeCell ref="F645:F651"/>
    <mergeCell ref="A652:A656"/>
    <mergeCell ref="B652:B656"/>
    <mergeCell ref="C652:C656"/>
    <mergeCell ref="D652:D656"/>
    <mergeCell ref="E652:E656"/>
    <mergeCell ref="F652:F656"/>
    <mergeCell ref="A645:A651"/>
    <mergeCell ref="B645:B651"/>
    <mergeCell ref="C645:C651"/>
    <mergeCell ref="D645:D651"/>
    <mergeCell ref="E645:E651"/>
    <mergeCell ref="F657:F665"/>
    <mergeCell ref="A666:A671"/>
    <mergeCell ref="B666:B671"/>
    <mergeCell ref="C666:C671"/>
    <mergeCell ref="D666:D671"/>
    <mergeCell ref="F666:F671"/>
    <mergeCell ref="E666:E671"/>
    <mergeCell ref="A657:A665"/>
    <mergeCell ref="B657:B665"/>
    <mergeCell ref="C657:C665"/>
    <mergeCell ref="D657:D665"/>
    <mergeCell ref="E657:E665"/>
    <mergeCell ref="B707:B718"/>
    <mergeCell ref="A707:A718"/>
    <mergeCell ref="A719:A726"/>
    <mergeCell ref="B719:B726"/>
    <mergeCell ref="C719:C726"/>
    <mergeCell ref="F698:F706"/>
    <mergeCell ref="F707:F718"/>
    <mergeCell ref="E707:E718"/>
    <mergeCell ref="D707:D718"/>
    <mergeCell ref="C707:C718"/>
    <mergeCell ref="A698:A706"/>
    <mergeCell ref="B698:B706"/>
    <mergeCell ref="C698:C706"/>
    <mergeCell ref="D698:D706"/>
    <mergeCell ref="E698:E706"/>
    <mergeCell ref="D719:D726"/>
    <mergeCell ref="F719:F726"/>
    <mergeCell ref="E719:E726"/>
    <mergeCell ref="F727:F732"/>
    <mergeCell ref="E727:E732"/>
    <mergeCell ref="D727:D732"/>
    <mergeCell ref="D733:D738"/>
    <mergeCell ref="E733:E738"/>
    <mergeCell ref="F733:F738"/>
    <mergeCell ref="F767:F773"/>
    <mergeCell ref="A774:A782"/>
    <mergeCell ref="B774:B782"/>
    <mergeCell ref="C774:C782"/>
    <mergeCell ref="D774:D782"/>
    <mergeCell ref="C727:C732"/>
    <mergeCell ref="B727:B732"/>
    <mergeCell ref="A727:A732"/>
    <mergeCell ref="A733:A738"/>
    <mergeCell ref="B733:B738"/>
    <mergeCell ref="C733:C738"/>
    <mergeCell ref="F749:F758"/>
    <mergeCell ref="A759:A766"/>
    <mergeCell ref="B759:B766"/>
    <mergeCell ref="C759:C766"/>
    <mergeCell ref="D759:D766"/>
    <mergeCell ref="E759:E766"/>
    <mergeCell ref="F759:F766"/>
    <mergeCell ref="A749:A758"/>
    <mergeCell ref="B749:B758"/>
    <mergeCell ref="C749:C758"/>
    <mergeCell ref="D749:D758"/>
    <mergeCell ref="E749:E758"/>
    <mergeCell ref="F800:F802"/>
    <mergeCell ref="A800:A802"/>
    <mergeCell ref="B800:B802"/>
    <mergeCell ref="C800:C802"/>
    <mergeCell ref="D800:D802"/>
    <mergeCell ref="E800:E802"/>
    <mergeCell ref="F790:F795"/>
    <mergeCell ref="A796:A799"/>
    <mergeCell ref="B796:B799"/>
    <mergeCell ref="C796:C799"/>
    <mergeCell ref="D796:D799"/>
    <mergeCell ref="F796:F799"/>
    <mergeCell ref="E796:E799"/>
    <mergeCell ref="A790:A795"/>
    <mergeCell ref="B790:B795"/>
    <mergeCell ref="C790:C795"/>
    <mergeCell ref="D790:D795"/>
    <mergeCell ref="A1:K1"/>
    <mergeCell ref="E790:E795"/>
    <mergeCell ref="C2:J2"/>
    <mergeCell ref="G4:K4"/>
    <mergeCell ref="A4:A5"/>
    <mergeCell ref="B4:B5"/>
    <mergeCell ref="C4:C5"/>
    <mergeCell ref="D4:D5"/>
    <mergeCell ref="E4:E5"/>
    <mergeCell ref="F4:F5"/>
    <mergeCell ref="E774:E782"/>
    <mergeCell ref="F774:F782"/>
    <mergeCell ref="A767:A773"/>
    <mergeCell ref="B767:B773"/>
    <mergeCell ref="C767:C773"/>
    <mergeCell ref="D767:D773"/>
    <mergeCell ref="E767:E773"/>
    <mergeCell ref="F783:F789"/>
    <mergeCell ref="A739:A748"/>
    <mergeCell ref="B739:B748"/>
    <mergeCell ref="C739:C748"/>
    <mergeCell ref="D739:D748"/>
    <mergeCell ref="E739:E748"/>
    <mergeCell ref="F739:F748"/>
    <mergeCell ref="A672:A679"/>
    <mergeCell ref="B672:B679"/>
    <mergeCell ref="C672:C679"/>
    <mergeCell ref="D672:D679"/>
    <mergeCell ref="E672:E679"/>
    <mergeCell ref="F672:F679"/>
    <mergeCell ref="A680:A683"/>
    <mergeCell ref="B680:B683"/>
    <mergeCell ref="C680:C683"/>
    <mergeCell ref="D680:D683"/>
    <mergeCell ref="E680:E683"/>
    <mergeCell ref="F680:F683"/>
    <mergeCell ref="A684:A689"/>
    <mergeCell ref="B684:B689"/>
    <mergeCell ref="C684:C689"/>
    <mergeCell ref="D684:D689"/>
    <mergeCell ref="E684:E689"/>
    <mergeCell ref="F684:F689"/>
    <mergeCell ref="A690:A697"/>
    <mergeCell ref="B690:B697"/>
    <mergeCell ref="C690:C697"/>
    <mergeCell ref="D690:D697"/>
    <mergeCell ref="E690:E697"/>
    <mergeCell ref="F690:F697"/>
  </mergeCells>
  <printOptions horizontalCentered="1"/>
  <pageMargins left="0.19685039370078741" right="0.19685039370078741" top="0.98425196850393704" bottom="0.98425196850393704" header="0.31496062992125984" footer="0.31496062992125984"/>
  <pageSetup scale="82" fitToHeight="0" orientation="landscape" horizontalDpi="1200" verticalDpi="1200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Trang tính1</vt:lpstr>
      <vt:lpstr>'Trang tính1'!Print_Area</vt:lpstr>
      <vt:lpstr>'Trang tính1'!Print_Titles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MSHOME</cp:lastModifiedBy>
  <cp:lastPrinted>2025-05-06T12:22:58Z</cp:lastPrinted>
  <dcterms:created xsi:type="dcterms:W3CDTF">2025-05-04T06:48:48Z</dcterms:created>
  <dcterms:modified xsi:type="dcterms:W3CDTF">2025-05-12T03:56:33Z</dcterms:modified>
</cp:coreProperties>
</file>