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30" yWindow="-225" windowWidth="14910" windowHeight="11025"/>
  </bookViews>
  <sheets>
    <sheet name="in" sheetId="1" r:id="rId1"/>
    <sheet name="Sheet1 (2)" sheetId="4" r:id="rId2"/>
    <sheet name="Sheet2" sheetId="2" r:id="rId3"/>
    <sheet name="Sheet3" sheetId="3" r:id="rId4"/>
  </sheets>
  <definedNames>
    <definedName name="_xlnm._FilterDatabase" localSheetId="0" hidden="1">in!$A$7:$K$66</definedName>
    <definedName name="_xlnm._FilterDatabase" localSheetId="1" hidden="1">'Sheet1 (2)'!$A$8:$L$63</definedName>
    <definedName name="_xlnm.Print_Area" localSheetId="0">in!$A$1:$K$66</definedName>
    <definedName name="_xlnm.Print_Area" localSheetId="1">'Sheet1 (2)'!$A$6:$I$63</definedName>
    <definedName name="_xlnm.Print_Titles" localSheetId="0">in!$5:$7</definedName>
    <definedName name="_xlnm.Print_Titles" localSheetId="1">'Sheet1 (2)'!$6:$8</definedName>
  </definedNames>
  <calcPr calcId="152511"/>
</workbook>
</file>

<file path=xl/calcChain.xml><?xml version="1.0" encoding="utf-8"?>
<calcChain xmlns="http://schemas.openxmlformats.org/spreadsheetml/2006/main">
  <c r="F9" i="4" l="1"/>
  <c r="H9" i="4"/>
  <c r="G8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I63" i="4" l="1"/>
  <c r="G63" i="4"/>
  <c r="I62" i="4"/>
  <c r="G62" i="4"/>
  <c r="I61" i="4"/>
  <c r="G61" i="4"/>
  <c r="I60" i="4"/>
  <c r="G60" i="4"/>
  <c r="I59" i="4"/>
  <c r="G59" i="4"/>
  <c r="I58" i="4"/>
  <c r="G58" i="4"/>
  <c r="I57" i="4"/>
  <c r="G57" i="4"/>
  <c r="I51" i="4"/>
  <c r="G51" i="4"/>
  <c r="I50" i="4"/>
  <c r="G50" i="4"/>
  <c r="I49" i="4"/>
  <c r="G49" i="4"/>
  <c r="I48" i="4"/>
  <c r="G48" i="4"/>
  <c r="I47" i="4"/>
  <c r="G47" i="4"/>
  <c r="I46" i="4"/>
  <c r="G46" i="4"/>
  <c r="I56" i="4"/>
  <c r="G56" i="4"/>
  <c r="I55" i="4"/>
  <c r="G55" i="4"/>
  <c r="I54" i="4"/>
  <c r="G54" i="4"/>
  <c r="I53" i="4"/>
  <c r="G53" i="4"/>
  <c r="I52" i="4"/>
  <c r="G52" i="4"/>
  <c r="I34" i="4"/>
  <c r="G34" i="4"/>
  <c r="I33" i="4"/>
  <c r="G33" i="4"/>
  <c r="I32" i="4"/>
  <c r="G32" i="4"/>
  <c r="I31" i="4"/>
  <c r="G31" i="4"/>
  <c r="I30" i="4"/>
  <c r="G30" i="4"/>
  <c r="I29" i="4"/>
  <c r="G29" i="4"/>
  <c r="I28" i="4"/>
  <c r="G28" i="4"/>
  <c r="I45" i="4"/>
  <c r="G45" i="4"/>
  <c r="I44" i="4"/>
  <c r="G44" i="4"/>
  <c r="I43" i="4"/>
  <c r="G43" i="4"/>
  <c r="I42" i="4"/>
  <c r="G42" i="4"/>
  <c r="I41" i="4"/>
  <c r="G41" i="4"/>
  <c r="I40" i="4"/>
  <c r="G40" i="4"/>
  <c r="I39" i="4"/>
  <c r="G39" i="4"/>
  <c r="I38" i="4"/>
  <c r="G38" i="4"/>
  <c r="I37" i="4"/>
  <c r="G37" i="4"/>
  <c r="I36" i="4"/>
  <c r="G36" i="4"/>
  <c r="I35" i="4"/>
  <c r="G35" i="4"/>
  <c r="I67" i="4"/>
  <c r="G67" i="4"/>
  <c r="I66" i="4"/>
  <c r="G66" i="4"/>
  <c r="I65" i="4"/>
  <c r="G65" i="4"/>
  <c r="I64" i="4"/>
  <c r="G64" i="4"/>
  <c r="I19" i="4"/>
  <c r="G19" i="4"/>
  <c r="I18" i="4"/>
  <c r="G18" i="4"/>
  <c r="I17" i="4"/>
  <c r="G17" i="4"/>
  <c r="I16" i="4"/>
  <c r="G16" i="4"/>
  <c r="I15" i="4"/>
  <c r="G15" i="4"/>
  <c r="I27" i="4"/>
  <c r="G27" i="4"/>
  <c r="I26" i="4"/>
  <c r="G26" i="4"/>
  <c r="I25" i="4"/>
  <c r="G25" i="4"/>
  <c r="I24" i="4"/>
  <c r="G24" i="4"/>
  <c r="I23" i="4"/>
  <c r="G23" i="4"/>
  <c r="I22" i="4"/>
  <c r="G22" i="4"/>
  <c r="I21" i="4"/>
  <c r="G21" i="4"/>
  <c r="I20" i="4"/>
  <c r="G20" i="4"/>
  <c r="I13" i="4"/>
  <c r="G13" i="4"/>
  <c r="I12" i="4"/>
  <c r="G12" i="4"/>
  <c r="I11" i="4"/>
  <c r="G11" i="4"/>
  <c r="L9" i="4"/>
  <c r="K9" i="4"/>
  <c r="J9" i="4"/>
  <c r="E9" i="4"/>
  <c r="D8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14" i="1"/>
  <c r="F10" i="1" l="1"/>
  <c r="J8" i="1" l="1"/>
  <c r="K8" i="1"/>
  <c r="I8" i="1" l="1"/>
  <c r="E8" i="1"/>
  <c r="H11" i="1" l="1"/>
  <c r="H12" i="1"/>
  <c r="H10" i="1"/>
  <c r="F11" i="1"/>
  <c r="F12" i="1"/>
</calcChain>
</file>

<file path=xl/sharedStrings.xml><?xml version="1.0" encoding="utf-8"?>
<sst xmlns="http://schemas.openxmlformats.org/spreadsheetml/2006/main" count="498" uniqueCount="201">
  <si>
    <t>ỦY BAN NHÂN DÂN
TỈNH CAO BẰNG</t>
  </si>
  <si>
    <t>(Kèm theo Đề án sắp xếp ĐVHC cấp xã)</t>
  </si>
  <si>
    <t>THỐNG KÊ PHƯƠNG ÁN SẮP XẾP ĐVHC CẤP XÃ HIỆN NAY</t>
  </si>
  <si>
    <t>Phụ lục 2.2</t>
  </si>
  <si>
    <t>Số TT</t>
  </si>
  <si>
    <t>Phương án</t>
  </si>
  <si>
    <t>Số ĐVHC cấp xã giảm</t>
  </si>
  <si>
    <t>Diện tích tự nhiên</t>
  </si>
  <si>
    <t>Quy mô dân số</t>
  </si>
  <si>
    <t>Yếu tố đặc thù (nếu có)</t>
  </si>
  <si>
    <t>Tỷ lệ (%)</t>
  </si>
  <si>
    <t>Các xã:</t>
  </si>
  <si>
    <t>1.1</t>
  </si>
  <si>
    <t>1.2</t>
  </si>
  <si>
    <t>Các phường:</t>
  </si>
  <si>
    <t>2.1</t>
  </si>
  <si>
    <t>2.2</t>
  </si>
  <si>
    <t>Diện tích (km2)</t>
  </si>
  <si>
    <t>Quy mô dân số (người)</t>
  </si>
  <si>
    <t xml:space="preserve">Tên ĐVHC cấp xã mới </t>
  </si>
  <si>
    <t>Khu vực miền núi, vùng cao</t>
  </si>
  <si>
    <t xml:space="preserve">Khu vực hải đảo </t>
  </si>
  <si>
    <t>Nhập 02 ĐVHC: Sơn Lộ, Sơn Lập (Bảo Lạc)</t>
  </si>
  <si>
    <t>Nhập 03 ĐVHC:  Hưng Thịnh, Hưng Đạo, Kim Cúc (Bảo Lạc)</t>
  </si>
  <si>
    <t>Nhập 03 ĐVHC: Thị trấn Bảo Lạc, Bảo Toàn, Hồng Trị (Bảo Lạc)</t>
  </si>
  <si>
    <t>Nhập 02 ĐVHC: Thượng Hà, Cô Ba (Bảo Lạc)</t>
  </si>
  <si>
    <t>Nhập 02 ĐVHC: Phan Thanh, Khánh Xuân (Bảo Lạc)</t>
  </si>
  <si>
    <t>Nhập 02 ĐVHC: Xuân Trường, Hồng An (Bảo Lạc)</t>
  </si>
  <si>
    <t>Nhập 02 ĐVHC: Đình Phùng, Huy Giáp (Bảo Lạc)</t>
  </si>
  <si>
    <t>Nhập 03 ĐVHC:  Mông Ân, Vĩnh Phong, Thị trấn Pác Miầu (Bảo Lâm)</t>
  </si>
  <si>
    <t>Nhập 03 ĐVHC: Yên Sơn, Ngọc Động, Thanh Long (Hà Quảng)</t>
  </si>
  <si>
    <t>Nhập 03 ĐVHC: Cần Nông, Cần Yên, Lương Thông (Hà Quảng)</t>
  </si>
  <si>
    <t>Nhập 03 ĐVHC: Thị trấn Thông Nông, Lương Can, Đa Thông (Hà Quảng)</t>
  </si>
  <si>
    <t>Nhập 02 ĐVHC: Ca Thành, Yên Lạc (Nguyên Bình)</t>
  </si>
  <si>
    <t>Nhập 02 ĐVHC: Phan Thanh, Mai Long (Nguyên Bình)</t>
  </si>
  <si>
    <t>Nhập 03 ĐVHC:  Hưng Đạo, Tam Kim, Hoa Thám (Nguyên Bình)</t>
  </si>
  <si>
    <t>Nhập 03 ĐVHC: Thị trấn Nguyên Bình, Thể Dục, Vũ Minh (Nguyên Bình)</t>
  </si>
  <si>
    <t>Nhập 03 ĐVHC: Thị trấn Tĩnh Túc, Triệu Nguyên, Vũ Nông (Nguyên Bình)</t>
  </si>
  <si>
    <t>Nhập 03 ĐVHC: Bế Văn Đàn, Cách Linh, Hồng Quang (Quảng Hòa)</t>
  </si>
  <si>
    <t>Nhập 03 ĐVHC: Ngọc Động, Tự Do, Hạnh Phúc (Quảng Hòa)</t>
  </si>
  <si>
    <t>Nhập 03 ĐVHC: Kim Đồng, Thái Cường (Thạch An), Hồng Nam (Hòa An)</t>
  </si>
  <si>
    <t>Nhập 02 ĐVHC: Quang Hán, Quang Vinh (Trùng Khánh)</t>
  </si>
  <si>
    <t>Nhập 03 ĐVHC: Thị trấn Trà Lĩnh, Cao Chương (Trùng Khánh), Quốc Toản (Quảng Hòa)</t>
  </si>
  <si>
    <t>Xã Sơn Lộ</t>
  </si>
  <si>
    <t>Xã Hưng Đạo</t>
  </si>
  <si>
    <t>Xã Bảo Lạc</t>
  </si>
  <si>
    <t>Xã Khánh Xuân</t>
  </si>
  <si>
    <t>Xã Xuân Trường</t>
  </si>
  <si>
    <t>Xã Huy Giáp</t>
  </si>
  <si>
    <t>Xã Nam Quang</t>
  </si>
  <si>
    <t>Xã Lý Bôn</t>
  </si>
  <si>
    <t>Xã Bảo Lâm</t>
  </si>
  <si>
    <t>Xã Yên Thổ</t>
  </si>
  <si>
    <t>Xã Cốc Pàng</t>
  </si>
  <si>
    <t>Xã Thanh Long</t>
  </si>
  <si>
    <t>Xã Cần Yên</t>
  </si>
  <si>
    <t>Xã Thông Nông</t>
  </si>
  <si>
    <t>Xã Lũng Nặm</t>
  </si>
  <si>
    <t>Xã Tổng Cọt</t>
  </si>
  <si>
    <t>Xã Minh Tâm</t>
  </si>
  <si>
    <t>Xã Bạch Đằng</t>
  </si>
  <si>
    <t>Xã Nguyễn Huệ</t>
  </si>
  <si>
    <t>Xã Ca Thành</t>
  </si>
  <si>
    <t>Xã Thành Công</t>
  </si>
  <si>
    <t>Xã Tam Kim</t>
  </si>
  <si>
    <t>Xã Nguyên Bình</t>
  </si>
  <si>
    <t>Xã Tĩnh Túc</t>
  </si>
  <si>
    <t>Xã Phục Hòa</t>
  </si>
  <si>
    <t>Xã Bế Văn Đàn</t>
  </si>
  <si>
    <t>Xã Minh Khai</t>
  </si>
  <si>
    <t>Xã Canh Tân</t>
  </si>
  <si>
    <t>Xã Kim Đồng</t>
  </si>
  <si>
    <t>Xã Thạch An</t>
  </si>
  <si>
    <t>Xã Đức Long</t>
  </si>
  <si>
    <t>Xã Quang Hán</t>
  </si>
  <si>
    <t>Xã Trà Lĩnh</t>
  </si>
  <si>
    <t>Xã Đoài Dương</t>
  </si>
  <si>
    <t>Xã Trùng Khánh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</si>
  <si>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</si>
  <si>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</si>
  <si>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</si>
  <si>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</si>
  <si>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</si>
  <si>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</si>
  <si>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</si>
  <si>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</si>
  <si>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</si>
  <si>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</si>
  <si>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</si>
  <si>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</si>
  <si>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</si>
  <si>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</si>
  <si>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</si>
  <si>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</si>
  <si>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</si>
  <si>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</si>
  <si>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</si>
  <si>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</si>
  <si>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</si>
  <si>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</si>
  <si>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</si>
  <si>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</si>
  <si>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</si>
  <si>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</si>
  <si>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</si>
  <si>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</si>
  <si>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</si>
  <si>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</si>
  <si>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</si>
  <si>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</si>
  <si>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</si>
  <si>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</si>
  <si>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</si>
  <si>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</si>
  <si>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</si>
  <si>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</si>
  <si>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</si>
  <si>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</si>
  <si>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</si>
  <si>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</si>
  <si>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</si>
  <si>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</si>
  <si>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</si>
  <si>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</si>
  <si>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</si>
  <si>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</si>
  <si>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</si>
  <si>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</si>
  <si>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2.53</t>
  </si>
  <si>
    <t>Nhập 02 ĐVHC: Minh Khai, Quang Trọng (Thạch An)</t>
  </si>
  <si>
    <t>TỔNG CỘNG</t>
  </si>
  <si>
    <t>1.3</t>
  </si>
  <si>
    <t xml:space="preserve">Nhập 03 ĐVHC:  phường Sông Bằng, Ngọc Xuân xã Vĩnh Quang (TP Cao Bằng) </t>
  </si>
  <si>
    <t>Nhập 02 ĐVHC: Đức Hạnh (Bảo Lâm), Cốc Pàng (Bảo Lạc)</t>
  </si>
  <si>
    <t>Nhập 02 ĐVHC:  Quảng Lâm, Thạch Lâm (Bảo Lâm)</t>
  </si>
  <si>
    <t>Nhập 02 ĐVHC:  Nam Quang, Nam Cao (Bảo Lâm)</t>
  </si>
  <si>
    <t>Nhập 02 ĐVHC: Vĩnh Quang,  Lý Bôn (Bảo Lâm)</t>
  </si>
  <si>
    <t>Nhập 03 ĐVHC: Yên Thổ, Thái Sơn, Thái Học (Bảo Lâm)</t>
  </si>
  <si>
    <t>Nhập 03 ĐVHC: Lý Quốc, Minh Long, Đồng Loan (Hạ Lang)</t>
  </si>
  <si>
    <t>Nhập 04 ĐVHC: Thị trấn Xuân Hòa, Quý Quân, Sóc Hà, Trường Hà (Hà Quảng)</t>
  </si>
  <si>
    <t>Nhập 03 ĐVHC: Ngọc Đào, Mã Ba, Hồng Sỹ (Hà Quảng)</t>
  </si>
  <si>
    <t>Nhập 02 ĐVHC: Lũng Nặm, Thượng Thôn (Hà Quảng)</t>
  </si>
  <si>
    <t>Nhập 03 ĐVHC: Tổng Cọt, Nội Thôn, Cải Viên (Hà Quảng)</t>
  </si>
  <si>
    <t>Nhập 03 ĐVHC: Đức Long, Dân Chủ, Nam Tuấn (Hòa An)</t>
  </si>
  <si>
    <t>Nhập 03 ĐVHC: Bạch Đằng, Bình Dương (Hòa An), Thịnh Vượng (Nguyên Bình)</t>
  </si>
  <si>
    <t>Nhập 03 ĐVHC: Nguyễn Huệ, Quang Trung, Ngũ Lão (Hòa An)</t>
  </si>
  <si>
    <t>Nhập 02 ĐVHC: Thành Công, Quang Thành (Nguyên Bình)</t>
  </si>
  <si>
    <t>Nhập 02 ĐVHC: Trương Lương (Hòa An), Minh Tâm (Nguyên Bình)</t>
  </si>
  <si>
    <t>Nhập 03 ĐVHC: Quảng Hưng, Độc Lập, Cai Bộ (Quảng Hòa)</t>
  </si>
  <si>
    <t>Nhập 04 ĐVHC: Thị trấn Quảng Uyên,  Phi Hải, Chí Thảo, Phúc Sen (Quảng Hòa)</t>
  </si>
  <si>
    <t>Nhập 03 ĐVHC: Lê Lai, Vân Trình (Thạch An), Tiên Thành (Quảng Hòa)</t>
  </si>
  <si>
    <t>Nhập 03 ĐVHC: Thị trấn Đông Khê, Đức Xuân, Trọng Con (Thạch An)</t>
  </si>
  <si>
    <t>Nhập 03 ĐVHC: Đức Long, Thuỵ Hùng, Lê Lợi (Thạch An)</t>
  </si>
  <si>
    <t>Nhập 03 ĐVHC: Quang Trung, Xuân Nội, Tri Phương (Trùng Khánh)</t>
  </si>
  <si>
    <t>Nhập 03 ĐVHC: Đoài Dương, Cao Thăng, Trung Phúc (Trùng Khánh)</t>
  </si>
  <si>
    <t>Nhập 03 ĐVHC: Đàm Thuỷ, Chí Viễn, Phong Châu (Trùng Khánh)</t>
  </si>
  <si>
    <t>Nhập 04 ĐVHC: Đình Phong, Ngọc Khê, Ngọc Côn, Phong Nặm (Trùng Khánh)</t>
  </si>
  <si>
    <t>Xã Quảng Lâm</t>
  </si>
  <si>
    <t xml:space="preserve">Xã Trường Hà </t>
  </si>
  <si>
    <t>Xã Hà Quảng</t>
  </si>
  <si>
    <t>Xã Nam Tuấn</t>
  </si>
  <si>
    <t xml:space="preserve">Xã Hòa An </t>
  </si>
  <si>
    <t>Xã Phan Thanh</t>
  </si>
  <si>
    <t>Xã Độc Lập</t>
  </si>
  <si>
    <t>Xã Quảng Uyên</t>
  </si>
  <si>
    <t>Xã Hạnh Phúc</t>
  </si>
  <si>
    <t>Xã Đông Khê</t>
  </si>
  <si>
    <t xml:space="preserve">Xã Đàm Thuỷ </t>
  </si>
  <si>
    <t>Xã Đình Phong</t>
  </si>
  <si>
    <t>x</t>
  </si>
  <si>
    <t xml:space="preserve">Phường Nùng Trí Cao </t>
  </si>
  <si>
    <t>Nhập 05 ĐVHC:  phường Sông Hiến, Đề Thám, Hợp Giang và xã Hưng Đạo (TP Cao Bằng), Hoàng Tung (Hòa An)</t>
  </si>
  <si>
    <t>Nhập 05 ĐVHC: phường Tân Giang, Duyệt Trung, Hòa Chung và xã Chu Trinh (TP Cao Bằng), Lê Chung (Hòa An)</t>
  </si>
  <si>
    <t xml:space="preserve">Xã Lý Quốc </t>
  </si>
  <si>
    <t xml:space="preserve">Xã Hạ Lang </t>
  </si>
  <si>
    <t>Xã Vinh Quý</t>
  </si>
  <si>
    <t>Xã Quang Long</t>
  </si>
  <si>
    <t>Xã Quang Trung</t>
  </si>
  <si>
    <t>Nhập 03 ĐVHC:  Thị trấn Thanh Nhật, Thống Nhất, Thị Hoa (Hạ Lang)</t>
  </si>
  <si>
    <t>Nhập 04 ĐVHC: Cô Ngân, Vinh Quý, An Lạc, Kim Loan (Hạ Lang)</t>
  </si>
  <si>
    <t>Nhập 03 ĐVHC: Đức Quang, Thắng Lợi, Quang Long (Hạ Lang)</t>
  </si>
  <si>
    <t xml:space="preserve">Nhập 03 ĐVHC: Thị trấn Nước Hai, Hồng Việt, Đại Tiến (Hòa An) </t>
  </si>
  <si>
    <t>Nhập 04 ĐVHC: Thị trấn Hoà Thuận, thị trấn Tà Lùng, Mỹ Hưng, Đại Sơn (Quảng Hòa)</t>
  </si>
  <si>
    <t>Nhập 02 ĐVHC: Canh Tân, Đức Thông (Thạch An)</t>
  </si>
  <si>
    <t>Nhập 04 ĐVHC: Thị trấn Trùng Khánh, Lăng Hiếu, Đức Hồng, Khâm Thành (Trùng Khánh)</t>
  </si>
  <si>
    <t xml:space="preserve">Phường Thục Phán </t>
  </si>
  <si>
    <t xml:space="preserve">Phường Tân Giang 
</t>
  </si>
  <si>
    <t>Xã Cô Ba</t>
  </si>
  <si>
    <t>Thành phố</t>
  </si>
  <si>
    <t>Bảo Lạc</t>
  </si>
  <si>
    <t>Bảo Lâm</t>
  </si>
  <si>
    <t>Hạ Lang</t>
  </si>
  <si>
    <t>Hà Quảng</t>
  </si>
  <si>
    <t>Hòa An</t>
  </si>
  <si>
    <t>Nguyên Bình</t>
  </si>
  <si>
    <t>Quảng Hòa</t>
  </si>
  <si>
    <t>Thạch An</t>
  </si>
  <si>
    <t>Trùng Khánh</t>
  </si>
  <si>
    <t>PHỤ LỤC</t>
  </si>
  <si>
    <t>CHI TIẾT PHƯƠNG ÁN SẮP XẾP ĐVHC CẤP XÃ CỦA TỈNH CAO BẰNG NĂM 2025</t>
  </si>
  <si>
    <t>(Kèm theo Tờ trình số 382/TTr-CP ngày 09/5/2025 của Chính phủ)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</si>
</sst>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sz val="15"/>
      <name val="Times New Roman"/>
      <family val="1"/>
    </font>
    <font>
      <sz val="15"/>
      <name val="Times New Roman"/>
      <family val="1"/>
      <charset val="163"/>
    </font>
    <font>
      <b/>
      <sz val="14"/>
      <color theme="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5" fillId="2" borderId="0" xfId="0" applyFont="1" applyFill="1" applyBorder="1" applyAlignment="1">
      <alignment horizontal="center"/>
    </xf>
    <xf numFmtId="165" fontId="5" fillId="2" borderId="0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65" fontId="7" fillId="2" borderId="1" xfId="1" applyNumberFormat="1" applyFont="1" applyFill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448077</xdr:colOff>
      <xdr:row>1</xdr:row>
      <xdr:rowOff>9525</xdr:rowOff>
    </xdr:from>
    <xdr:to>
      <xdr:col>2</xdr:col>
      <xdr:colOff>909436</xdr:colOff>
      <xdr:row>1</xdr:row>
      <xdr:rowOff>9525</xdr:rowOff>
    </xdr:to>
    <xdr:cxnSp macro="">
      <xdr:nvCxnSpPr>
        <xdr:cNvPr id="2" name="Straight Connector 1"/>
        <xdr:cNvCxnSpPr/>
      </xdr:nvCxnSpPr>
      <xdr:spPr>
        <a:xfrm>
          <a:off x="829077" y="571500"/>
          <a:ext cx="46135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abSelected="1" zoomScale="69" zoomScaleNormal="69" workbookViewId="0">
      <selection activeCell="A3" sqref="A3:K3"/>
    </sheetView>
  </sheetViews>
  <sheetFormatPr defaultColWidth="9.140625" defaultRowHeight="15" x14ac:dyDescent="0.25"/>
  <cols>
    <col min="1" max="1" width="5.7109375" style="29" customWidth="1"/>
    <col min="2" max="2" width="28.7109375" style="29" customWidth="1"/>
    <col min="3" max="3" width="71.7109375" style="29" customWidth="1"/>
    <col min="4" max="4" width="9.140625" style="29" customWidth="1"/>
    <col min="5" max="5" width="13" style="29" customWidth="1"/>
    <col min="6" max="6" width="14" style="30" bestFit="1" customWidth="1"/>
    <col min="7" max="7" width="12.5703125" style="29" bestFit="1" customWidth="1"/>
    <col min="8" max="8" width="14" style="29" bestFit="1" customWidth="1"/>
    <col min="9" max="9" width="13" style="29" hidden="1" customWidth="1"/>
    <col min="10" max="10" width="11.42578125" style="29" hidden="1" customWidth="1"/>
    <col min="11" max="11" width="13.7109375" style="29" hidden="1" customWidth="1"/>
    <col min="12" max="16384" width="9.140625" style="29"/>
  </cols>
  <sheetData>
    <row r="1" spans="1:11" s="4" customFormat="1" ht="27" customHeight="1" x14ac:dyDescent="0.3">
      <c r="A1" s="33" t="s">
        <v>198</v>
      </c>
      <c r="B1" s="33"/>
      <c r="C1" s="33"/>
      <c r="D1" s="33"/>
      <c r="E1" s="33"/>
      <c r="F1" s="33"/>
      <c r="G1" s="33"/>
      <c r="H1" s="33"/>
      <c r="I1" s="3" t="s">
        <v>3</v>
      </c>
    </row>
    <row r="2" spans="1:11" s="4" customFormat="1" ht="28.5" customHeight="1" x14ac:dyDescent="0.3">
      <c r="A2" s="34" t="s">
        <v>199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s="4" customFormat="1" ht="23.25" customHeight="1" x14ac:dyDescent="0.3">
      <c r="A3" s="35" t="s">
        <v>200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5" spans="1:11" s="6" customFormat="1" ht="61.5" customHeight="1" x14ac:dyDescent="0.25">
      <c r="A5" s="37" t="s">
        <v>4</v>
      </c>
      <c r="B5" s="36" t="s">
        <v>19</v>
      </c>
      <c r="C5" s="36" t="s">
        <v>5</v>
      </c>
      <c r="D5" s="36" t="s">
        <v>6</v>
      </c>
      <c r="E5" s="36" t="s">
        <v>7</v>
      </c>
      <c r="F5" s="36"/>
      <c r="G5" s="36" t="s">
        <v>8</v>
      </c>
      <c r="H5" s="36"/>
      <c r="I5" s="5" t="s">
        <v>20</v>
      </c>
      <c r="J5" s="5" t="s">
        <v>21</v>
      </c>
      <c r="K5" s="5" t="s">
        <v>9</v>
      </c>
    </row>
    <row r="6" spans="1:11" s="6" customFormat="1" ht="49.5" x14ac:dyDescent="0.25">
      <c r="A6" s="38"/>
      <c r="B6" s="36"/>
      <c r="C6" s="36"/>
      <c r="D6" s="36"/>
      <c r="E6" s="7" t="s">
        <v>17</v>
      </c>
      <c r="F6" s="8" t="s">
        <v>10</v>
      </c>
      <c r="G6" s="7" t="s">
        <v>18</v>
      </c>
      <c r="H6" s="7" t="s">
        <v>10</v>
      </c>
      <c r="I6" s="5"/>
      <c r="J6" s="5"/>
      <c r="K6" s="5"/>
    </row>
    <row r="7" spans="1:11" s="6" customFormat="1" ht="16.5" x14ac:dyDescent="0.25">
      <c r="A7" s="7"/>
      <c r="B7" s="7">
        <v>1</v>
      </c>
      <c r="C7" s="7">
        <v>2</v>
      </c>
      <c r="D7" s="7"/>
      <c r="E7" s="7">
        <v>3</v>
      </c>
      <c r="F7" s="9">
        <v>4</v>
      </c>
      <c r="G7" s="7">
        <v>5</v>
      </c>
      <c r="H7" s="7">
        <v>6</v>
      </c>
      <c r="I7" s="7">
        <v>7</v>
      </c>
      <c r="J7" s="7">
        <v>8</v>
      </c>
      <c r="K7" s="7">
        <v>9</v>
      </c>
    </row>
    <row r="8" spans="1:11" s="14" customFormat="1" ht="28.5" customHeight="1" x14ac:dyDescent="0.25">
      <c r="A8" s="10"/>
      <c r="B8" s="10" t="s">
        <v>130</v>
      </c>
      <c r="C8" s="10"/>
      <c r="D8" s="10">
        <f>SUM(D9:D66)</f>
        <v>105</v>
      </c>
      <c r="E8" s="11">
        <f t="shared" ref="E8" si="0">SUM(E9:E66)</f>
        <v>6700.3899799999999</v>
      </c>
      <c r="F8" s="12"/>
      <c r="G8" s="13">
        <f>SUM(G9:G66)</f>
        <v>573119</v>
      </c>
      <c r="H8" s="10"/>
      <c r="I8" s="10">
        <f>COUNTA(I10:I66)</f>
        <v>56</v>
      </c>
      <c r="J8" s="10">
        <f t="shared" ref="J8:K8" si="1">COUNTA(J10:J66)</f>
        <v>0</v>
      </c>
      <c r="K8" s="10">
        <f t="shared" si="1"/>
        <v>0</v>
      </c>
    </row>
    <row r="9" spans="1:11" s="6" customFormat="1" ht="19.5" x14ac:dyDescent="0.25">
      <c r="A9" s="10">
        <v>1</v>
      </c>
      <c r="B9" s="10" t="s">
        <v>14</v>
      </c>
      <c r="C9" s="10"/>
      <c r="D9" s="15"/>
      <c r="E9" s="15"/>
      <c r="F9" s="16"/>
      <c r="G9" s="15"/>
      <c r="H9" s="15"/>
      <c r="I9" s="15"/>
      <c r="J9" s="15"/>
      <c r="K9" s="15"/>
    </row>
    <row r="10" spans="1:11" s="6" customFormat="1" ht="54.95" customHeight="1" x14ac:dyDescent="0.25">
      <c r="A10" s="17" t="s">
        <v>12</v>
      </c>
      <c r="B10" s="18" t="s">
        <v>185</v>
      </c>
      <c r="C10" s="19" t="s">
        <v>171</v>
      </c>
      <c r="D10" s="17">
        <v>4</v>
      </c>
      <c r="E10" s="20">
        <v>55.44</v>
      </c>
      <c r="F10" s="21">
        <f>E10/5.5*100</f>
        <v>1008</v>
      </c>
      <c r="G10" s="22">
        <v>41157</v>
      </c>
      <c r="H10" s="21">
        <f>G10/15000*100</f>
        <v>274.38</v>
      </c>
      <c r="I10" s="17" t="s">
        <v>169</v>
      </c>
      <c r="J10" s="17"/>
      <c r="K10" s="17"/>
    </row>
    <row r="11" spans="1:11" s="6" customFormat="1" ht="54.95" customHeight="1" x14ac:dyDescent="0.25">
      <c r="A11" s="17" t="s">
        <v>13</v>
      </c>
      <c r="B11" s="18" t="s">
        <v>170</v>
      </c>
      <c r="C11" s="19" t="s">
        <v>132</v>
      </c>
      <c r="D11" s="17">
        <v>2</v>
      </c>
      <c r="E11" s="20">
        <v>29.309660000000001</v>
      </c>
      <c r="F11" s="21">
        <f t="shared" ref="F11:F12" si="2">E11/5.5*100</f>
        <v>532.90290909090913</v>
      </c>
      <c r="G11" s="22">
        <v>19507</v>
      </c>
      <c r="H11" s="21">
        <f t="shared" ref="H11:H12" si="3">G11/15000*100</f>
        <v>130.04666666666665</v>
      </c>
      <c r="I11" s="17" t="s">
        <v>169</v>
      </c>
      <c r="J11" s="17"/>
      <c r="K11" s="17"/>
    </row>
    <row r="12" spans="1:11" s="6" customFormat="1" ht="54.95" customHeight="1" x14ac:dyDescent="0.25">
      <c r="A12" s="17" t="s">
        <v>131</v>
      </c>
      <c r="B12" s="18" t="s">
        <v>186</v>
      </c>
      <c r="C12" s="19" t="s">
        <v>172</v>
      </c>
      <c r="D12" s="23">
        <v>4</v>
      </c>
      <c r="E12" s="20">
        <v>84.26</v>
      </c>
      <c r="F12" s="21">
        <f t="shared" si="2"/>
        <v>1532</v>
      </c>
      <c r="G12" s="22">
        <v>18204</v>
      </c>
      <c r="H12" s="21">
        <f t="shared" si="3"/>
        <v>121.36</v>
      </c>
      <c r="I12" s="17" t="s">
        <v>169</v>
      </c>
      <c r="J12" s="23"/>
      <c r="K12" s="23"/>
    </row>
    <row r="13" spans="1:11" s="6" customFormat="1" ht="18.75" x14ac:dyDescent="0.25">
      <c r="A13" s="10">
        <v>2</v>
      </c>
      <c r="B13" s="10" t="s">
        <v>11</v>
      </c>
      <c r="C13" s="24"/>
      <c r="D13" s="25"/>
      <c r="E13" s="25"/>
      <c r="F13" s="21"/>
      <c r="G13" s="26"/>
      <c r="H13" s="21"/>
      <c r="I13" s="17"/>
      <c r="J13" s="25"/>
      <c r="K13" s="25"/>
    </row>
    <row r="14" spans="1:11" s="6" customFormat="1" ht="54.95" customHeight="1" x14ac:dyDescent="0.25">
      <c r="A14" s="17" t="s">
        <v>15</v>
      </c>
      <c r="B14" s="18" t="s">
        <v>157</v>
      </c>
      <c r="C14" s="19" t="s">
        <v>134</v>
      </c>
      <c r="D14" s="17">
        <v>1</v>
      </c>
      <c r="E14" s="20">
        <v>172.93287000000001</v>
      </c>
      <c r="F14" s="21">
        <f>E14/100*100</f>
        <v>172.93287000000001</v>
      </c>
      <c r="G14" s="22">
        <v>15245</v>
      </c>
      <c r="H14" s="21">
        <f>G14/1000*100</f>
        <v>1524.5</v>
      </c>
      <c r="I14" s="17" t="s">
        <v>169</v>
      </c>
      <c r="J14" s="17"/>
      <c r="K14" s="17"/>
    </row>
    <row r="15" spans="1:11" s="6" customFormat="1" ht="54.95" customHeight="1" x14ac:dyDescent="0.25">
      <c r="A15" s="17" t="s">
        <v>16</v>
      </c>
      <c r="B15" s="18" t="s">
        <v>49</v>
      </c>
      <c r="C15" s="19" t="s">
        <v>135</v>
      </c>
      <c r="D15" s="23">
        <v>1</v>
      </c>
      <c r="E15" s="20">
        <v>148.16282999999999</v>
      </c>
      <c r="F15" s="21">
        <f t="shared" ref="F15:F66" si="4">E15/100*100</f>
        <v>148.16282999999999</v>
      </c>
      <c r="G15" s="22">
        <v>10140</v>
      </c>
      <c r="H15" s="21">
        <f t="shared" ref="H15:H66" si="5">G15/1000*100</f>
        <v>1014</v>
      </c>
      <c r="I15" s="17" t="s">
        <v>169</v>
      </c>
      <c r="J15" s="17"/>
      <c r="K15" s="17"/>
    </row>
    <row r="16" spans="1:11" s="6" customFormat="1" ht="54.95" customHeight="1" x14ac:dyDescent="0.25">
      <c r="A16" s="17" t="s">
        <v>78</v>
      </c>
      <c r="B16" s="18" t="s">
        <v>50</v>
      </c>
      <c r="C16" s="19" t="s">
        <v>136</v>
      </c>
      <c r="D16" s="23">
        <v>1</v>
      </c>
      <c r="E16" s="20">
        <v>173.25254000000001</v>
      </c>
      <c r="F16" s="21">
        <f t="shared" si="4"/>
        <v>173.25254000000001</v>
      </c>
      <c r="G16" s="22">
        <v>11807</v>
      </c>
      <c r="H16" s="21">
        <f t="shared" si="5"/>
        <v>1180.7</v>
      </c>
      <c r="I16" s="17" t="s">
        <v>169</v>
      </c>
      <c r="J16" s="23"/>
      <c r="K16" s="23"/>
    </row>
    <row r="17" spans="1:11" s="6" customFormat="1" ht="54.95" customHeight="1" x14ac:dyDescent="0.25">
      <c r="A17" s="17" t="s">
        <v>79</v>
      </c>
      <c r="B17" s="18" t="s">
        <v>51</v>
      </c>
      <c r="C17" s="19" t="s">
        <v>29</v>
      </c>
      <c r="D17" s="17">
        <v>2</v>
      </c>
      <c r="E17" s="20">
        <v>161.81977000000001</v>
      </c>
      <c r="F17" s="21">
        <f t="shared" si="4"/>
        <v>161.81977000000001</v>
      </c>
      <c r="G17" s="22">
        <v>14198</v>
      </c>
      <c r="H17" s="21">
        <f t="shared" si="5"/>
        <v>1419.8</v>
      </c>
      <c r="I17" s="17" t="s">
        <v>169</v>
      </c>
      <c r="J17" s="23"/>
      <c r="K17" s="23"/>
    </row>
    <row r="18" spans="1:11" s="6" customFormat="1" ht="54.95" customHeight="1" x14ac:dyDescent="0.25">
      <c r="A18" s="17" t="s">
        <v>80</v>
      </c>
      <c r="B18" s="18" t="s">
        <v>52</v>
      </c>
      <c r="C18" s="19" t="s">
        <v>137</v>
      </c>
      <c r="D18" s="17">
        <v>2</v>
      </c>
      <c r="E18" s="20">
        <v>167.66517000000002</v>
      </c>
      <c r="F18" s="21">
        <f t="shared" si="4"/>
        <v>167.66517000000002</v>
      </c>
      <c r="G18" s="22">
        <v>12810</v>
      </c>
      <c r="H18" s="21">
        <f t="shared" si="5"/>
        <v>1281</v>
      </c>
      <c r="I18" s="17" t="s">
        <v>169</v>
      </c>
      <c r="J18" s="23"/>
      <c r="K18" s="23"/>
    </row>
    <row r="19" spans="1:11" s="6" customFormat="1" ht="54.95" customHeight="1" x14ac:dyDescent="0.25">
      <c r="A19" s="17" t="s">
        <v>81</v>
      </c>
      <c r="B19" s="18" t="s">
        <v>43</v>
      </c>
      <c r="C19" s="19" t="s">
        <v>22</v>
      </c>
      <c r="D19" s="17">
        <v>1</v>
      </c>
      <c r="E19" s="20">
        <v>97.377080000000007</v>
      </c>
      <c r="F19" s="21">
        <f t="shared" si="4"/>
        <v>97.377080000000007</v>
      </c>
      <c r="G19" s="22">
        <v>5578</v>
      </c>
      <c r="H19" s="21">
        <f t="shared" si="5"/>
        <v>557.80000000000007</v>
      </c>
      <c r="I19" s="17" t="s">
        <v>169</v>
      </c>
      <c r="J19" s="23"/>
      <c r="K19" s="23"/>
    </row>
    <row r="20" spans="1:11" s="6" customFormat="1" ht="54.95" customHeight="1" x14ac:dyDescent="0.25">
      <c r="A20" s="17" t="s">
        <v>82</v>
      </c>
      <c r="B20" s="18" t="s">
        <v>44</v>
      </c>
      <c r="C20" s="19" t="s">
        <v>23</v>
      </c>
      <c r="D20" s="17">
        <v>2</v>
      </c>
      <c r="E20" s="20">
        <v>122.43002999999999</v>
      </c>
      <c r="F20" s="21">
        <f t="shared" si="4"/>
        <v>122.43002999999999</v>
      </c>
      <c r="G20" s="22">
        <v>9354</v>
      </c>
      <c r="H20" s="21">
        <f t="shared" si="5"/>
        <v>935.39999999999986</v>
      </c>
      <c r="I20" s="17" t="s">
        <v>169</v>
      </c>
      <c r="J20" s="23"/>
      <c r="K20" s="23"/>
    </row>
    <row r="21" spans="1:11" s="6" customFormat="1" ht="54.95" customHeight="1" x14ac:dyDescent="0.25">
      <c r="A21" s="17" t="s">
        <v>83</v>
      </c>
      <c r="B21" s="27" t="s">
        <v>45</v>
      </c>
      <c r="C21" s="19" t="s">
        <v>24</v>
      </c>
      <c r="D21" s="17">
        <v>2</v>
      </c>
      <c r="E21" s="20">
        <v>118.70302000000001</v>
      </c>
      <c r="F21" s="21">
        <f t="shared" si="4"/>
        <v>118.70302000000001</v>
      </c>
      <c r="G21" s="22">
        <v>10889</v>
      </c>
      <c r="H21" s="21">
        <f t="shared" si="5"/>
        <v>1088.8999999999999</v>
      </c>
      <c r="I21" s="17" t="s">
        <v>169</v>
      </c>
      <c r="J21" s="23"/>
      <c r="K21" s="23"/>
    </row>
    <row r="22" spans="1:11" s="6" customFormat="1" ht="54.95" customHeight="1" x14ac:dyDescent="0.25">
      <c r="A22" s="17" t="s">
        <v>84</v>
      </c>
      <c r="B22" s="18" t="s">
        <v>53</v>
      </c>
      <c r="C22" s="19" t="s">
        <v>133</v>
      </c>
      <c r="D22" s="17">
        <v>1</v>
      </c>
      <c r="E22" s="20">
        <v>170.28255999999999</v>
      </c>
      <c r="F22" s="21">
        <f t="shared" si="4"/>
        <v>170.28255999999999</v>
      </c>
      <c r="G22" s="22">
        <v>10134</v>
      </c>
      <c r="H22" s="21">
        <f t="shared" si="5"/>
        <v>1013.4000000000001</v>
      </c>
      <c r="I22" s="17" t="s">
        <v>169</v>
      </c>
      <c r="J22" s="23"/>
      <c r="K22" s="23"/>
    </row>
    <row r="23" spans="1:11" s="6" customFormat="1" ht="54.95" customHeight="1" x14ac:dyDescent="0.25">
      <c r="A23" s="17" t="s">
        <v>85</v>
      </c>
      <c r="B23" s="18" t="s">
        <v>187</v>
      </c>
      <c r="C23" s="19" t="s">
        <v>25</v>
      </c>
      <c r="D23" s="17">
        <v>1</v>
      </c>
      <c r="E23" s="20">
        <v>134.51918999999998</v>
      </c>
      <c r="F23" s="21">
        <f t="shared" si="4"/>
        <v>134.51918999999998</v>
      </c>
      <c r="G23" s="22">
        <v>8397</v>
      </c>
      <c r="H23" s="21">
        <f t="shared" si="5"/>
        <v>839.7</v>
      </c>
      <c r="I23" s="17" t="s">
        <v>169</v>
      </c>
      <c r="J23" s="23"/>
      <c r="K23" s="23"/>
    </row>
    <row r="24" spans="1:11" s="6" customFormat="1" ht="54.95" customHeight="1" x14ac:dyDescent="0.25">
      <c r="A24" s="17" t="s">
        <v>86</v>
      </c>
      <c r="B24" s="27" t="s">
        <v>46</v>
      </c>
      <c r="C24" s="19" t="s">
        <v>26</v>
      </c>
      <c r="D24" s="17">
        <v>1</v>
      </c>
      <c r="E24" s="20">
        <v>109.96195</v>
      </c>
      <c r="F24" s="21">
        <f t="shared" si="4"/>
        <v>109.96195</v>
      </c>
      <c r="G24" s="22">
        <v>6563</v>
      </c>
      <c r="H24" s="21">
        <f t="shared" si="5"/>
        <v>656.3</v>
      </c>
      <c r="I24" s="17" t="s">
        <v>169</v>
      </c>
      <c r="J24" s="23"/>
      <c r="K24" s="23"/>
    </row>
    <row r="25" spans="1:11" s="6" customFormat="1" ht="54.95" customHeight="1" x14ac:dyDescent="0.25">
      <c r="A25" s="17" t="s">
        <v>87</v>
      </c>
      <c r="B25" s="27" t="s">
        <v>47</v>
      </c>
      <c r="C25" s="19" t="s">
        <v>27</v>
      </c>
      <c r="D25" s="23">
        <v>1</v>
      </c>
      <c r="E25" s="20">
        <v>122.91942</v>
      </c>
      <c r="F25" s="21">
        <f t="shared" si="4"/>
        <v>122.91942</v>
      </c>
      <c r="G25" s="22">
        <v>5669</v>
      </c>
      <c r="H25" s="21">
        <f t="shared" si="5"/>
        <v>566.9</v>
      </c>
      <c r="I25" s="17" t="s">
        <v>169</v>
      </c>
      <c r="J25" s="23"/>
      <c r="K25" s="23"/>
    </row>
    <row r="26" spans="1:11" s="6" customFormat="1" ht="54.95" customHeight="1" x14ac:dyDescent="0.25">
      <c r="A26" s="17" t="s">
        <v>88</v>
      </c>
      <c r="B26" s="18" t="s">
        <v>48</v>
      </c>
      <c r="C26" s="19" t="s">
        <v>28</v>
      </c>
      <c r="D26" s="23">
        <v>1</v>
      </c>
      <c r="E26" s="20">
        <v>133.76397</v>
      </c>
      <c r="F26" s="21">
        <f t="shared" si="4"/>
        <v>133.76397</v>
      </c>
      <c r="G26" s="22">
        <v>7373</v>
      </c>
      <c r="H26" s="21">
        <f t="shared" si="5"/>
        <v>737.30000000000007</v>
      </c>
      <c r="I26" s="17" t="s">
        <v>169</v>
      </c>
      <c r="J26" s="23"/>
      <c r="K26" s="23"/>
    </row>
    <row r="27" spans="1:11" s="6" customFormat="1" ht="54.95" customHeight="1" x14ac:dyDescent="0.25">
      <c r="A27" s="17" t="s">
        <v>89</v>
      </c>
      <c r="B27" s="18" t="s">
        <v>62</v>
      </c>
      <c r="C27" s="19" t="s">
        <v>33</v>
      </c>
      <c r="D27" s="23">
        <v>1</v>
      </c>
      <c r="E27" s="20">
        <v>109.85401</v>
      </c>
      <c r="F27" s="21">
        <f t="shared" si="4"/>
        <v>109.85401000000002</v>
      </c>
      <c r="G27" s="22">
        <v>4684</v>
      </c>
      <c r="H27" s="21">
        <f t="shared" si="5"/>
        <v>468.40000000000003</v>
      </c>
      <c r="I27" s="17" t="s">
        <v>169</v>
      </c>
      <c r="J27" s="23"/>
      <c r="K27" s="23"/>
    </row>
    <row r="28" spans="1:11" s="6" customFormat="1" ht="54.95" customHeight="1" x14ac:dyDescent="0.25">
      <c r="A28" s="17" t="s">
        <v>90</v>
      </c>
      <c r="B28" s="18" t="s">
        <v>162</v>
      </c>
      <c r="C28" s="19" t="s">
        <v>34</v>
      </c>
      <c r="D28" s="23">
        <v>1</v>
      </c>
      <c r="E28" s="20">
        <v>138.08757</v>
      </c>
      <c r="F28" s="21">
        <f t="shared" si="4"/>
        <v>138.08757</v>
      </c>
      <c r="G28" s="22">
        <v>6647</v>
      </c>
      <c r="H28" s="21">
        <f t="shared" si="5"/>
        <v>664.7</v>
      </c>
      <c r="I28" s="17" t="s">
        <v>169</v>
      </c>
      <c r="J28" s="23"/>
      <c r="K28" s="23"/>
    </row>
    <row r="29" spans="1:11" s="6" customFormat="1" ht="54.95" customHeight="1" x14ac:dyDescent="0.25">
      <c r="A29" s="17" t="s">
        <v>91</v>
      </c>
      <c r="B29" s="18" t="s">
        <v>63</v>
      </c>
      <c r="C29" s="19" t="s">
        <v>146</v>
      </c>
      <c r="D29" s="17">
        <v>1</v>
      </c>
      <c r="E29" s="20">
        <v>140.62982</v>
      </c>
      <c r="F29" s="21">
        <f t="shared" si="4"/>
        <v>140.62982</v>
      </c>
      <c r="G29" s="22">
        <v>5138</v>
      </c>
      <c r="H29" s="21">
        <f t="shared" si="5"/>
        <v>513.79999999999995</v>
      </c>
      <c r="I29" s="17" t="s">
        <v>169</v>
      </c>
      <c r="J29" s="23"/>
      <c r="K29" s="23"/>
    </row>
    <row r="30" spans="1:11" s="6" customFormat="1" ht="54.95" customHeight="1" x14ac:dyDescent="0.25">
      <c r="A30" s="17" t="s">
        <v>92</v>
      </c>
      <c r="B30" s="18" t="s">
        <v>66</v>
      </c>
      <c r="C30" s="19" t="s">
        <v>37</v>
      </c>
      <c r="D30" s="23">
        <v>2</v>
      </c>
      <c r="E30" s="20">
        <v>86.791099999999986</v>
      </c>
      <c r="F30" s="21">
        <f t="shared" si="4"/>
        <v>86.791099999999986</v>
      </c>
      <c r="G30" s="22">
        <v>5850</v>
      </c>
      <c r="H30" s="21">
        <f t="shared" si="5"/>
        <v>585</v>
      </c>
      <c r="I30" s="17" t="s">
        <v>169</v>
      </c>
      <c r="J30" s="23"/>
      <c r="K30" s="23"/>
    </row>
    <row r="31" spans="1:11" s="6" customFormat="1" ht="54.95" customHeight="1" x14ac:dyDescent="0.25">
      <c r="A31" s="17" t="s">
        <v>93</v>
      </c>
      <c r="B31" s="18" t="s">
        <v>64</v>
      </c>
      <c r="C31" s="19" t="s">
        <v>35</v>
      </c>
      <c r="D31" s="23">
        <v>2</v>
      </c>
      <c r="E31" s="20">
        <v>161.81106</v>
      </c>
      <c r="F31" s="21">
        <f t="shared" si="4"/>
        <v>161.81106</v>
      </c>
      <c r="G31" s="22">
        <v>5864</v>
      </c>
      <c r="H31" s="21">
        <f t="shared" si="5"/>
        <v>586.4</v>
      </c>
      <c r="I31" s="17" t="s">
        <v>169</v>
      </c>
      <c r="J31" s="23"/>
      <c r="K31" s="23"/>
    </row>
    <row r="32" spans="1:11" s="6" customFormat="1" ht="54.95" customHeight="1" x14ac:dyDescent="0.25">
      <c r="A32" s="17" t="s">
        <v>94</v>
      </c>
      <c r="B32" s="18" t="s">
        <v>65</v>
      </c>
      <c r="C32" s="19" t="s">
        <v>36</v>
      </c>
      <c r="D32" s="23">
        <v>2</v>
      </c>
      <c r="E32" s="20">
        <v>99.727270000000004</v>
      </c>
      <c r="F32" s="21">
        <f t="shared" si="4"/>
        <v>99.727270000000004</v>
      </c>
      <c r="G32" s="22">
        <v>9278</v>
      </c>
      <c r="H32" s="21">
        <f t="shared" si="5"/>
        <v>927.80000000000007</v>
      </c>
      <c r="I32" s="17" t="s">
        <v>169</v>
      </c>
      <c r="J32" s="23"/>
      <c r="K32" s="23"/>
    </row>
    <row r="33" spans="1:11" s="6" customFormat="1" ht="54.95" customHeight="1" x14ac:dyDescent="0.25">
      <c r="A33" s="17" t="s">
        <v>95</v>
      </c>
      <c r="B33" s="18" t="s">
        <v>59</v>
      </c>
      <c r="C33" s="19" t="s">
        <v>147</v>
      </c>
      <c r="D33" s="23">
        <v>1</v>
      </c>
      <c r="E33" s="20">
        <v>106.64010999999999</v>
      </c>
      <c r="F33" s="21">
        <f t="shared" si="4"/>
        <v>106.64010999999999</v>
      </c>
      <c r="G33" s="22">
        <v>8182</v>
      </c>
      <c r="H33" s="21">
        <f t="shared" si="5"/>
        <v>818.2</v>
      </c>
      <c r="I33" s="17" t="s">
        <v>169</v>
      </c>
      <c r="J33" s="23"/>
      <c r="K33" s="23"/>
    </row>
    <row r="34" spans="1:11" s="6" customFormat="1" ht="54.95" customHeight="1" x14ac:dyDescent="0.25">
      <c r="A34" s="17" t="s">
        <v>96</v>
      </c>
      <c r="B34" s="18" t="s">
        <v>54</v>
      </c>
      <c r="C34" s="19" t="s">
        <v>30</v>
      </c>
      <c r="D34" s="17">
        <v>2</v>
      </c>
      <c r="E34" s="20">
        <v>118.62293</v>
      </c>
      <c r="F34" s="21">
        <f t="shared" si="4"/>
        <v>118.62293</v>
      </c>
      <c r="G34" s="22">
        <v>6507</v>
      </c>
      <c r="H34" s="21">
        <f t="shared" si="5"/>
        <v>650.69999999999993</v>
      </c>
      <c r="I34" s="17" t="s">
        <v>169</v>
      </c>
      <c r="J34" s="23"/>
      <c r="K34" s="23"/>
    </row>
    <row r="35" spans="1:11" s="6" customFormat="1" ht="54.95" customHeight="1" x14ac:dyDescent="0.25">
      <c r="A35" s="17" t="s">
        <v>97</v>
      </c>
      <c r="B35" s="18" t="s">
        <v>55</v>
      </c>
      <c r="C35" s="19" t="s">
        <v>31</v>
      </c>
      <c r="D35" s="23">
        <v>2</v>
      </c>
      <c r="E35" s="20">
        <v>144.64274999999998</v>
      </c>
      <c r="F35" s="21">
        <f t="shared" si="4"/>
        <v>144.64274999999998</v>
      </c>
      <c r="G35" s="22">
        <v>10375</v>
      </c>
      <c r="H35" s="21">
        <f t="shared" si="5"/>
        <v>1037.5</v>
      </c>
      <c r="I35" s="17" t="s">
        <v>169</v>
      </c>
      <c r="J35" s="23"/>
      <c r="K35" s="23"/>
    </row>
    <row r="36" spans="1:11" s="6" customFormat="1" ht="54.95" customHeight="1" x14ac:dyDescent="0.25">
      <c r="A36" s="17" t="s">
        <v>98</v>
      </c>
      <c r="B36" s="18" t="s">
        <v>56</v>
      </c>
      <c r="C36" s="19" t="s">
        <v>32</v>
      </c>
      <c r="D36" s="17">
        <v>2</v>
      </c>
      <c r="E36" s="20">
        <v>94.290909999999997</v>
      </c>
      <c r="F36" s="21">
        <f t="shared" si="4"/>
        <v>94.290909999999997</v>
      </c>
      <c r="G36" s="22">
        <v>9458</v>
      </c>
      <c r="H36" s="21">
        <f t="shared" si="5"/>
        <v>945.80000000000007</v>
      </c>
      <c r="I36" s="17" t="s">
        <v>169</v>
      </c>
      <c r="J36" s="23"/>
      <c r="K36" s="23"/>
    </row>
    <row r="37" spans="1:11" s="6" customFormat="1" ht="54.95" customHeight="1" x14ac:dyDescent="0.25">
      <c r="A37" s="17" t="s">
        <v>99</v>
      </c>
      <c r="B37" s="18" t="s">
        <v>158</v>
      </c>
      <c r="C37" s="19" t="s">
        <v>139</v>
      </c>
      <c r="D37" s="23">
        <v>3</v>
      </c>
      <c r="E37" s="20">
        <v>143.30360999999999</v>
      </c>
      <c r="F37" s="21">
        <f t="shared" si="4"/>
        <v>143.30360999999999</v>
      </c>
      <c r="G37" s="22">
        <v>12736</v>
      </c>
      <c r="H37" s="21">
        <f t="shared" si="5"/>
        <v>1273.6000000000001</v>
      </c>
      <c r="I37" s="17" t="s">
        <v>169</v>
      </c>
      <c r="J37" s="23"/>
      <c r="K37" s="23"/>
    </row>
    <row r="38" spans="1:11" s="6" customFormat="1" ht="54.95" customHeight="1" x14ac:dyDescent="0.25">
      <c r="A38" s="17" t="s">
        <v>100</v>
      </c>
      <c r="B38" s="18" t="s">
        <v>159</v>
      </c>
      <c r="C38" s="19" t="s">
        <v>140</v>
      </c>
      <c r="D38" s="23">
        <v>2</v>
      </c>
      <c r="E38" s="20">
        <v>112.24692</v>
      </c>
      <c r="F38" s="21">
        <f t="shared" si="4"/>
        <v>112.24692</v>
      </c>
      <c r="G38" s="22">
        <v>10997</v>
      </c>
      <c r="H38" s="21">
        <f t="shared" si="5"/>
        <v>1099.7</v>
      </c>
      <c r="I38" s="17" t="s">
        <v>169</v>
      </c>
      <c r="J38" s="23"/>
      <c r="K38" s="23"/>
    </row>
    <row r="39" spans="1:11" s="6" customFormat="1" ht="54.95" customHeight="1" x14ac:dyDescent="0.25">
      <c r="A39" s="17" t="s">
        <v>101</v>
      </c>
      <c r="B39" s="18" t="s">
        <v>57</v>
      </c>
      <c r="C39" s="19" t="s">
        <v>141</v>
      </c>
      <c r="D39" s="23">
        <v>1</v>
      </c>
      <c r="E39" s="20">
        <v>97.585030000000003</v>
      </c>
      <c r="F39" s="21">
        <f t="shared" si="4"/>
        <v>97.585030000000003</v>
      </c>
      <c r="G39" s="22">
        <v>7221</v>
      </c>
      <c r="H39" s="21">
        <f t="shared" si="5"/>
        <v>722.1</v>
      </c>
      <c r="I39" s="17" t="s">
        <v>169</v>
      </c>
      <c r="J39" s="23"/>
      <c r="K39" s="23"/>
    </row>
    <row r="40" spans="1:11" s="6" customFormat="1" ht="54.95" customHeight="1" x14ac:dyDescent="0.25">
      <c r="A40" s="17" t="s">
        <v>102</v>
      </c>
      <c r="B40" s="18" t="s">
        <v>58</v>
      </c>
      <c r="C40" s="19" t="s">
        <v>142</v>
      </c>
      <c r="D40" s="23">
        <v>2</v>
      </c>
      <c r="E40" s="20">
        <v>100.48311</v>
      </c>
      <c r="F40" s="21">
        <f t="shared" si="4"/>
        <v>100.48310999999998</v>
      </c>
      <c r="G40" s="22">
        <v>6854</v>
      </c>
      <c r="H40" s="21">
        <f t="shared" si="5"/>
        <v>685.4</v>
      </c>
      <c r="I40" s="17" t="s">
        <v>169</v>
      </c>
      <c r="J40" s="23"/>
      <c r="K40" s="23"/>
    </row>
    <row r="41" spans="1:11" s="6" customFormat="1" ht="54.95" customHeight="1" x14ac:dyDescent="0.25">
      <c r="A41" s="17" t="s">
        <v>103</v>
      </c>
      <c r="B41" s="18" t="s">
        <v>160</v>
      </c>
      <c r="C41" s="19" t="s">
        <v>143</v>
      </c>
      <c r="D41" s="23">
        <v>2</v>
      </c>
      <c r="E41" s="20">
        <v>119.66477</v>
      </c>
      <c r="F41" s="21">
        <f t="shared" si="4"/>
        <v>119.66477</v>
      </c>
      <c r="G41" s="22">
        <v>16310</v>
      </c>
      <c r="H41" s="21">
        <f t="shared" si="5"/>
        <v>1630.9999999999998</v>
      </c>
      <c r="I41" s="17" t="s">
        <v>169</v>
      </c>
      <c r="J41" s="23"/>
      <c r="K41" s="17"/>
    </row>
    <row r="42" spans="1:11" s="6" customFormat="1" ht="54.95" customHeight="1" x14ac:dyDescent="0.25">
      <c r="A42" s="17" t="s">
        <v>104</v>
      </c>
      <c r="B42" s="18" t="s">
        <v>161</v>
      </c>
      <c r="C42" s="19" t="s">
        <v>181</v>
      </c>
      <c r="D42" s="17">
        <v>2</v>
      </c>
      <c r="E42" s="20">
        <v>97.03</v>
      </c>
      <c r="F42" s="21">
        <f t="shared" si="4"/>
        <v>97.03</v>
      </c>
      <c r="G42" s="22">
        <v>20329</v>
      </c>
      <c r="H42" s="21">
        <f t="shared" si="5"/>
        <v>2032.9</v>
      </c>
      <c r="I42" s="17" t="s">
        <v>169</v>
      </c>
      <c r="J42" s="23"/>
      <c r="K42" s="17"/>
    </row>
    <row r="43" spans="1:11" s="6" customFormat="1" ht="54.95" customHeight="1" x14ac:dyDescent="0.25">
      <c r="A43" s="17" t="s">
        <v>105</v>
      </c>
      <c r="B43" s="18" t="s">
        <v>60</v>
      </c>
      <c r="C43" s="19" t="s">
        <v>144</v>
      </c>
      <c r="D43" s="17">
        <v>2</v>
      </c>
      <c r="E43" s="20">
        <v>141.61399</v>
      </c>
      <c r="F43" s="21">
        <f t="shared" si="4"/>
        <v>141.61399</v>
      </c>
      <c r="G43" s="22">
        <v>4808</v>
      </c>
      <c r="H43" s="21">
        <f t="shared" si="5"/>
        <v>480.79999999999995</v>
      </c>
      <c r="I43" s="17" t="s">
        <v>169</v>
      </c>
      <c r="J43" s="23"/>
      <c r="K43" s="23"/>
    </row>
    <row r="44" spans="1:11" s="6" customFormat="1" ht="54.95" customHeight="1" x14ac:dyDescent="0.25">
      <c r="A44" s="17" t="s">
        <v>106</v>
      </c>
      <c r="B44" s="18" t="s">
        <v>61</v>
      </c>
      <c r="C44" s="19" t="s">
        <v>145</v>
      </c>
      <c r="D44" s="17">
        <v>2</v>
      </c>
      <c r="E44" s="20">
        <v>146.79962</v>
      </c>
      <c r="F44" s="21">
        <f t="shared" si="4"/>
        <v>146.79962</v>
      </c>
      <c r="G44" s="22">
        <v>9349</v>
      </c>
      <c r="H44" s="21">
        <f t="shared" si="5"/>
        <v>934.9</v>
      </c>
      <c r="I44" s="17" t="s">
        <v>169</v>
      </c>
      <c r="J44" s="23"/>
      <c r="K44" s="23"/>
    </row>
    <row r="45" spans="1:11" s="6" customFormat="1" ht="54.95" customHeight="1" x14ac:dyDescent="0.25">
      <c r="A45" s="17" t="s">
        <v>107</v>
      </c>
      <c r="B45" s="18" t="s">
        <v>69</v>
      </c>
      <c r="C45" s="19" t="s">
        <v>129</v>
      </c>
      <c r="D45" s="23">
        <v>1</v>
      </c>
      <c r="E45" s="20">
        <v>173.39530999999999</v>
      </c>
      <c r="F45" s="21">
        <f t="shared" si="4"/>
        <v>173.39530999999999</v>
      </c>
      <c r="G45" s="22">
        <v>4437</v>
      </c>
      <c r="H45" s="21">
        <f t="shared" si="5"/>
        <v>443.70000000000005</v>
      </c>
      <c r="I45" s="17" t="s">
        <v>169</v>
      </c>
      <c r="J45" s="23"/>
      <c r="K45" s="23"/>
    </row>
    <row r="46" spans="1:11" s="6" customFormat="1" ht="54.95" customHeight="1" x14ac:dyDescent="0.25">
      <c r="A46" s="17" t="s">
        <v>108</v>
      </c>
      <c r="B46" s="18" t="s">
        <v>70</v>
      </c>
      <c r="C46" s="19" t="s">
        <v>183</v>
      </c>
      <c r="D46" s="23">
        <v>1</v>
      </c>
      <c r="E46" s="20">
        <v>132.26</v>
      </c>
      <c r="F46" s="21">
        <f t="shared" si="4"/>
        <v>132.26</v>
      </c>
      <c r="G46" s="22">
        <v>4513</v>
      </c>
      <c r="H46" s="21">
        <f t="shared" si="5"/>
        <v>451.3</v>
      </c>
      <c r="I46" s="17" t="s">
        <v>169</v>
      </c>
      <c r="J46" s="23"/>
      <c r="K46" s="23"/>
    </row>
    <row r="47" spans="1:11" s="6" customFormat="1" ht="54.95" customHeight="1" x14ac:dyDescent="0.25">
      <c r="A47" s="17" t="s">
        <v>109</v>
      </c>
      <c r="B47" s="18" t="s">
        <v>71</v>
      </c>
      <c r="C47" s="19" t="s">
        <v>40</v>
      </c>
      <c r="D47" s="23">
        <v>2</v>
      </c>
      <c r="E47" s="20">
        <v>112.06182999999999</v>
      </c>
      <c r="F47" s="21">
        <f t="shared" si="4"/>
        <v>112.06182999999999</v>
      </c>
      <c r="G47" s="22">
        <v>6056</v>
      </c>
      <c r="H47" s="21">
        <f t="shared" si="5"/>
        <v>605.6</v>
      </c>
      <c r="I47" s="17" t="s">
        <v>169</v>
      </c>
      <c r="J47" s="23"/>
      <c r="K47" s="23"/>
    </row>
    <row r="48" spans="1:11" s="6" customFormat="1" ht="54.95" customHeight="1" x14ac:dyDescent="0.25">
      <c r="A48" s="17" t="s">
        <v>110</v>
      </c>
      <c r="B48" s="18" t="s">
        <v>72</v>
      </c>
      <c r="C48" s="19" t="s">
        <v>150</v>
      </c>
      <c r="D48" s="17">
        <v>2</v>
      </c>
      <c r="E48" s="20">
        <v>113.73860000000001</v>
      </c>
      <c r="F48" s="21">
        <f t="shared" si="4"/>
        <v>113.73860000000001</v>
      </c>
      <c r="G48" s="22">
        <v>7589</v>
      </c>
      <c r="H48" s="21">
        <f t="shared" si="5"/>
        <v>758.90000000000009</v>
      </c>
      <c r="I48" s="17" t="s">
        <v>169</v>
      </c>
      <c r="J48" s="23"/>
      <c r="K48" s="23"/>
    </row>
    <row r="49" spans="1:11" s="6" customFormat="1" ht="54.95" customHeight="1" x14ac:dyDescent="0.25">
      <c r="A49" s="17" t="s">
        <v>111</v>
      </c>
      <c r="B49" s="18" t="s">
        <v>166</v>
      </c>
      <c r="C49" s="19" t="s">
        <v>151</v>
      </c>
      <c r="D49" s="17">
        <v>2</v>
      </c>
      <c r="E49" s="20">
        <v>125.27361999999999</v>
      </c>
      <c r="F49" s="21">
        <f t="shared" si="4"/>
        <v>125.27361999999999</v>
      </c>
      <c r="G49" s="22">
        <v>9099</v>
      </c>
      <c r="H49" s="21">
        <f t="shared" si="5"/>
        <v>909.9</v>
      </c>
      <c r="I49" s="17" t="s">
        <v>169</v>
      </c>
      <c r="J49" s="23"/>
      <c r="K49" s="23"/>
    </row>
    <row r="50" spans="1:11" s="6" customFormat="1" ht="54.95" customHeight="1" x14ac:dyDescent="0.25">
      <c r="A50" s="17" t="s">
        <v>112</v>
      </c>
      <c r="B50" s="18" t="s">
        <v>73</v>
      </c>
      <c r="C50" s="19" t="s">
        <v>152</v>
      </c>
      <c r="D50" s="23">
        <v>2</v>
      </c>
      <c r="E50" s="20">
        <v>106.92662999999999</v>
      </c>
      <c r="F50" s="21">
        <f t="shared" si="4"/>
        <v>106.92662999999997</v>
      </c>
      <c r="G50" s="22">
        <v>5236</v>
      </c>
      <c r="H50" s="21">
        <f t="shared" si="5"/>
        <v>523.6</v>
      </c>
      <c r="I50" s="17" t="s">
        <v>169</v>
      </c>
      <c r="J50" s="23"/>
      <c r="K50" s="23"/>
    </row>
    <row r="51" spans="1:11" s="6" customFormat="1" ht="54.95" customHeight="1" x14ac:dyDescent="0.25">
      <c r="A51" s="17" t="s">
        <v>113</v>
      </c>
      <c r="B51" s="18" t="s">
        <v>67</v>
      </c>
      <c r="C51" s="19" t="s">
        <v>182</v>
      </c>
      <c r="D51" s="23">
        <v>3</v>
      </c>
      <c r="E51" s="20">
        <v>122.69835</v>
      </c>
      <c r="F51" s="21">
        <f t="shared" si="4"/>
        <v>122.69835</v>
      </c>
      <c r="G51" s="22">
        <v>14339</v>
      </c>
      <c r="H51" s="21">
        <f t="shared" si="5"/>
        <v>1433.9</v>
      </c>
      <c r="I51" s="17" t="s">
        <v>169</v>
      </c>
      <c r="J51" s="23"/>
      <c r="K51" s="23"/>
    </row>
    <row r="52" spans="1:11" s="6" customFormat="1" ht="54.95" customHeight="1" x14ac:dyDescent="0.25">
      <c r="A52" s="17" t="s">
        <v>114</v>
      </c>
      <c r="B52" s="18" t="s">
        <v>68</v>
      </c>
      <c r="C52" s="19" t="s">
        <v>38</v>
      </c>
      <c r="D52" s="17">
        <v>2</v>
      </c>
      <c r="E52" s="20">
        <v>118.31108</v>
      </c>
      <c r="F52" s="21">
        <f t="shared" si="4"/>
        <v>118.31108000000002</v>
      </c>
      <c r="G52" s="22">
        <v>10253</v>
      </c>
      <c r="H52" s="21">
        <f t="shared" si="5"/>
        <v>1025.3</v>
      </c>
      <c r="I52" s="17" t="s">
        <v>169</v>
      </c>
      <c r="J52" s="23"/>
      <c r="K52" s="23"/>
    </row>
    <row r="53" spans="1:11" s="6" customFormat="1" ht="54.95" customHeight="1" x14ac:dyDescent="0.25">
      <c r="A53" s="17" t="s">
        <v>115</v>
      </c>
      <c r="B53" s="18" t="s">
        <v>163</v>
      </c>
      <c r="C53" s="19" t="s">
        <v>148</v>
      </c>
      <c r="D53" s="23">
        <v>2</v>
      </c>
      <c r="E53" s="20">
        <v>102.2107</v>
      </c>
      <c r="F53" s="21">
        <f t="shared" si="4"/>
        <v>102.2107</v>
      </c>
      <c r="G53" s="22">
        <v>8400</v>
      </c>
      <c r="H53" s="21">
        <f t="shared" si="5"/>
        <v>840</v>
      </c>
      <c r="I53" s="17" t="s">
        <v>169</v>
      </c>
      <c r="J53" s="23"/>
      <c r="K53" s="17"/>
    </row>
    <row r="54" spans="1:11" s="6" customFormat="1" ht="54.95" customHeight="1" x14ac:dyDescent="0.25">
      <c r="A54" s="17" t="s">
        <v>116</v>
      </c>
      <c r="B54" s="18" t="s">
        <v>164</v>
      </c>
      <c r="C54" s="19" t="s">
        <v>149</v>
      </c>
      <c r="D54" s="17">
        <v>3</v>
      </c>
      <c r="E54" s="20">
        <v>128.04996</v>
      </c>
      <c r="F54" s="21">
        <f t="shared" si="4"/>
        <v>128.04996</v>
      </c>
      <c r="G54" s="22">
        <v>16689</v>
      </c>
      <c r="H54" s="21">
        <f t="shared" si="5"/>
        <v>1668.9</v>
      </c>
      <c r="I54" s="17" t="s">
        <v>169</v>
      </c>
      <c r="J54" s="23"/>
      <c r="K54" s="23"/>
    </row>
    <row r="55" spans="1:11" s="6" customFormat="1" ht="54.95" customHeight="1" x14ac:dyDescent="0.25">
      <c r="A55" s="17" t="s">
        <v>117</v>
      </c>
      <c r="B55" s="18" t="s">
        <v>165</v>
      </c>
      <c r="C55" s="19" t="s">
        <v>39</v>
      </c>
      <c r="D55" s="17">
        <v>2</v>
      </c>
      <c r="E55" s="20">
        <v>126.77879</v>
      </c>
      <c r="F55" s="21">
        <f t="shared" si="4"/>
        <v>126.77879000000001</v>
      </c>
      <c r="G55" s="22">
        <v>15009</v>
      </c>
      <c r="H55" s="21">
        <f t="shared" si="5"/>
        <v>1500.9</v>
      </c>
      <c r="I55" s="17" t="s">
        <v>169</v>
      </c>
      <c r="J55" s="23"/>
      <c r="K55" s="23"/>
    </row>
    <row r="56" spans="1:11" s="6" customFormat="1" ht="54.95" customHeight="1" x14ac:dyDescent="0.25">
      <c r="A56" s="17" t="s">
        <v>118</v>
      </c>
      <c r="B56" s="18" t="s">
        <v>74</v>
      </c>
      <c r="C56" s="19" t="s">
        <v>41</v>
      </c>
      <c r="D56" s="23">
        <v>1</v>
      </c>
      <c r="E56" s="20">
        <v>93.606989999999996</v>
      </c>
      <c r="F56" s="21">
        <f t="shared" si="4"/>
        <v>93.606989999999996</v>
      </c>
      <c r="G56" s="22">
        <v>6918</v>
      </c>
      <c r="H56" s="21">
        <f t="shared" si="5"/>
        <v>691.80000000000007</v>
      </c>
      <c r="I56" s="17" t="s">
        <v>169</v>
      </c>
      <c r="J56" s="23"/>
      <c r="K56" s="23"/>
    </row>
    <row r="57" spans="1:11" s="6" customFormat="1" ht="54.95" customHeight="1" x14ac:dyDescent="0.25">
      <c r="A57" s="17" t="s">
        <v>119</v>
      </c>
      <c r="B57" s="18" t="s">
        <v>75</v>
      </c>
      <c r="C57" s="19" t="s">
        <v>42</v>
      </c>
      <c r="D57" s="23">
        <v>2</v>
      </c>
      <c r="E57" s="20">
        <v>74.969400000000007</v>
      </c>
      <c r="F57" s="21">
        <f t="shared" si="4"/>
        <v>74.969400000000007</v>
      </c>
      <c r="G57" s="22">
        <v>10805</v>
      </c>
      <c r="H57" s="21">
        <f t="shared" si="5"/>
        <v>1080.5</v>
      </c>
      <c r="I57" s="17" t="s">
        <v>169</v>
      </c>
      <c r="J57" s="23"/>
      <c r="K57" s="23"/>
    </row>
    <row r="58" spans="1:11" s="6" customFormat="1" ht="54.95" customHeight="1" x14ac:dyDescent="0.25">
      <c r="A58" s="17" t="s">
        <v>120</v>
      </c>
      <c r="B58" s="18" t="s">
        <v>177</v>
      </c>
      <c r="C58" s="19" t="s">
        <v>153</v>
      </c>
      <c r="D58" s="23">
        <v>2</v>
      </c>
      <c r="E58" s="20">
        <v>82.597630000000009</v>
      </c>
      <c r="F58" s="21">
        <f t="shared" si="4"/>
        <v>82.597630000000009</v>
      </c>
      <c r="G58" s="22">
        <v>5975</v>
      </c>
      <c r="H58" s="21">
        <f t="shared" si="5"/>
        <v>597.5</v>
      </c>
      <c r="I58" s="17" t="s">
        <v>169</v>
      </c>
      <c r="J58" s="23"/>
      <c r="K58" s="23"/>
    </row>
    <row r="59" spans="1:11" s="6" customFormat="1" ht="54.95" customHeight="1" x14ac:dyDescent="0.25">
      <c r="A59" s="17" t="s">
        <v>121</v>
      </c>
      <c r="B59" s="18" t="s">
        <v>76</v>
      </c>
      <c r="C59" s="19" t="s">
        <v>154</v>
      </c>
      <c r="D59" s="23">
        <v>2</v>
      </c>
      <c r="E59" s="20">
        <v>114.47549000000001</v>
      </c>
      <c r="F59" s="21">
        <f t="shared" si="4"/>
        <v>114.47549000000001</v>
      </c>
      <c r="G59" s="22">
        <v>12536</v>
      </c>
      <c r="H59" s="21">
        <f t="shared" si="5"/>
        <v>1253.5999999999999</v>
      </c>
      <c r="I59" s="17" t="s">
        <v>169</v>
      </c>
      <c r="J59" s="23"/>
      <c r="K59" s="17"/>
    </row>
    <row r="60" spans="1:11" s="6" customFormat="1" ht="54.95" customHeight="1" x14ac:dyDescent="0.25">
      <c r="A60" s="17" t="s">
        <v>122</v>
      </c>
      <c r="B60" s="18" t="s">
        <v>77</v>
      </c>
      <c r="C60" s="19" t="s">
        <v>184</v>
      </c>
      <c r="D60" s="17">
        <v>3</v>
      </c>
      <c r="E60" s="20">
        <v>125.50173000000001</v>
      </c>
      <c r="F60" s="21">
        <f t="shared" si="4"/>
        <v>125.50172999999999</v>
      </c>
      <c r="G60" s="22">
        <v>17849</v>
      </c>
      <c r="H60" s="21">
        <f t="shared" si="5"/>
        <v>1784.9</v>
      </c>
      <c r="I60" s="17" t="s">
        <v>169</v>
      </c>
      <c r="J60" s="23"/>
      <c r="K60" s="23"/>
    </row>
    <row r="61" spans="1:11" s="6" customFormat="1" ht="54.95" customHeight="1" x14ac:dyDescent="0.25">
      <c r="A61" s="17" t="s">
        <v>123</v>
      </c>
      <c r="B61" s="18" t="s">
        <v>167</v>
      </c>
      <c r="C61" s="19" t="s">
        <v>155</v>
      </c>
      <c r="D61" s="23">
        <v>2</v>
      </c>
      <c r="E61" s="20">
        <v>114.63282</v>
      </c>
      <c r="F61" s="21">
        <f t="shared" si="4"/>
        <v>114.63282</v>
      </c>
      <c r="G61" s="22">
        <v>12281</v>
      </c>
      <c r="H61" s="21">
        <f t="shared" si="5"/>
        <v>1228.1000000000001</v>
      </c>
      <c r="I61" s="17" t="s">
        <v>169</v>
      </c>
      <c r="J61" s="23"/>
      <c r="K61" s="23"/>
    </row>
    <row r="62" spans="1:11" s="6" customFormat="1" ht="54.95" customHeight="1" x14ac:dyDescent="0.25">
      <c r="A62" s="17" t="s">
        <v>124</v>
      </c>
      <c r="B62" s="18" t="s">
        <v>168</v>
      </c>
      <c r="C62" s="19" t="s">
        <v>156</v>
      </c>
      <c r="D62" s="23">
        <v>3</v>
      </c>
      <c r="E62" s="20">
        <v>113.76856999999998</v>
      </c>
      <c r="F62" s="21">
        <f t="shared" si="4"/>
        <v>113.76856999999998</v>
      </c>
      <c r="G62" s="22">
        <v>10778</v>
      </c>
      <c r="H62" s="21">
        <f t="shared" si="5"/>
        <v>1077.8</v>
      </c>
      <c r="I62" s="17" t="s">
        <v>169</v>
      </c>
      <c r="J62" s="23"/>
      <c r="K62" s="23"/>
    </row>
    <row r="63" spans="1:11" s="6" customFormat="1" ht="54.95" customHeight="1" x14ac:dyDescent="0.25">
      <c r="A63" s="17" t="s">
        <v>125</v>
      </c>
      <c r="B63" s="18" t="s">
        <v>173</v>
      </c>
      <c r="C63" s="19" t="s">
        <v>138</v>
      </c>
      <c r="D63" s="23">
        <v>2</v>
      </c>
      <c r="E63" s="20">
        <v>102.17525999999999</v>
      </c>
      <c r="F63" s="21">
        <f t="shared" si="4"/>
        <v>102.17525999999999</v>
      </c>
      <c r="G63" s="22">
        <v>5966</v>
      </c>
      <c r="H63" s="21">
        <f t="shared" si="5"/>
        <v>596.6</v>
      </c>
      <c r="I63" s="17" t="s">
        <v>169</v>
      </c>
      <c r="J63" s="23"/>
      <c r="K63" s="23"/>
    </row>
    <row r="64" spans="1:11" s="6" customFormat="1" ht="54.95" customHeight="1" x14ac:dyDescent="0.25">
      <c r="A64" s="17" t="s">
        <v>126</v>
      </c>
      <c r="B64" s="18" t="s">
        <v>174</v>
      </c>
      <c r="C64" s="19" t="s">
        <v>178</v>
      </c>
      <c r="D64" s="17">
        <v>2</v>
      </c>
      <c r="E64" s="28">
        <v>81.128590000000003</v>
      </c>
      <c r="F64" s="21">
        <f t="shared" si="4"/>
        <v>81.128590000000003</v>
      </c>
      <c r="G64" s="22">
        <v>8091</v>
      </c>
      <c r="H64" s="21">
        <f t="shared" si="5"/>
        <v>809.09999999999991</v>
      </c>
      <c r="I64" s="17" t="s">
        <v>169</v>
      </c>
      <c r="J64" s="23"/>
      <c r="K64" s="23"/>
    </row>
    <row r="65" spans="1:11" s="6" customFormat="1" ht="54.95" customHeight="1" x14ac:dyDescent="0.25">
      <c r="A65" s="17" t="s">
        <v>127</v>
      </c>
      <c r="B65" s="18" t="s">
        <v>175</v>
      </c>
      <c r="C65" s="19" t="s">
        <v>179</v>
      </c>
      <c r="D65" s="23">
        <v>3</v>
      </c>
      <c r="E65" s="20">
        <v>143.05222000000001</v>
      </c>
      <c r="F65" s="21">
        <f t="shared" si="4"/>
        <v>143.05222000000001</v>
      </c>
      <c r="G65" s="22">
        <v>6920</v>
      </c>
      <c r="H65" s="21">
        <f t="shared" si="5"/>
        <v>692</v>
      </c>
      <c r="I65" s="17" t="s">
        <v>169</v>
      </c>
      <c r="J65" s="23"/>
      <c r="K65" s="23"/>
    </row>
    <row r="66" spans="1:11" s="6" customFormat="1" ht="54.95" customHeight="1" x14ac:dyDescent="0.25">
      <c r="A66" s="17" t="s">
        <v>128</v>
      </c>
      <c r="B66" s="18" t="s">
        <v>176</v>
      </c>
      <c r="C66" s="19" t="s">
        <v>180</v>
      </c>
      <c r="D66" s="17">
        <v>2</v>
      </c>
      <c r="E66" s="20">
        <v>130.15177</v>
      </c>
      <c r="F66" s="21">
        <f t="shared" si="4"/>
        <v>130.15177</v>
      </c>
      <c r="G66" s="22">
        <v>5768</v>
      </c>
      <c r="H66" s="21">
        <f t="shared" si="5"/>
        <v>576.79999999999995</v>
      </c>
      <c r="I66" s="17" t="s">
        <v>169</v>
      </c>
      <c r="J66" s="23"/>
      <c r="K66" s="23"/>
    </row>
  </sheetData>
  <autoFilter ref="A7:K66"/>
  <mergeCells count="9">
    <mergeCell ref="A1:H1"/>
    <mergeCell ref="A2:K2"/>
    <mergeCell ref="A3:K3"/>
    <mergeCell ref="C5:C6"/>
    <mergeCell ref="B5:B6"/>
    <mergeCell ref="D5:D6"/>
    <mergeCell ref="E5:F5"/>
    <mergeCell ref="G5:H5"/>
    <mergeCell ref="A5:A6"/>
  </mergeCells>
  <printOptions horizontalCentered="1"/>
  <pageMargins left="0.75" right="0.45" top="0.75" bottom="0.5" header="0.3" footer="0.3"/>
  <pageSetup paperSize="9" scale="79" fitToHeight="0" orientation="landscape" verticalDpi="0" r:id="rId1"/>
  <headerFooter>
    <oddFooter>&amp;C&amp;"Times New Roman,Regular"&amp;12&amp;P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opLeftCell="A6" zoomScale="60" zoomScaleNormal="60" zoomScaleSheetLayoutView="90" workbookViewId="0">
      <selection activeCell="O16" sqref="O16"/>
    </sheetView>
  </sheetViews>
  <sheetFormatPr defaultColWidth="9.140625" defaultRowHeight="15" x14ac:dyDescent="0.25"/>
  <cols>
    <col min="1" max="1" width="5.7109375" style="29" customWidth="1"/>
    <col min="2" max="2" width="23.7109375" style="29" hidden="1" customWidth="1"/>
    <col min="3" max="3" width="28.7109375" style="29" customWidth="1"/>
    <col min="4" max="4" width="71.7109375" style="29" customWidth="1"/>
    <col min="5" max="5" width="9.140625" style="29" customWidth="1"/>
    <col min="6" max="6" width="13" style="29" customWidth="1"/>
    <col min="7" max="7" width="14" style="30" customWidth="1"/>
    <col min="8" max="8" width="12.5703125" style="29" bestFit="1" customWidth="1"/>
    <col min="9" max="9" width="14" style="29" customWidth="1"/>
    <col min="10" max="10" width="13" style="29" customWidth="1"/>
    <col min="11" max="11" width="11.42578125" style="29" customWidth="1"/>
    <col min="12" max="12" width="13.7109375" style="29" customWidth="1"/>
    <col min="13" max="16384" width="9.140625" style="29"/>
  </cols>
  <sheetData>
    <row r="1" spans="1:12" s="4" customFormat="1" ht="44.25" hidden="1" customHeight="1" x14ac:dyDescent="0.3">
      <c r="A1" s="39" t="s">
        <v>0</v>
      </c>
      <c r="B1" s="39"/>
      <c r="C1" s="34"/>
      <c r="D1" s="1"/>
      <c r="E1" s="1"/>
      <c r="F1" s="1"/>
      <c r="G1" s="2"/>
      <c r="H1" s="1"/>
      <c r="I1" s="1"/>
      <c r="J1" s="3" t="s">
        <v>3</v>
      </c>
    </row>
    <row r="2" spans="1:12" s="4" customFormat="1" ht="18.75" hidden="1" x14ac:dyDescent="0.3">
      <c r="A2" s="1"/>
      <c r="B2" s="1"/>
      <c r="C2" s="1"/>
      <c r="D2" s="1"/>
      <c r="E2" s="1"/>
      <c r="F2" s="1"/>
      <c r="G2" s="2"/>
      <c r="H2" s="1"/>
      <c r="I2" s="1"/>
      <c r="J2" s="1"/>
    </row>
    <row r="3" spans="1:12" s="4" customFormat="1" ht="28.5" hidden="1" customHeight="1" x14ac:dyDescent="0.3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s="4" customFormat="1" ht="23.25" hidden="1" customHeight="1" x14ac:dyDescent="0.3">
      <c r="A4" s="35" t="s">
        <v>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idden="1" x14ac:dyDescent="0.25"/>
    <row r="6" spans="1:12" s="6" customFormat="1" ht="27" customHeight="1" x14ac:dyDescent="0.25">
      <c r="A6" s="37" t="s">
        <v>4</v>
      </c>
      <c r="B6" s="31"/>
      <c r="C6" s="36" t="s">
        <v>19</v>
      </c>
      <c r="D6" s="36" t="s">
        <v>5</v>
      </c>
      <c r="E6" s="36" t="s">
        <v>6</v>
      </c>
      <c r="F6" s="36" t="s">
        <v>7</v>
      </c>
      <c r="G6" s="36"/>
      <c r="H6" s="36" t="s">
        <v>8</v>
      </c>
      <c r="I6" s="36"/>
      <c r="J6" s="5" t="s">
        <v>20</v>
      </c>
      <c r="K6" s="5" t="s">
        <v>21</v>
      </c>
      <c r="L6" s="5" t="s">
        <v>9</v>
      </c>
    </row>
    <row r="7" spans="1:12" s="6" customFormat="1" ht="49.5" x14ac:dyDescent="0.25">
      <c r="A7" s="38"/>
      <c r="B7" s="32"/>
      <c r="C7" s="36"/>
      <c r="D7" s="36"/>
      <c r="E7" s="36"/>
      <c r="F7" s="7" t="s">
        <v>17</v>
      </c>
      <c r="G7" s="8" t="s">
        <v>10</v>
      </c>
      <c r="H7" s="7" t="s">
        <v>18</v>
      </c>
      <c r="I7" s="7" t="s">
        <v>10</v>
      </c>
      <c r="J7" s="5"/>
      <c r="K7" s="5"/>
      <c r="L7" s="5"/>
    </row>
    <row r="8" spans="1:12" s="6" customFormat="1" ht="16.5" x14ac:dyDescent="0.25">
      <c r="A8" s="7"/>
      <c r="B8" s="7"/>
      <c r="C8" s="7">
        <v>1</v>
      </c>
      <c r="D8" s="7">
        <v>2</v>
      </c>
      <c r="E8" s="7"/>
      <c r="F8" s="7">
        <v>3</v>
      </c>
      <c r="G8" s="9">
        <v>4</v>
      </c>
      <c r="H8" s="7">
        <v>5</v>
      </c>
      <c r="I8" s="7">
        <v>6</v>
      </c>
      <c r="J8" s="7">
        <v>7</v>
      </c>
      <c r="K8" s="7">
        <v>8</v>
      </c>
      <c r="L8" s="7">
        <v>9</v>
      </c>
    </row>
    <row r="9" spans="1:12" s="14" customFormat="1" ht="28.5" customHeight="1" x14ac:dyDescent="0.25">
      <c r="A9" s="10"/>
      <c r="B9" s="10"/>
      <c r="C9" s="10" t="s">
        <v>130</v>
      </c>
      <c r="D9" s="10"/>
      <c r="E9" s="10">
        <f>SUM(E10:E63)</f>
        <v>96</v>
      </c>
      <c r="F9" s="13">
        <f t="shared" ref="F9" si="0">SUM(F10:F67)</f>
        <v>6700.3899799999999</v>
      </c>
      <c r="G9" s="13"/>
      <c r="H9" s="13">
        <f>SUM(H10:H67)</f>
        <v>573119</v>
      </c>
      <c r="I9" s="10"/>
      <c r="J9" s="10">
        <f>COUNTA(J11:J63)</f>
        <v>52</v>
      </c>
      <c r="K9" s="10">
        <f>COUNTA(K11:K63)</f>
        <v>0</v>
      </c>
      <c r="L9" s="10">
        <f>COUNTA(L11:L63)</f>
        <v>0</v>
      </c>
    </row>
    <row r="10" spans="1:12" s="6" customFormat="1" ht="19.5" x14ac:dyDescent="0.25">
      <c r="A10" s="10">
        <v>1</v>
      </c>
      <c r="B10" s="17" t="s">
        <v>188</v>
      </c>
      <c r="C10" s="10" t="s">
        <v>14</v>
      </c>
      <c r="D10" s="10"/>
      <c r="E10" s="15"/>
      <c r="F10" s="15"/>
      <c r="G10" s="16"/>
      <c r="H10" s="15"/>
      <c r="I10" s="15"/>
      <c r="J10" s="15"/>
      <c r="K10" s="15"/>
      <c r="L10" s="15"/>
    </row>
    <row r="11" spans="1:12" s="6" customFormat="1" ht="54.95" customHeight="1" x14ac:dyDescent="0.25">
      <c r="A11" s="17" t="s">
        <v>12</v>
      </c>
      <c r="B11" s="17"/>
      <c r="C11" s="18" t="s">
        <v>185</v>
      </c>
      <c r="D11" s="19" t="s">
        <v>171</v>
      </c>
      <c r="E11" s="17">
        <v>4</v>
      </c>
      <c r="F11" s="20">
        <v>55.44</v>
      </c>
      <c r="G11" s="21">
        <f>F11/5.5*100</f>
        <v>1008</v>
      </c>
      <c r="H11" s="22">
        <v>41157</v>
      </c>
      <c r="I11" s="21">
        <f>H11/15000*100</f>
        <v>274.38</v>
      </c>
      <c r="J11" s="17" t="s">
        <v>169</v>
      </c>
      <c r="K11" s="17"/>
      <c r="L11" s="17"/>
    </row>
    <row r="12" spans="1:12" s="6" customFormat="1" ht="54.95" customHeight="1" x14ac:dyDescent="0.25">
      <c r="A12" s="17" t="s">
        <v>13</v>
      </c>
      <c r="B12" s="17"/>
      <c r="C12" s="18" t="s">
        <v>170</v>
      </c>
      <c r="D12" s="19" t="s">
        <v>132</v>
      </c>
      <c r="E12" s="17">
        <v>2</v>
      </c>
      <c r="F12" s="20">
        <v>29.309660000000001</v>
      </c>
      <c r="G12" s="21">
        <f t="shared" ref="G12:G13" si="1">F12/5.5*100</f>
        <v>532.90290909090913</v>
      </c>
      <c r="H12" s="22">
        <v>19507</v>
      </c>
      <c r="I12" s="21">
        <f t="shared" ref="I12:I13" si="2">H12/15000*100</f>
        <v>130.04666666666665</v>
      </c>
      <c r="J12" s="17" t="s">
        <v>169</v>
      </c>
      <c r="K12" s="17"/>
      <c r="L12" s="17"/>
    </row>
    <row r="13" spans="1:12" s="6" customFormat="1" ht="54.95" customHeight="1" x14ac:dyDescent="0.25">
      <c r="A13" s="17" t="s">
        <v>131</v>
      </c>
      <c r="B13" s="17"/>
      <c r="C13" s="18" t="s">
        <v>186</v>
      </c>
      <c r="D13" s="19" t="s">
        <v>172</v>
      </c>
      <c r="E13" s="23">
        <v>4</v>
      </c>
      <c r="F13" s="20">
        <v>84.26</v>
      </c>
      <c r="G13" s="21">
        <f t="shared" si="1"/>
        <v>1532</v>
      </c>
      <c r="H13" s="22">
        <v>18204</v>
      </c>
      <c r="I13" s="21">
        <f t="shared" si="2"/>
        <v>121.36</v>
      </c>
      <c r="J13" s="17" t="s">
        <v>169</v>
      </c>
      <c r="K13" s="23"/>
      <c r="L13" s="23"/>
    </row>
    <row r="14" spans="1:12" s="6" customFormat="1" ht="18.75" x14ac:dyDescent="0.25">
      <c r="A14" s="10">
        <v>2</v>
      </c>
      <c r="B14" s="10"/>
      <c r="C14" s="10" t="s">
        <v>11</v>
      </c>
      <c r="D14" s="24"/>
      <c r="E14" s="25"/>
      <c r="F14" s="25"/>
      <c r="G14" s="21"/>
      <c r="H14" s="26"/>
      <c r="I14" s="21"/>
      <c r="J14" s="17"/>
      <c r="K14" s="25"/>
      <c r="L14" s="25"/>
    </row>
    <row r="15" spans="1:12" s="6" customFormat="1" ht="50.1" customHeight="1" x14ac:dyDescent="0.25">
      <c r="A15" s="17" t="s">
        <v>15</v>
      </c>
      <c r="B15" s="17" t="s">
        <v>190</v>
      </c>
      <c r="C15" s="18" t="s">
        <v>157</v>
      </c>
      <c r="D15" s="19" t="s">
        <v>134</v>
      </c>
      <c r="E15" s="17">
        <v>1</v>
      </c>
      <c r="F15" s="20">
        <v>172.93287000000001</v>
      </c>
      <c r="G15" s="21">
        <f t="shared" ref="G15:G56" si="3">F15/100*100</f>
        <v>172.93287000000001</v>
      </c>
      <c r="H15" s="22">
        <v>15245</v>
      </c>
      <c r="I15" s="21">
        <f t="shared" ref="I15:I56" si="4">H15/1000*100</f>
        <v>1524.5</v>
      </c>
      <c r="J15" s="17" t="s">
        <v>169</v>
      </c>
      <c r="K15" s="23"/>
      <c r="L15" s="23"/>
    </row>
    <row r="16" spans="1:12" s="6" customFormat="1" ht="50.1" customHeight="1" x14ac:dyDescent="0.25">
      <c r="A16" s="17" t="s">
        <v>16</v>
      </c>
      <c r="B16" s="17"/>
      <c r="C16" s="18" t="s">
        <v>49</v>
      </c>
      <c r="D16" s="19" t="s">
        <v>135</v>
      </c>
      <c r="E16" s="17">
        <v>1</v>
      </c>
      <c r="F16" s="20">
        <v>148.16282999999999</v>
      </c>
      <c r="G16" s="21">
        <f t="shared" si="3"/>
        <v>148.16282999999999</v>
      </c>
      <c r="H16" s="22">
        <v>10140</v>
      </c>
      <c r="I16" s="21">
        <f t="shared" si="4"/>
        <v>1014</v>
      </c>
      <c r="J16" s="17" t="s">
        <v>169</v>
      </c>
      <c r="K16" s="23"/>
      <c r="L16" s="23"/>
    </row>
    <row r="17" spans="1:12" s="6" customFormat="1" ht="50.1" customHeight="1" x14ac:dyDescent="0.25">
      <c r="A17" s="17" t="s">
        <v>78</v>
      </c>
      <c r="B17" s="17"/>
      <c r="C17" s="18" t="s">
        <v>50</v>
      </c>
      <c r="D17" s="19" t="s">
        <v>136</v>
      </c>
      <c r="E17" s="17">
        <v>1</v>
      </c>
      <c r="F17" s="20">
        <v>173.25254000000001</v>
      </c>
      <c r="G17" s="21">
        <f t="shared" si="3"/>
        <v>173.25254000000001</v>
      </c>
      <c r="H17" s="22">
        <v>11807</v>
      </c>
      <c r="I17" s="21">
        <f t="shared" si="4"/>
        <v>1180.7</v>
      </c>
      <c r="J17" s="17" t="s">
        <v>169</v>
      </c>
      <c r="K17" s="23"/>
      <c r="L17" s="23"/>
    </row>
    <row r="18" spans="1:12" s="6" customFormat="1" ht="50.1" customHeight="1" x14ac:dyDescent="0.25">
      <c r="A18" s="17" t="s">
        <v>79</v>
      </c>
      <c r="B18" s="17"/>
      <c r="C18" s="18" t="s">
        <v>51</v>
      </c>
      <c r="D18" s="19" t="s">
        <v>29</v>
      </c>
      <c r="E18" s="23">
        <v>2</v>
      </c>
      <c r="F18" s="20">
        <v>161.81977000000001</v>
      </c>
      <c r="G18" s="21">
        <f t="shared" si="3"/>
        <v>161.81977000000001</v>
      </c>
      <c r="H18" s="22">
        <v>14198</v>
      </c>
      <c r="I18" s="21">
        <f t="shared" si="4"/>
        <v>1419.8</v>
      </c>
      <c r="J18" s="17" t="s">
        <v>169</v>
      </c>
      <c r="K18" s="23"/>
      <c r="L18" s="23"/>
    </row>
    <row r="19" spans="1:12" s="6" customFormat="1" ht="50.1" customHeight="1" x14ac:dyDescent="0.25">
      <c r="A19" s="17" t="s">
        <v>80</v>
      </c>
      <c r="B19" s="17"/>
      <c r="C19" s="18" t="s">
        <v>52</v>
      </c>
      <c r="D19" s="19" t="s">
        <v>137</v>
      </c>
      <c r="E19" s="23">
        <v>2</v>
      </c>
      <c r="F19" s="20">
        <v>167.66517000000002</v>
      </c>
      <c r="G19" s="21">
        <f t="shared" si="3"/>
        <v>167.66517000000002</v>
      </c>
      <c r="H19" s="22">
        <v>12810</v>
      </c>
      <c r="I19" s="21">
        <f t="shared" si="4"/>
        <v>1281</v>
      </c>
      <c r="J19" s="17" t="s">
        <v>169</v>
      </c>
      <c r="K19" s="23"/>
      <c r="L19" s="23"/>
    </row>
    <row r="20" spans="1:12" s="6" customFormat="1" ht="50.1" customHeight="1" x14ac:dyDescent="0.25">
      <c r="A20" s="17" t="s">
        <v>81</v>
      </c>
      <c r="B20" s="17" t="s">
        <v>189</v>
      </c>
      <c r="C20" s="18" t="s">
        <v>43</v>
      </c>
      <c r="D20" s="19" t="s">
        <v>22</v>
      </c>
      <c r="E20" s="17">
        <v>1</v>
      </c>
      <c r="F20" s="20">
        <v>97.377080000000007</v>
      </c>
      <c r="G20" s="21">
        <f t="shared" si="3"/>
        <v>97.377080000000007</v>
      </c>
      <c r="H20" s="22">
        <v>5578</v>
      </c>
      <c r="I20" s="21">
        <f t="shared" si="4"/>
        <v>557.80000000000007</v>
      </c>
      <c r="J20" s="17" t="s">
        <v>169</v>
      </c>
      <c r="K20" s="17"/>
      <c r="L20" s="17"/>
    </row>
    <row r="21" spans="1:12" s="6" customFormat="1" ht="50.1" customHeight="1" x14ac:dyDescent="0.25">
      <c r="A21" s="17" t="s">
        <v>82</v>
      </c>
      <c r="B21" s="17"/>
      <c r="C21" s="18" t="s">
        <v>44</v>
      </c>
      <c r="D21" s="19" t="s">
        <v>23</v>
      </c>
      <c r="E21" s="23">
        <v>2</v>
      </c>
      <c r="F21" s="20">
        <v>122.43002999999999</v>
      </c>
      <c r="G21" s="21">
        <f t="shared" si="3"/>
        <v>122.43002999999999</v>
      </c>
      <c r="H21" s="22">
        <v>9354</v>
      </c>
      <c r="I21" s="21">
        <f t="shared" si="4"/>
        <v>935.39999999999986</v>
      </c>
      <c r="J21" s="17" t="s">
        <v>169</v>
      </c>
      <c r="K21" s="17"/>
      <c r="L21" s="17"/>
    </row>
    <row r="22" spans="1:12" s="6" customFormat="1" ht="50.1" customHeight="1" x14ac:dyDescent="0.25">
      <c r="A22" s="17" t="s">
        <v>83</v>
      </c>
      <c r="B22" s="17"/>
      <c r="C22" s="27" t="s">
        <v>45</v>
      </c>
      <c r="D22" s="19" t="s">
        <v>24</v>
      </c>
      <c r="E22" s="23">
        <v>2</v>
      </c>
      <c r="F22" s="20">
        <v>118.70302000000001</v>
      </c>
      <c r="G22" s="21">
        <f t="shared" si="3"/>
        <v>118.70302000000001</v>
      </c>
      <c r="H22" s="22">
        <v>10889</v>
      </c>
      <c r="I22" s="21">
        <f t="shared" si="4"/>
        <v>1088.8999999999999</v>
      </c>
      <c r="J22" s="17" t="s">
        <v>169</v>
      </c>
      <c r="K22" s="23"/>
      <c r="L22" s="23"/>
    </row>
    <row r="23" spans="1:12" s="6" customFormat="1" ht="50.1" customHeight="1" x14ac:dyDescent="0.25">
      <c r="A23" s="17" t="s">
        <v>84</v>
      </c>
      <c r="B23" s="17"/>
      <c r="C23" s="18" t="s">
        <v>53</v>
      </c>
      <c r="D23" s="19" t="s">
        <v>133</v>
      </c>
      <c r="E23" s="17">
        <v>1</v>
      </c>
      <c r="F23" s="20">
        <v>170.28255999999999</v>
      </c>
      <c r="G23" s="21">
        <f t="shared" si="3"/>
        <v>170.28255999999999</v>
      </c>
      <c r="H23" s="22">
        <v>10134</v>
      </c>
      <c r="I23" s="21">
        <f t="shared" si="4"/>
        <v>1013.4000000000001</v>
      </c>
      <c r="J23" s="17" t="s">
        <v>169</v>
      </c>
      <c r="K23" s="23"/>
      <c r="L23" s="23"/>
    </row>
    <row r="24" spans="1:12" s="6" customFormat="1" ht="50.1" customHeight="1" x14ac:dyDescent="0.25">
      <c r="A24" s="17" t="s">
        <v>85</v>
      </c>
      <c r="B24" s="17"/>
      <c r="C24" s="18" t="s">
        <v>187</v>
      </c>
      <c r="D24" s="19" t="s">
        <v>25</v>
      </c>
      <c r="E24" s="17">
        <v>1</v>
      </c>
      <c r="F24" s="20">
        <v>134.51918999999998</v>
      </c>
      <c r="G24" s="21">
        <f t="shared" si="3"/>
        <v>134.51918999999998</v>
      </c>
      <c r="H24" s="22">
        <v>8397</v>
      </c>
      <c r="I24" s="21">
        <f t="shared" si="4"/>
        <v>839.7</v>
      </c>
      <c r="J24" s="17" t="s">
        <v>169</v>
      </c>
      <c r="K24" s="23"/>
      <c r="L24" s="23"/>
    </row>
    <row r="25" spans="1:12" s="6" customFormat="1" ht="50.1" customHeight="1" x14ac:dyDescent="0.25">
      <c r="A25" s="17" t="s">
        <v>86</v>
      </c>
      <c r="B25" s="17"/>
      <c r="C25" s="27" t="s">
        <v>46</v>
      </c>
      <c r="D25" s="19" t="s">
        <v>26</v>
      </c>
      <c r="E25" s="17">
        <v>1</v>
      </c>
      <c r="F25" s="20">
        <v>109.96195</v>
      </c>
      <c r="G25" s="21">
        <f t="shared" si="3"/>
        <v>109.96195</v>
      </c>
      <c r="H25" s="22">
        <v>6563</v>
      </c>
      <c r="I25" s="21">
        <f t="shared" si="4"/>
        <v>656.3</v>
      </c>
      <c r="J25" s="17" t="s">
        <v>169</v>
      </c>
      <c r="K25" s="23"/>
      <c r="L25" s="23"/>
    </row>
    <row r="26" spans="1:12" s="6" customFormat="1" ht="50.1" customHeight="1" x14ac:dyDescent="0.25">
      <c r="A26" s="17" t="s">
        <v>87</v>
      </c>
      <c r="B26" s="17"/>
      <c r="C26" s="27" t="s">
        <v>47</v>
      </c>
      <c r="D26" s="19" t="s">
        <v>27</v>
      </c>
      <c r="E26" s="17">
        <v>1</v>
      </c>
      <c r="F26" s="20">
        <v>122.91942</v>
      </c>
      <c r="G26" s="21">
        <f t="shared" si="3"/>
        <v>122.91942</v>
      </c>
      <c r="H26" s="22">
        <v>5669</v>
      </c>
      <c r="I26" s="21">
        <f t="shared" si="4"/>
        <v>566.9</v>
      </c>
      <c r="J26" s="17" t="s">
        <v>169</v>
      </c>
      <c r="K26" s="23"/>
      <c r="L26" s="23"/>
    </row>
    <row r="27" spans="1:12" s="6" customFormat="1" ht="50.1" customHeight="1" x14ac:dyDescent="0.25">
      <c r="A27" s="17" t="s">
        <v>88</v>
      </c>
      <c r="B27" s="17"/>
      <c r="C27" s="18" t="s">
        <v>48</v>
      </c>
      <c r="D27" s="19" t="s">
        <v>28</v>
      </c>
      <c r="E27" s="17">
        <v>1</v>
      </c>
      <c r="F27" s="20">
        <v>133.76397</v>
      </c>
      <c r="G27" s="21">
        <f t="shared" si="3"/>
        <v>133.76397</v>
      </c>
      <c r="H27" s="22">
        <v>7373</v>
      </c>
      <c r="I27" s="21">
        <f t="shared" si="4"/>
        <v>737.30000000000007</v>
      </c>
      <c r="J27" s="17" t="s">
        <v>169</v>
      </c>
      <c r="K27" s="23"/>
      <c r="L27" s="23"/>
    </row>
    <row r="28" spans="1:12" s="6" customFormat="1" ht="50.1" customHeight="1" x14ac:dyDescent="0.25">
      <c r="A28" s="17" t="s">
        <v>89</v>
      </c>
      <c r="B28" s="17" t="s">
        <v>194</v>
      </c>
      <c r="C28" s="18" t="s">
        <v>62</v>
      </c>
      <c r="D28" s="19" t="s">
        <v>33</v>
      </c>
      <c r="E28" s="17">
        <v>1</v>
      </c>
      <c r="F28" s="20">
        <v>109.85401</v>
      </c>
      <c r="G28" s="21">
        <f t="shared" si="3"/>
        <v>109.85401000000002</v>
      </c>
      <c r="H28" s="22">
        <v>4684</v>
      </c>
      <c r="I28" s="21">
        <f t="shared" si="4"/>
        <v>468.40000000000003</v>
      </c>
      <c r="J28" s="17" t="s">
        <v>169</v>
      </c>
      <c r="K28" s="23"/>
      <c r="L28" s="17"/>
    </row>
    <row r="29" spans="1:12" s="6" customFormat="1" ht="50.1" customHeight="1" x14ac:dyDescent="0.25">
      <c r="A29" s="17" t="s">
        <v>90</v>
      </c>
      <c r="B29" s="17"/>
      <c r="C29" s="18" t="s">
        <v>162</v>
      </c>
      <c r="D29" s="19" t="s">
        <v>34</v>
      </c>
      <c r="E29" s="17">
        <v>1</v>
      </c>
      <c r="F29" s="20">
        <v>138.08757</v>
      </c>
      <c r="G29" s="21">
        <f t="shared" si="3"/>
        <v>138.08757</v>
      </c>
      <c r="H29" s="22">
        <v>6647</v>
      </c>
      <c r="I29" s="21">
        <f t="shared" si="4"/>
        <v>664.7</v>
      </c>
      <c r="J29" s="17" t="s">
        <v>169</v>
      </c>
      <c r="K29" s="23"/>
      <c r="L29" s="23"/>
    </row>
    <row r="30" spans="1:12" s="6" customFormat="1" ht="50.1" customHeight="1" x14ac:dyDescent="0.25">
      <c r="A30" s="17" t="s">
        <v>91</v>
      </c>
      <c r="B30" s="17"/>
      <c r="C30" s="18" t="s">
        <v>63</v>
      </c>
      <c r="D30" s="19" t="s">
        <v>146</v>
      </c>
      <c r="E30" s="17">
        <v>1</v>
      </c>
      <c r="F30" s="20">
        <v>140.62982</v>
      </c>
      <c r="G30" s="21">
        <f t="shared" si="3"/>
        <v>140.62982</v>
      </c>
      <c r="H30" s="22">
        <v>5138</v>
      </c>
      <c r="I30" s="21">
        <f t="shared" si="4"/>
        <v>513.79999999999995</v>
      </c>
      <c r="J30" s="17" t="s">
        <v>169</v>
      </c>
      <c r="K30" s="23"/>
      <c r="L30" s="23"/>
    </row>
    <row r="31" spans="1:12" s="6" customFormat="1" ht="50.1" customHeight="1" x14ac:dyDescent="0.25">
      <c r="A31" s="17" t="s">
        <v>92</v>
      </c>
      <c r="B31" s="17"/>
      <c r="C31" s="18" t="s">
        <v>66</v>
      </c>
      <c r="D31" s="19" t="s">
        <v>37</v>
      </c>
      <c r="E31" s="23">
        <v>2</v>
      </c>
      <c r="F31" s="20">
        <v>86.791099999999986</v>
      </c>
      <c r="G31" s="21">
        <f t="shared" si="3"/>
        <v>86.791099999999986</v>
      </c>
      <c r="H31" s="22">
        <v>5850</v>
      </c>
      <c r="I31" s="21">
        <f t="shared" si="4"/>
        <v>585</v>
      </c>
      <c r="J31" s="17" t="s">
        <v>169</v>
      </c>
      <c r="K31" s="23"/>
      <c r="L31" s="23"/>
    </row>
    <row r="32" spans="1:12" s="6" customFormat="1" ht="50.1" customHeight="1" x14ac:dyDescent="0.25">
      <c r="A32" s="17" t="s">
        <v>93</v>
      </c>
      <c r="B32" s="17"/>
      <c r="C32" s="18" t="s">
        <v>64</v>
      </c>
      <c r="D32" s="19" t="s">
        <v>35</v>
      </c>
      <c r="E32" s="23">
        <v>2</v>
      </c>
      <c r="F32" s="20">
        <v>161.81106</v>
      </c>
      <c r="G32" s="21">
        <f t="shared" si="3"/>
        <v>161.81106</v>
      </c>
      <c r="H32" s="22">
        <v>5864</v>
      </c>
      <c r="I32" s="21">
        <f t="shared" si="4"/>
        <v>586.4</v>
      </c>
      <c r="J32" s="17" t="s">
        <v>169</v>
      </c>
      <c r="K32" s="23"/>
      <c r="L32" s="23"/>
    </row>
    <row r="33" spans="1:12" s="6" customFormat="1" ht="50.1" customHeight="1" x14ac:dyDescent="0.25">
      <c r="A33" s="17" t="s">
        <v>94</v>
      </c>
      <c r="B33" s="17"/>
      <c r="C33" s="18" t="s">
        <v>65</v>
      </c>
      <c r="D33" s="19" t="s">
        <v>36</v>
      </c>
      <c r="E33" s="23">
        <v>2</v>
      </c>
      <c r="F33" s="20">
        <v>99.727270000000004</v>
      </c>
      <c r="G33" s="21">
        <f t="shared" si="3"/>
        <v>99.727270000000004</v>
      </c>
      <c r="H33" s="22">
        <v>9278</v>
      </c>
      <c r="I33" s="21">
        <f t="shared" si="4"/>
        <v>927.80000000000007</v>
      </c>
      <c r="J33" s="17" t="s">
        <v>169</v>
      </c>
      <c r="K33" s="23"/>
      <c r="L33" s="23"/>
    </row>
    <row r="34" spans="1:12" s="6" customFormat="1" ht="50.1" customHeight="1" x14ac:dyDescent="0.25">
      <c r="A34" s="17" t="s">
        <v>95</v>
      </c>
      <c r="B34" s="17"/>
      <c r="C34" s="18" t="s">
        <v>59</v>
      </c>
      <c r="D34" s="19" t="s">
        <v>147</v>
      </c>
      <c r="E34" s="17">
        <v>1</v>
      </c>
      <c r="F34" s="20">
        <v>106.64010999999999</v>
      </c>
      <c r="G34" s="21">
        <f t="shared" si="3"/>
        <v>106.64010999999999</v>
      </c>
      <c r="H34" s="22">
        <v>8182</v>
      </c>
      <c r="I34" s="21">
        <f t="shared" si="4"/>
        <v>818.2</v>
      </c>
      <c r="J34" s="17" t="s">
        <v>169</v>
      </c>
      <c r="K34" s="23"/>
      <c r="L34" s="23"/>
    </row>
    <row r="35" spans="1:12" s="6" customFormat="1" ht="50.1" customHeight="1" x14ac:dyDescent="0.25">
      <c r="A35" s="17" t="s">
        <v>96</v>
      </c>
      <c r="B35" s="17" t="s">
        <v>192</v>
      </c>
      <c r="C35" s="18" t="s">
        <v>54</v>
      </c>
      <c r="D35" s="19" t="s">
        <v>30</v>
      </c>
      <c r="E35" s="23">
        <v>2</v>
      </c>
      <c r="F35" s="20">
        <v>118.62293</v>
      </c>
      <c r="G35" s="21">
        <f t="shared" si="3"/>
        <v>118.62293</v>
      </c>
      <c r="H35" s="22">
        <v>6507</v>
      </c>
      <c r="I35" s="21">
        <f t="shared" si="4"/>
        <v>650.69999999999993</v>
      </c>
      <c r="J35" s="17" t="s">
        <v>169</v>
      </c>
      <c r="K35" s="23"/>
      <c r="L35" s="23"/>
    </row>
    <row r="36" spans="1:12" s="6" customFormat="1" ht="50.1" customHeight="1" x14ac:dyDescent="0.25">
      <c r="A36" s="17" t="s">
        <v>97</v>
      </c>
      <c r="B36" s="17"/>
      <c r="C36" s="18" t="s">
        <v>55</v>
      </c>
      <c r="D36" s="19" t="s">
        <v>31</v>
      </c>
      <c r="E36" s="23">
        <v>2</v>
      </c>
      <c r="F36" s="20">
        <v>144.64274999999998</v>
      </c>
      <c r="G36" s="21">
        <f t="shared" si="3"/>
        <v>144.64274999999998</v>
      </c>
      <c r="H36" s="22">
        <v>10375</v>
      </c>
      <c r="I36" s="21">
        <f t="shared" si="4"/>
        <v>1037.5</v>
      </c>
      <c r="J36" s="17" t="s">
        <v>169</v>
      </c>
      <c r="K36" s="23"/>
      <c r="L36" s="23"/>
    </row>
    <row r="37" spans="1:12" s="6" customFormat="1" ht="50.1" customHeight="1" x14ac:dyDescent="0.25">
      <c r="A37" s="17" t="s">
        <v>98</v>
      </c>
      <c r="B37" s="17"/>
      <c r="C37" s="18" t="s">
        <v>56</v>
      </c>
      <c r="D37" s="19" t="s">
        <v>32</v>
      </c>
      <c r="E37" s="23">
        <v>2</v>
      </c>
      <c r="F37" s="20">
        <v>94.290909999999997</v>
      </c>
      <c r="G37" s="21">
        <f t="shared" si="3"/>
        <v>94.290909999999997</v>
      </c>
      <c r="H37" s="22">
        <v>9458</v>
      </c>
      <c r="I37" s="21">
        <f t="shared" si="4"/>
        <v>945.80000000000007</v>
      </c>
      <c r="J37" s="17" t="s">
        <v>169</v>
      </c>
      <c r="K37" s="23"/>
      <c r="L37" s="23"/>
    </row>
    <row r="38" spans="1:12" s="6" customFormat="1" ht="50.1" customHeight="1" x14ac:dyDescent="0.25">
      <c r="A38" s="17" t="s">
        <v>99</v>
      </c>
      <c r="B38" s="17"/>
      <c r="C38" s="18" t="s">
        <v>158</v>
      </c>
      <c r="D38" s="19" t="s">
        <v>139</v>
      </c>
      <c r="E38" s="17">
        <v>3</v>
      </c>
      <c r="F38" s="20">
        <v>143.30360999999999</v>
      </c>
      <c r="G38" s="21">
        <f t="shared" si="3"/>
        <v>143.30360999999999</v>
      </c>
      <c r="H38" s="22">
        <v>12736</v>
      </c>
      <c r="I38" s="21">
        <f t="shared" si="4"/>
        <v>1273.6000000000001</v>
      </c>
      <c r="J38" s="17" t="s">
        <v>169</v>
      </c>
      <c r="K38" s="23"/>
      <c r="L38" s="23"/>
    </row>
    <row r="39" spans="1:12" s="6" customFormat="1" ht="50.1" customHeight="1" x14ac:dyDescent="0.25">
      <c r="A39" s="17" t="s">
        <v>100</v>
      </c>
      <c r="B39" s="17"/>
      <c r="C39" s="18" t="s">
        <v>159</v>
      </c>
      <c r="D39" s="19" t="s">
        <v>140</v>
      </c>
      <c r="E39" s="23">
        <v>2</v>
      </c>
      <c r="F39" s="20">
        <v>112.24692</v>
      </c>
      <c r="G39" s="21">
        <f t="shared" si="3"/>
        <v>112.24692</v>
      </c>
      <c r="H39" s="22">
        <v>10997</v>
      </c>
      <c r="I39" s="21">
        <f t="shared" si="4"/>
        <v>1099.7</v>
      </c>
      <c r="J39" s="17" t="s">
        <v>169</v>
      </c>
      <c r="K39" s="23"/>
      <c r="L39" s="23"/>
    </row>
    <row r="40" spans="1:12" s="6" customFormat="1" ht="50.1" customHeight="1" x14ac:dyDescent="0.25">
      <c r="A40" s="17" t="s">
        <v>101</v>
      </c>
      <c r="B40" s="17"/>
      <c r="C40" s="18" t="s">
        <v>57</v>
      </c>
      <c r="D40" s="19" t="s">
        <v>141</v>
      </c>
      <c r="E40" s="17">
        <v>1</v>
      </c>
      <c r="F40" s="20">
        <v>97.585030000000003</v>
      </c>
      <c r="G40" s="21">
        <f t="shared" si="3"/>
        <v>97.585030000000003</v>
      </c>
      <c r="H40" s="22">
        <v>7221</v>
      </c>
      <c r="I40" s="21">
        <f t="shared" si="4"/>
        <v>722.1</v>
      </c>
      <c r="J40" s="17" t="s">
        <v>169</v>
      </c>
      <c r="K40" s="23"/>
      <c r="L40" s="23"/>
    </row>
    <row r="41" spans="1:12" s="6" customFormat="1" ht="50.1" customHeight="1" x14ac:dyDescent="0.25">
      <c r="A41" s="17" t="s">
        <v>102</v>
      </c>
      <c r="B41" s="17"/>
      <c r="C41" s="18" t="s">
        <v>58</v>
      </c>
      <c r="D41" s="19" t="s">
        <v>142</v>
      </c>
      <c r="E41" s="23">
        <v>2</v>
      </c>
      <c r="F41" s="20">
        <v>100.48311</v>
      </c>
      <c r="G41" s="21">
        <f t="shared" si="3"/>
        <v>100.48310999999998</v>
      </c>
      <c r="H41" s="22">
        <v>6854</v>
      </c>
      <c r="I41" s="21">
        <f t="shared" si="4"/>
        <v>685.4</v>
      </c>
      <c r="J41" s="17" t="s">
        <v>169</v>
      </c>
      <c r="K41" s="23"/>
      <c r="L41" s="23"/>
    </row>
    <row r="42" spans="1:12" s="6" customFormat="1" ht="50.1" customHeight="1" x14ac:dyDescent="0.25">
      <c r="A42" s="17" t="s">
        <v>103</v>
      </c>
      <c r="B42" s="17" t="s">
        <v>193</v>
      </c>
      <c r="C42" s="18" t="s">
        <v>160</v>
      </c>
      <c r="D42" s="19" t="s">
        <v>143</v>
      </c>
      <c r="E42" s="23">
        <v>2</v>
      </c>
      <c r="F42" s="20">
        <v>119.66477</v>
      </c>
      <c r="G42" s="21">
        <f t="shared" si="3"/>
        <v>119.66477</v>
      </c>
      <c r="H42" s="22">
        <v>16310</v>
      </c>
      <c r="I42" s="21">
        <f t="shared" si="4"/>
        <v>1630.9999999999998</v>
      </c>
      <c r="J42" s="17" t="s">
        <v>169</v>
      </c>
      <c r="K42" s="23"/>
      <c r="L42" s="23"/>
    </row>
    <row r="43" spans="1:12" s="6" customFormat="1" ht="50.1" customHeight="1" x14ac:dyDescent="0.25">
      <c r="A43" s="17" t="s">
        <v>104</v>
      </c>
      <c r="B43" s="17"/>
      <c r="C43" s="18" t="s">
        <v>161</v>
      </c>
      <c r="D43" s="19" t="s">
        <v>181</v>
      </c>
      <c r="E43" s="23">
        <v>2</v>
      </c>
      <c r="F43" s="20">
        <v>97.03</v>
      </c>
      <c r="G43" s="21">
        <f t="shared" si="3"/>
        <v>97.03</v>
      </c>
      <c r="H43" s="22">
        <v>20329</v>
      </c>
      <c r="I43" s="21">
        <f t="shared" si="4"/>
        <v>2032.9</v>
      </c>
      <c r="J43" s="17" t="s">
        <v>169</v>
      </c>
      <c r="K43" s="23"/>
      <c r="L43" s="23"/>
    </row>
    <row r="44" spans="1:12" s="6" customFormat="1" ht="50.1" customHeight="1" x14ac:dyDescent="0.25">
      <c r="A44" s="17" t="s">
        <v>105</v>
      </c>
      <c r="B44" s="17"/>
      <c r="C44" s="18" t="s">
        <v>60</v>
      </c>
      <c r="D44" s="19" t="s">
        <v>144</v>
      </c>
      <c r="E44" s="23">
        <v>2</v>
      </c>
      <c r="F44" s="20">
        <v>141.61399</v>
      </c>
      <c r="G44" s="21">
        <f t="shared" si="3"/>
        <v>141.61399</v>
      </c>
      <c r="H44" s="22">
        <v>4808</v>
      </c>
      <c r="I44" s="21">
        <f t="shared" si="4"/>
        <v>480.79999999999995</v>
      </c>
      <c r="J44" s="17" t="s">
        <v>169</v>
      </c>
      <c r="K44" s="23"/>
      <c r="L44" s="23"/>
    </row>
    <row r="45" spans="1:12" s="6" customFormat="1" ht="50.1" customHeight="1" x14ac:dyDescent="0.25">
      <c r="A45" s="17" t="s">
        <v>106</v>
      </c>
      <c r="B45" s="17"/>
      <c r="C45" s="18" t="s">
        <v>61</v>
      </c>
      <c r="D45" s="19" t="s">
        <v>145</v>
      </c>
      <c r="E45" s="23">
        <v>2</v>
      </c>
      <c r="F45" s="20">
        <v>146.79962</v>
      </c>
      <c r="G45" s="21">
        <f t="shared" si="3"/>
        <v>146.79962</v>
      </c>
      <c r="H45" s="22">
        <v>9349</v>
      </c>
      <c r="I45" s="21">
        <f t="shared" si="4"/>
        <v>934.9</v>
      </c>
      <c r="J45" s="17" t="s">
        <v>169</v>
      </c>
      <c r="K45" s="23"/>
      <c r="L45" s="17"/>
    </row>
    <row r="46" spans="1:12" s="6" customFormat="1" ht="50.1" customHeight="1" x14ac:dyDescent="0.25">
      <c r="A46" s="17" t="s">
        <v>107</v>
      </c>
      <c r="B46" s="17" t="s">
        <v>196</v>
      </c>
      <c r="C46" s="18" t="s">
        <v>69</v>
      </c>
      <c r="D46" s="19" t="s">
        <v>129</v>
      </c>
      <c r="E46" s="17">
        <v>1</v>
      </c>
      <c r="F46" s="20">
        <v>173.39530999999999</v>
      </c>
      <c r="G46" s="21">
        <f t="shared" si="3"/>
        <v>173.39530999999999</v>
      </c>
      <c r="H46" s="22">
        <v>4437</v>
      </c>
      <c r="I46" s="21">
        <f t="shared" si="4"/>
        <v>443.70000000000005</v>
      </c>
      <c r="J46" s="17" t="s">
        <v>169</v>
      </c>
      <c r="K46" s="23"/>
      <c r="L46" s="23"/>
    </row>
    <row r="47" spans="1:12" s="6" customFormat="1" ht="50.1" customHeight="1" x14ac:dyDescent="0.25">
      <c r="A47" s="17" t="s">
        <v>108</v>
      </c>
      <c r="B47" s="17"/>
      <c r="C47" s="18" t="s">
        <v>70</v>
      </c>
      <c r="D47" s="19" t="s">
        <v>183</v>
      </c>
      <c r="E47" s="17">
        <v>1</v>
      </c>
      <c r="F47" s="20">
        <v>132.26</v>
      </c>
      <c r="G47" s="21">
        <f t="shared" si="3"/>
        <v>132.26</v>
      </c>
      <c r="H47" s="22">
        <v>4513</v>
      </c>
      <c r="I47" s="21">
        <f t="shared" si="4"/>
        <v>451.3</v>
      </c>
      <c r="J47" s="17" t="s">
        <v>169</v>
      </c>
      <c r="K47" s="23"/>
      <c r="L47" s="23"/>
    </row>
    <row r="48" spans="1:12" s="6" customFormat="1" ht="50.1" customHeight="1" x14ac:dyDescent="0.25">
      <c r="A48" s="17" t="s">
        <v>109</v>
      </c>
      <c r="B48" s="17"/>
      <c r="C48" s="18" t="s">
        <v>71</v>
      </c>
      <c r="D48" s="19" t="s">
        <v>40</v>
      </c>
      <c r="E48" s="23">
        <v>2</v>
      </c>
      <c r="F48" s="20">
        <v>112.06182999999999</v>
      </c>
      <c r="G48" s="21">
        <f t="shared" si="3"/>
        <v>112.06182999999999</v>
      </c>
      <c r="H48" s="22">
        <v>6056</v>
      </c>
      <c r="I48" s="21">
        <f t="shared" si="4"/>
        <v>605.6</v>
      </c>
      <c r="J48" s="17" t="s">
        <v>169</v>
      </c>
      <c r="K48" s="23"/>
      <c r="L48" s="23"/>
    </row>
    <row r="49" spans="1:12" s="6" customFormat="1" ht="50.1" customHeight="1" x14ac:dyDescent="0.25">
      <c r="A49" s="17" t="s">
        <v>110</v>
      </c>
      <c r="B49" s="17"/>
      <c r="C49" s="18" t="s">
        <v>72</v>
      </c>
      <c r="D49" s="19" t="s">
        <v>150</v>
      </c>
      <c r="E49" s="23">
        <v>2</v>
      </c>
      <c r="F49" s="20">
        <v>113.73860000000001</v>
      </c>
      <c r="G49" s="21">
        <f t="shared" si="3"/>
        <v>113.73860000000001</v>
      </c>
      <c r="H49" s="22">
        <v>7589</v>
      </c>
      <c r="I49" s="21">
        <f t="shared" si="4"/>
        <v>758.90000000000009</v>
      </c>
      <c r="J49" s="17" t="s">
        <v>169</v>
      </c>
      <c r="K49" s="23"/>
      <c r="L49" s="23"/>
    </row>
    <row r="50" spans="1:12" s="6" customFormat="1" ht="50.1" customHeight="1" x14ac:dyDescent="0.25">
      <c r="A50" s="17" t="s">
        <v>111</v>
      </c>
      <c r="B50" s="17"/>
      <c r="C50" s="18" t="s">
        <v>166</v>
      </c>
      <c r="D50" s="19" t="s">
        <v>151</v>
      </c>
      <c r="E50" s="23">
        <v>2</v>
      </c>
      <c r="F50" s="20">
        <v>125.27361999999999</v>
      </c>
      <c r="G50" s="21">
        <f t="shared" si="3"/>
        <v>125.27361999999999</v>
      </c>
      <c r="H50" s="22">
        <v>9099</v>
      </c>
      <c r="I50" s="21">
        <f t="shared" si="4"/>
        <v>909.9</v>
      </c>
      <c r="J50" s="17" t="s">
        <v>169</v>
      </c>
      <c r="K50" s="23"/>
      <c r="L50" s="23"/>
    </row>
    <row r="51" spans="1:12" s="6" customFormat="1" ht="50.1" customHeight="1" x14ac:dyDescent="0.25">
      <c r="A51" s="17" t="s">
        <v>112</v>
      </c>
      <c r="B51" s="17"/>
      <c r="C51" s="18" t="s">
        <v>73</v>
      </c>
      <c r="D51" s="19" t="s">
        <v>152</v>
      </c>
      <c r="E51" s="23">
        <v>2</v>
      </c>
      <c r="F51" s="20">
        <v>106.92662999999999</v>
      </c>
      <c r="G51" s="21">
        <f t="shared" si="3"/>
        <v>106.92662999999997</v>
      </c>
      <c r="H51" s="22">
        <v>5236</v>
      </c>
      <c r="I51" s="21">
        <f t="shared" si="4"/>
        <v>523.6</v>
      </c>
      <c r="J51" s="17" t="s">
        <v>169</v>
      </c>
      <c r="K51" s="23"/>
      <c r="L51" s="17"/>
    </row>
    <row r="52" spans="1:12" s="6" customFormat="1" ht="50.1" customHeight="1" x14ac:dyDescent="0.25">
      <c r="A52" s="17" t="s">
        <v>113</v>
      </c>
      <c r="B52" s="17" t="s">
        <v>195</v>
      </c>
      <c r="C52" s="18" t="s">
        <v>67</v>
      </c>
      <c r="D52" s="19" t="s">
        <v>182</v>
      </c>
      <c r="E52" s="17">
        <v>3</v>
      </c>
      <c r="F52" s="20">
        <v>122.69835</v>
      </c>
      <c r="G52" s="21">
        <f t="shared" si="3"/>
        <v>122.69835</v>
      </c>
      <c r="H52" s="22">
        <v>14339</v>
      </c>
      <c r="I52" s="21">
        <f t="shared" si="4"/>
        <v>1433.9</v>
      </c>
      <c r="J52" s="17" t="s">
        <v>169</v>
      </c>
      <c r="K52" s="23"/>
      <c r="L52" s="23"/>
    </row>
    <row r="53" spans="1:12" s="6" customFormat="1" ht="50.1" customHeight="1" x14ac:dyDescent="0.25">
      <c r="A53" s="17" t="s">
        <v>114</v>
      </c>
      <c r="B53" s="17"/>
      <c r="C53" s="18" t="s">
        <v>68</v>
      </c>
      <c r="D53" s="19" t="s">
        <v>38</v>
      </c>
      <c r="E53" s="23">
        <v>2</v>
      </c>
      <c r="F53" s="20">
        <v>118.31108</v>
      </c>
      <c r="G53" s="21">
        <f t="shared" si="3"/>
        <v>118.31108000000002</v>
      </c>
      <c r="H53" s="22">
        <v>10253</v>
      </c>
      <c r="I53" s="21">
        <f t="shared" si="4"/>
        <v>1025.3</v>
      </c>
      <c r="J53" s="17" t="s">
        <v>169</v>
      </c>
      <c r="K53" s="23"/>
      <c r="L53" s="23"/>
    </row>
    <row r="54" spans="1:12" s="6" customFormat="1" ht="50.1" customHeight="1" x14ac:dyDescent="0.25">
      <c r="A54" s="17" t="s">
        <v>115</v>
      </c>
      <c r="B54" s="17"/>
      <c r="C54" s="18" t="s">
        <v>163</v>
      </c>
      <c r="D54" s="19" t="s">
        <v>148</v>
      </c>
      <c r="E54" s="23">
        <v>2</v>
      </c>
      <c r="F54" s="20">
        <v>102.2107</v>
      </c>
      <c r="G54" s="21">
        <f t="shared" si="3"/>
        <v>102.2107</v>
      </c>
      <c r="H54" s="22">
        <v>8400</v>
      </c>
      <c r="I54" s="21">
        <f t="shared" si="4"/>
        <v>840</v>
      </c>
      <c r="J54" s="17" t="s">
        <v>169</v>
      </c>
      <c r="K54" s="23"/>
      <c r="L54" s="23"/>
    </row>
    <row r="55" spans="1:12" s="6" customFormat="1" ht="50.1" customHeight="1" x14ac:dyDescent="0.25">
      <c r="A55" s="17" t="s">
        <v>116</v>
      </c>
      <c r="B55" s="17"/>
      <c r="C55" s="18" t="s">
        <v>164</v>
      </c>
      <c r="D55" s="19" t="s">
        <v>149</v>
      </c>
      <c r="E55" s="17">
        <v>3</v>
      </c>
      <c r="F55" s="20">
        <v>128.04996</v>
      </c>
      <c r="G55" s="21">
        <f t="shared" si="3"/>
        <v>128.04996</v>
      </c>
      <c r="H55" s="22">
        <v>16689</v>
      </c>
      <c r="I55" s="21">
        <f t="shared" si="4"/>
        <v>1668.9</v>
      </c>
      <c r="J55" s="17" t="s">
        <v>169</v>
      </c>
      <c r="K55" s="23"/>
      <c r="L55" s="23"/>
    </row>
    <row r="56" spans="1:12" s="6" customFormat="1" ht="50.1" customHeight="1" x14ac:dyDescent="0.25">
      <c r="A56" s="17" t="s">
        <v>117</v>
      </c>
      <c r="B56" s="17"/>
      <c r="C56" s="18" t="s">
        <v>165</v>
      </c>
      <c r="D56" s="19" t="s">
        <v>39</v>
      </c>
      <c r="E56" s="23">
        <v>2</v>
      </c>
      <c r="F56" s="20">
        <v>126.77879</v>
      </c>
      <c r="G56" s="21">
        <f t="shared" si="3"/>
        <v>126.77879000000001</v>
      </c>
      <c r="H56" s="22">
        <v>15009</v>
      </c>
      <c r="I56" s="21">
        <f t="shared" si="4"/>
        <v>1500.9</v>
      </c>
      <c r="J56" s="17" t="s">
        <v>169</v>
      </c>
      <c r="K56" s="23"/>
      <c r="L56" s="17"/>
    </row>
    <row r="57" spans="1:12" s="6" customFormat="1" ht="50.1" customHeight="1" x14ac:dyDescent="0.25">
      <c r="A57" s="17" t="s">
        <v>118</v>
      </c>
      <c r="B57" s="17" t="s">
        <v>197</v>
      </c>
      <c r="C57" s="18" t="s">
        <v>74</v>
      </c>
      <c r="D57" s="19" t="s">
        <v>41</v>
      </c>
      <c r="E57" s="17">
        <v>1</v>
      </c>
      <c r="F57" s="20">
        <v>93.606989999999996</v>
      </c>
      <c r="G57" s="21">
        <f t="shared" ref="G57:G63" si="5">F57/100*100</f>
        <v>93.606989999999996</v>
      </c>
      <c r="H57" s="22">
        <v>6918</v>
      </c>
      <c r="I57" s="21">
        <f t="shared" ref="I57:I63" si="6">H57/1000*100</f>
        <v>691.80000000000007</v>
      </c>
      <c r="J57" s="17" t="s">
        <v>169</v>
      </c>
      <c r="K57" s="23"/>
      <c r="L57" s="23"/>
    </row>
    <row r="58" spans="1:12" s="6" customFormat="1" ht="50.1" customHeight="1" x14ac:dyDescent="0.25">
      <c r="A58" s="17" t="s">
        <v>119</v>
      </c>
      <c r="B58" s="17"/>
      <c r="C58" s="18" t="s">
        <v>75</v>
      </c>
      <c r="D58" s="19" t="s">
        <v>42</v>
      </c>
      <c r="E58" s="23">
        <v>2</v>
      </c>
      <c r="F58" s="20">
        <v>74.969400000000007</v>
      </c>
      <c r="G58" s="21">
        <f t="shared" si="5"/>
        <v>74.969400000000007</v>
      </c>
      <c r="H58" s="22">
        <v>10805</v>
      </c>
      <c r="I58" s="21">
        <f t="shared" si="6"/>
        <v>1080.5</v>
      </c>
      <c r="J58" s="17" t="s">
        <v>169</v>
      </c>
      <c r="K58" s="23"/>
      <c r="L58" s="23"/>
    </row>
    <row r="59" spans="1:12" s="6" customFormat="1" ht="50.1" customHeight="1" x14ac:dyDescent="0.25">
      <c r="A59" s="17" t="s">
        <v>120</v>
      </c>
      <c r="B59" s="17"/>
      <c r="C59" s="18" t="s">
        <v>177</v>
      </c>
      <c r="D59" s="19" t="s">
        <v>153</v>
      </c>
      <c r="E59" s="23">
        <v>2</v>
      </c>
      <c r="F59" s="20">
        <v>82.597630000000009</v>
      </c>
      <c r="G59" s="21">
        <f t="shared" si="5"/>
        <v>82.597630000000009</v>
      </c>
      <c r="H59" s="22">
        <v>5975</v>
      </c>
      <c r="I59" s="21">
        <f t="shared" si="6"/>
        <v>597.5</v>
      </c>
      <c r="J59" s="17" t="s">
        <v>169</v>
      </c>
      <c r="K59" s="23"/>
      <c r="L59" s="23"/>
    </row>
    <row r="60" spans="1:12" s="6" customFormat="1" ht="50.1" customHeight="1" x14ac:dyDescent="0.25">
      <c r="A60" s="17" t="s">
        <v>121</v>
      </c>
      <c r="B60" s="17"/>
      <c r="C60" s="18" t="s">
        <v>76</v>
      </c>
      <c r="D60" s="19" t="s">
        <v>154</v>
      </c>
      <c r="E60" s="23">
        <v>2</v>
      </c>
      <c r="F60" s="20">
        <v>114.47549000000001</v>
      </c>
      <c r="G60" s="21">
        <f t="shared" si="5"/>
        <v>114.47549000000001</v>
      </c>
      <c r="H60" s="22">
        <v>12536</v>
      </c>
      <c r="I60" s="21">
        <f t="shared" si="6"/>
        <v>1253.5999999999999</v>
      </c>
      <c r="J60" s="17" t="s">
        <v>169</v>
      </c>
      <c r="K60" s="23"/>
      <c r="L60" s="23"/>
    </row>
    <row r="61" spans="1:12" s="6" customFormat="1" ht="50.1" customHeight="1" x14ac:dyDescent="0.25">
      <c r="A61" s="17" t="s">
        <v>122</v>
      </c>
      <c r="B61" s="17"/>
      <c r="C61" s="18" t="s">
        <v>77</v>
      </c>
      <c r="D61" s="19" t="s">
        <v>184</v>
      </c>
      <c r="E61" s="17">
        <v>3</v>
      </c>
      <c r="F61" s="28">
        <v>125.50173000000001</v>
      </c>
      <c r="G61" s="21">
        <f t="shared" si="5"/>
        <v>125.50172999999999</v>
      </c>
      <c r="H61" s="22">
        <v>17849</v>
      </c>
      <c r="I61" s="21">
        <f t="shared" si="6"/>
        <v>1784.9</v>
      </c>
      <c r="J61" s="17" t="s">
        <v>169</v>
      </c>
      <c r="K61" s="23"/>
      <c r="L61" s="23"/>
    </row>
    <row r="62" spans="1:12" s="6" customFormat="1" ht="50.1" customHeight="1" x14ac:dyDescent="0.25">
      <c r="A62" s="17" t="s">
        <v>123</v>
      </c>
      <c r="B62" s="17"/>
      <c r="C62" s="18" t="s">
        <v>167</v>
      </c>
      <c r="D62" s="19" t="s">
        <v>155</v>
      </c>
      <c r="E62" s="23">
        <v>2</v>
      </c>
      <c r="F62" s="20">
        <v>114.63282</v>
      </c>
      <c r="G62" s="21">
        <f t="shared" si="5"/>
        <v>114.63282</v>
      </c>
      <c r="H62" s="22">
        <v>12281</v>
      </c>
      <c r="I62" s="21">
        <f t="shared" si="6"/>
        <v>1228.1000000000001</v>
      </c>
      <c r="J62" s="17" t="s">
        <v>169</v>
      </c>
      <c r="K62" s="23"/>
      <c r="L62" s="23"/>
    </row>
    <row r="63" spans="1:12" s="6" customFormat="1" ht="50.1" customHeight="1" x14ac:dyDescent="0.25">
      <c r="A63" s="17" t="s">
        <v>124</v>
      </c>
      <c r="B63" s="17"/>
      <c r="C63" s="18" t="s">
        <v>168</v>
      </c>
      <c r="D63" s="19" t="s">
        <v>156</v>
      </c>
      <c r="E63" s="17">
        <v>3</v>
      </c>
      <c r="F63" s="20">
        <v>113.76856999999998</v>
      </c>
      <c r="G63" s="21">
        <f t="shared" si="5"/>
        <v>113.76856999999998</v>
      </c>
      <c r="H63" s="22">
        <v>10778</v>
      </c>
      <c r="I63" s="21">
        <f t="shared" si="6"/>
        <v>1077.8</v>
      </c>
      <c r="J63" s="17" t="s">
        <v>169</v>
      </c>
      <c r="K63" s="23"/>
      <c r="L63" s="23"/>
    </row>
    <row r="64" spans="1:12" s="6" customFormat="1" ht="50.1" customHeight="1" x14ac:dyDescent="0.25">
      <c r="A64" s="17" t="s">
        <v>125</v>
      </c>
      <c r="B64" s="17" t="s">
        <v>191</v>
      </c>
      <c r="C64" s="18" t="s">
        <v>173</v>
      </c>
      <c r="D64" s="19" t="s">
        <v>138</v>
      </c>
      <c r="E64" s="23">
        <v>2</v>
      </c>
      <c r="F64" s="20">
        <v>102.17525999999999</v>
      </c>
      <c r="G64" s="21">
        <f>F64/100*100</f>
        <v>102.17525999999999</v>
      </c>
      <c r="H64" s="22">
        <v>5966</v>
      </c>
      <c r="I64" s="21">
        <f>H64/1000*100</f>
        <v>596.6</v>
      </c>
      <c r="J64" s="17" t="s">
        <v>169</v>
      </c>
      <c r="K64" s="23"/>
      <c r="L64" s="23"/>
    </row>
    <row r="65" spans="1:12" s="6" customFormat="1" ht="50.1" customHeight="1" x14ac:dyDescent="0.25">
      <c r="A65" s="17" t="s">
        <v>126</v>
      </c>
      <c r="B65" s="17"/>
      <c r="C65" s="18" t="s">
        <v>174</v>
      </c>
      <c r="D65" s="19" t="s">
        <v>178</v>
      </c>
      <c r="E65" s="23">
        <v>2</v>
      </c>
      <c r="F65" s="20">
        <v>81.128590000000003</v>
      </c>
      <c r="G65" s="21">
        <f>F65/100*100</f>
        <v>81.128590000000003</v>
      </c>
      <c r="H65" s="22">
        <v>8091</v>
      </c>
      <c r="I65" s="21">
        <f>H65/1000*100</f>
        <v>809.09999999999991</v>
      </c>
      <c r="J65" s="17" t="s">
        <v>169</v>
      </c>
      <c r="K65" s="23"/>
      <c r="L65" s="23"/>
    </row>
    <row r="66" spans="1:12" s="6" customFormat="1" ht="50.1" customHeight="1" x14ac:dyDescent="0.25">
      <c r="A66" s="17" t="s">
        <v>127</v>
      </c>
      <c r="B66" s="17"/>
      <c r="C66" s="18" t="s">
        <v>175</v>
      </c>
      <c r="D66" s="19" t="s">
        <v>179</v>
      </c>
      <c r="E66" s="17">
        <v>3</v>
      </c>
      <c r="F66" s="20">
        <v>143.05222000000001</v>
      </c>
      <c r="G66" s="21">
        <f>F66/100*100</f>
        <v>143.05222000000001</v>
      </c>
      <c r="H66" s="22">
        <v>6920</v>
      </c>
      <c r="I66" s="21">
        <f>H66/1000*100</f>
        <v>692</v>
      </c>
      <c r="J66" s="17" t="s">
        <v>169</v>
      </c>
      <c r="K66" s="23"/>
      <c r="L66" s="23"/>
    </row>
    <row r="67" spans="1:12" s="6" customFormat="1" ht="50.1" customHeight="1" x14ac:dyDescent="0.25">
      <c r="A67" s="17" t="s">
        <v>128</v>
      </c>
      <c r="B67" s="17"/>
      <c r="C67" s="18" t="s">
        <v>176</v>
      </c>
      <c r="D67" s="19" t="s">
        <v>180</v>
      </c>
      <c r="E67" s="23">
        <v>2</v>
      </c>
      <c r="F67" s="20">
        <v>130.15177</v>
      </c>
      <c r="G67" s="21">
        <f>F67/100*100</f>
        <v>130.15177</v>
      </c>
      <c r="H67" s="22">
        <v>5768</v>
      </c>
      <c r="I67" s="21">
        <f>H67/1000*100</f>
        <v>576.79999999999995</v>
      </c>
      <c r="J67" s="17" t="s">
        <v>169</v>
      </c>
      <c r="K67" s="23"/>
      <c r="L67" s="23"/>
    </row>
  </sheetData>
  <autoFilter ref="A8:L63"/>
  <mergeCells count="9">
    <mergeCell ref="A1:C1"/>
    <mergeCell ref="A3:L3"/>
    <mergeCell ref="A4:L4"/>
    <mergeCell ref="A6:A7"/>
    <mergeCell ref="C6:C7"/>
    <mergeCell ref="D6:D7"/>
    <mergeCell ref="E6:E7"/>
    <mergeCell ref="F6:G6"/>
    <mergeCell ref="H6:I6"/>
  </mergeCells>
  <printOptions horizontalCentered="1"/>
  <pageMargins left="0.7" right="0.45" top="0.5" bottom="0.5" header="0.3" footer="0.3"/>
  <pageSetup paperSize="9" scale="73" fitToHeight="0" orientation="landscape" verticalDpi="0" r:id="rId1"/>
  <headerFooter>
    <oddFooter>&amp;C&amp;"Times New Roman,Regular"&amp;12&amp;P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</vt:lpstr>
      <vt:lpstr>Sheet1 (2)</vt:lpstr>
      <vt:lpstr>Sheet2</vt:lpstr>
      <vt:lpstr>Sheet3</vt:lpstr>
      <vt:lpstr>in!Print_Area</vt:lpstr>
      <vt:lpstr>'Sheet1 (2)'!Print_Area</vt:lpstr>
      <vt:lpstr>in!Print_Titles</vt:lpstr>
      <vt:lpstr>'Sheet1 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2025-05-12T08:25:43Z</dcterms:modified>
</cp:coreProperties>
</file>