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ONG 1976\Desktop\SAP XEP DVHC CAP XA\Điện Biên\DE AN TRINH UBTVQH\HỒ SƠ ĐỀ ÁN TỈNH ĐIỆN BIÊN\"/>
    </mc:Choice>
  </mc:AlternateContent>
  <bookViews>
    <workbookView xWindow="810" yWindow="-120" windowWidth="28110" windowHeight="16440"/>
  </bookViews>
  <sheets>
    <sheet name="Phụ Lục 2.2" sheetId="64" r:id="rId1"/>
  </sheets>
  <definedNames>
    <definedName name="_xlnm._FilterDatabase" localSheetId="0" hidden="1">'Phụ Lục 2.2'!$A$5:$AD$50</definedName>
    <definedName name="_xlnm.Print_Titles" localSheetId="0">'Phụ Lục 2.2'!$4:$5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64" l="1"/>
  <c r="I8" i="64"/>
  <c r="G8" i="64"/>
  <c r="G9" i="64"/>
  <c r="I7" i="64"/>
  <c r="G7" i="64"/>
  <c r="I50" i="64" l="1"/>
  <c r="G50" i="64"/>
  <c r="I49" i="64"/>
  <c r="G49" i="64"/>
  <c r="I48" i="64"/>
  <c r="G48" i="64"/>
  <c r="I47" i="64"/>
  <c r="G47" i="64"/>
  <c r="I46" i="64"/>
  <c r="G46" i="64"/>
  <c r="I45" i="64"/>
  <c r="G45" i="64"/>
  <c r="I44" i="64"/>
  <c r="G44" i="64"/>
  <c r="I43" i="64"/>
  <c r="G43" i="64"/>
  <c r="I42" i="64"/>
  <c r="G42" i="64"/>
  <c r="I41" i="64"/>
  <c r="G41" i="64"/>
  <c r="I40" i="64"/>
  <c r="G40" i="64"/>
  <c r="I39" i="64"/>
  <c r="G39" i="64"/>
  <c r="I38" i="64"/>
  <c r="G38" i="64"/>
  <c r="I37" i="64"/>
  <c r="G37" i="64"/>
  <c r="I36" i="64"/>
  <c r="G36" i="64"/>
  <c r="I35" i="64"/>
  <c r="G35" i="64"/>
  <c r="I34" i="64"/>
  <c r="G34" i="64"/>
  <c r="I33" i="64"/>
  <c r="G33" i="64"/>
  <c r="I32" i="64"/>
  <c r="G32" i="64"/>
  <c r="I31" i="64"/>
  <c r="G31" i="64"/>
  <c r="I30" i="64"/>
  <c r="G30" i="64"/>
  <c r="I29" i="64"/>
  <c r="G29" i="64"/>
  <c r="I28" i="64"/>
  <c r="G28" i="64"/>
  <c r="I27" i="64"/>
  <c r="G27" i="64"/>
  <c r="I26" i="64"/>
  <c r="G26" i="64"/>
  <c r="I25" i="64"/>
  <c r="G25" i="64"/>
  <c r="I24" i="64"/>
  <c r="G24" i="64"/>
  <c r="I23" i="64"/>
  <c r="G23" i="64"/>
  <c r="I22" i="64"/>
  <c r="G22" i="64"/>
  <c r="I21" i="64"/>
  <c r="G21" i="64"/>
  <c r="I20" i="64"/>
  <c r="G20" i="64"/>
  <c r="I19" i="64"/>
  <c r="G19" i="64"/>
  <c r="I18" i="64"/>
  <c r="G18" i="64"/>
  <c r="I17" i="64"/>
  <c r="G17" i="64"/>
  <c r="I16" i="64"/>
  <c r="G16" i="64"/>
  <c r="I15" i="64"/>
  <c r="G15" i="64"/>
  <c r="I14" i="64"/>
  <c r="G14" i="64"/>
  <c r="I13" i="64"/>
  <c r="G13" i="64"/>
  <c r="I12" i="64"/>
  <c r="G12" i="64"/>
  <c r="I11" i="64"/>
  <c r="G11" i="64"/>
  <c r="I10" i="64"/>
  <c r="G10" i="64"/>
  <c r="I6" i="64"/>
  <c r="G6" i="64"/>
</calcChain>
</file>

<file path=xl/sharedStrings.xml><?xml version="1.0" encoding="utf-8"?>
<sst xmlns="http://schemas.openxmlformats.org/spreadsheetml/2006/main" count="214" uniqueCount="118">
  <si>
    <t>Xã Mường Lạn</t>
  </si>
  <si>
    <t>Xã Búng Lao</t>
  </si>
  <si>
    <t>Xã Mường Mùn</t>
  </si>
  <si>
    <t>Xã Pú Nhung</t>
  </si>
  <si>
    <t>Xã Quài Tở</t>
  </si>
  <si>
    <t>Xã Chiềng Sinh</t>
  </si>
  <si>
    <t>Xã Mường Tùng</t>
  </si>
  <si>
    <t>Xã Pa Ham</t>
  </si>
  <si>
    <t>Xã Nậm Nèn</t>
  </si>
  <si>
    <t>Xã Na Sang</t>
  </si>
  <si>
    <t>Xã Si Pa Phìn</t>
  </si>
  <si>
    <t>Xã Chà Tở</t>
  </si>
  <si>
    <t>Xã Nà Hỳ</t>
  </si>
  <si>
    <t>Xã Nà Bủng</t>
  </si>
  <si>
    <t>Xã Tủa Thàng</t>
  </si>
  <si>
    <t>Xã Sín Chải</t>
  </si>
  <si>
    <t>Xã Sính Phình</t>
  </si>
  <si>
    <t>Xã Thanh Nưa</t>
  </si>
  <si>
    <t>Xã Nà Tấu</t>
  </si>
  <si>
    <t>Xã Mường Nhà</t>
  </si>
  <si>
    <t>Xã Mường Pồn</t>
  </si>
  <si>
    <t>Xã Núa Ngam</t>
  </si>
  <si>
    <t>Xã Mường Phăng</t>
  </si>
  <si>
    <t>Xã Thanh Yên</t>
  </si>
  <si>
    <t>Xã Thanh An</t>
  </si>
  <si>
    <t>Xã Sam Mứn</t>
  </si>
  <si>
    <t>Phường Mường Thanh</t>
  </si>
  <si>
    <t>x</t>
  </si>
  <si>
    <t>Xã Sín Thầu</t>
  </si>
  <si>
    <t>Xã Mường Nhé</t>
  </si>
  <si>
    <t>Xã Mường Toong</t>
  </si>
  <si>
    <t>Xã Nậm Kè</t>
  </si>
  <si>
    <t>Xã Quảng Lâm</t>
  </si>
  <si>
    <t>Xã Mường Luân</t>
  </si>
  <si>
    <t>Xã Tìa Dình</t>
  </si>
  <si>
    <t>Xã Xa Dung</t>
  </si>
  <si>
    <t>Xã Na Son</t>
  </si>
  <si>
    <t>Xã Phình Giàng</t>
  </si>
  <si>
    <t>Số TT</t>
  </si>
  <si>
    <t>Diện tích  (km2)</t>
  </si>
  <si>
    <t>Diện tích tự nhiên</t>
  </si>
  <si>
    <t>Quy mô dân số</t>
  </si>
  <si>
    <t>Quy mô dân số (người)</t>
  </si>
  <si>
    <t>Tỷ lệ (%)</t>
  </si>
  <si>
    <t>Khu vực miền núi, vùng cao</t>
  </si>
  <si>
    <t>Khu vực hải đảo</t>
  </si>
  <si>
    <t>Yếu tố đặc thù (nếu có)</t>
  </si>
  <si>
    <t>Có di tích lịch sử Chiến trường Điện Biên Phủ (di tích quốc gia đặc biệt)</t>
  </si>
  <si>
    <t>Có đường biên giới giáp nước Cộng hòa Dân chủ Nhân dân Lào</t>
  </si>
  <si>
    <t>Có đường biên giới giáp nước Cộng hòa Dân chủ Nhân dân Lào và nước Cộng hòa Nhân dân Trung Hoa</t>
  </si>
  <si>
    <t>Số ĐVHC cấp xã giảm</t>
  </si>
  <si>
    <t>Phường Điện Biên Phủ</t>
  </si>
  <si>
    <t>Phường Mường Lay</t>
  </si>
  <si>
    <t>Nhập xã Thanh An và xã Noong Hẹt và xã Sam Mứn</t>
  </si>
  <si>
    <t>Nhập xã Pom Lót và xã Na Ư</t>
  </si>
  <si>
    <t>Xã Tuần Giáo</t>
  </si>
  <si>
    <t>Xã Tủa Chùa</t>
  </si>
  <si>
    <t>Nhập xã Huổi Só và xã Tủa Thàng</t>
  </si>
  <si>
    <t>Nhập xã Hừa Ngài và xã Pa Ham</t>
  </si>
  <si>
    <t>Nhập xã Nậm Nèn và xã Huổi Mí</t>
  </si>
  <si>
    <t>Nhập xã Chiềng Sơ và xã Luân Giói và xã Mường Luân</t>
  </si>
  <si>
    <t>Nhập xã Háng Lìa và xã Tìa Dình</t>
  </si>
  <si>
    <t>Nhập xã Pú Hồng và xã Phình Giàng</t>
  </si>
  <si>
    <t>Nhập xã Sín Thầu và xã Sen Thượng và xã Leng Su Sìn</t>
  </si>
  <si>
    <t>Nhập xã Mường Toong và xã Huổi Lếch</t>
  </si>
  <si>
    <t>Nhập xã Nậm Kè và xã Pá Mỳ</t>
  </si>
  <si>
    <t>Nhập thị trấn Mường Ảng và xã Ẳng Nưa và xã Ẳng Cang</t>
  </si>
  <si>
    <t>Xã Mường Ảng</t>
  </si>
  <si>
    <t>Nhập xã Xuân Lao và xã Mường Lạn và xã Nặm Lịch</t>
  </si>
  <si>
    <t>Nhập xã Mường Phăng, xã Pá Khoang và xã Nà Nhạn</t>
  </si>
  <si>
    <t>Nhập phường Him Lam, phường Tân Thanh, phường Mường Thanh, phường Thanh Bình, phường Thanh Trường và xã Thanh Minh</t>
  </si>
  <si>
    <t>Nhập phường Sông Đà, phường Na Lay, xã Lay Nưa và xã Sá Tổng</t>
  </si>
  <si>
    <t>Nhập phường Nam Thanh, phường Noong Bua và xã Thanh Xương</t>
  </si>
  <si>
    <t>Nhập xã Hua Thanh, xã Thanh Nưa, xã Thanh Luông, xã Thanh Hưng và xã Thanh Chăn</t>
  </si>
  <si>
    <t>Nhập xã Thanh Yên, xã Noong Luống và xã Pa Thơm</t>
  </si>
  <si>
    <t>Nhập xã Hẹ Muông, xã Núa Ngam và xã Na Tông</t>
  </si>
  <si>
    <t>Nhập xã Mường Nhà, xã Phu Luông và xã Mường Lói</t>
  </si>
  <si>
    <t>Nhập thị trấn Tuần Giáo, xã Quài Cang và xã Quài Nưa</t>
  </si>
  <si>
    <t>Nhập xã Tênh Phông, xã Tỏa Tình và xã Quài Tở</t>
  </si>
  <si>
    <t>Nhập xã Mùn Chung, xã Mường Mùn và xã Pú Xi</t>
  </si>
  <si>
    <t>Nhập xã Pú Nhung, xã Rạng Đông và xã Ta Ma</t>
  </si>
  <si>
    <t>Nhập xã Mường Khong, xã Mường Thín, xã Nà Sáy và xã Chiềng Sinh</t>
  </si>
  <si>
    <t>Nhập thị trấn Tủa Chùa, xã Mường Báng và xã Nà Tòng</t>
  </si>
  <si>
    <t>Nhập xã Xá Nhè, xã Mường Đun và xã Phình Sáng</t>
  </si>
  <si>
    <t>Nhập thị trấn Mường Chà, xã Na Sang, xã Ma Thì Hồ và xã Sa Lông</t>
  </si>
  <si>
    <t>Nhập xã Mường Tùng và xã Huổi Lèng</t>
  </si>
  <si>
    <t>Nhập xã Mường Mươn và xã Mường Pồn</t>
  </si>
  <si>
    <t>Nhập thị trấn Điện Biên Đông, xã Na Son và xã Keo Lôm</t>
  </si>
  <si>
    <t>Nhập xã Xa Dung và xã Phì Nhừ</t>
  </si>
  <si>
    <t>Nhập xã Nà Khoa, xã Nậm Nhừ, xã Nậm Chua và xã Nà Hỳ</t>
  </si>
  <si>
    <t>Nhập xã Nà Bủng và xã Vàng Đán</t>
  </si>
  <si>
    <t>Nhập xã Si Pa Phìn và xã Phìn Hồ</t>
  </si>
  <si>
    <t>Nhập xã Mường Nhé, xã Chung Chải và xã Nậm Vì</t>
  </si>
  <si>
    <t>Nhập xã Quảng Lâm và xã Na Cô Sa</t>
  </si>
  <si>
    <t>Nhập xã Ngối Cáy, xã Mường Đăng và xã Nà Tấu</t>
  </si>
  <si>
    <t>Nhập xã Chiềng Đông, xã Búng Lao và xã Ẳng Tở</t>
  </si>
  <si>
    <t>Nhập xã Sín Chải, xã Tả Sìn Thàng và xã Lao Xả Phình</t>
  </si>
  <si>
    <t>Nhập xã Tả Phìn, xã Trung Thu và xã Sính Phình</t>
  </si>
  <si>
    <t>Xã Mường Chà</t>
  </si>
  <si>
    <t>Nhập xã Chà Cang, xã Chà Nưa, xã Nậm Tin và xã Pa Tần</t>
  </si>
  <si>
    <t>Nhập xã Nậm Khăn và xã Chà Tở</t>
  </si>
  <si>
    <t>Xã Pu Nhi</t>
  </si>
  <si>
    <t>Nhập xã Pu Nhi và xã Nong U</t>
  </si>
  <si>
    <t>Xã Sáng Nhè</t>
  </si>
  <si>
    <t>Thành phố Điện Biên Phủ</t>
  </si>
  <si>
    <t>Thị xã Mường Lay</t>
  </si>
  <si>
    <t>Huyện Điện Biên</t>
  </si>
  <si>
    <t>Huyện Tuần Giáo</t>
  </si>
  <si>
    <t>Huyện Tủa Chùa</t>
  </si>
  <si>
    <t>Huyện Mường Chà</t>
  </si>
  <si>
    <t>Huyện Điện Biên Đông</t>
  </si>
  <si>
    <t>Huyện Nậm Pồ</t>
  </si>
  <si>
    <t>Huyện Mường Nhé</t>
  </si>
  <si>
    <t>Huyện Mường Ảng</t>
  </si>
  <si>
    <t>Tên ĐVHC 
cấp xã mới</t>
  </si>
  <si>
    <t>Phương án 
và tên ĐVHC cấp xã cũ</t>
  </si>
  <si>
    <r>
      <t xml:space="preserve">THỐNG KÊ PHƯƠNG ÁN SẮP XẾP ĐVHC CẤP XÃ TỈNH ĐIỆN BIÊN
</t>
    </r>
    <r>
      <rPr>
        <i/>
        <sz val="14"/>
        <rFont val="Times New Roman"/>
        <family val="1"/>
      </rPr>
      <t>(Kèm theo Đề án của Chính phủ)</t>
    </r>
  </si>
  <si>
    <t>Phụ lục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</si>
</sst>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4"/>
      <name val="Times New Roman"/>
      <family val="1"/>
    </font>
    <font>
      <i/>
      <sz val="14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i/>
      <sz val="13"/>
      <name val="Times New Roman"/>
      <family val="1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6" fillId="0" borderId="0"/>
    <xf numFmtId="0" fontId="12" fillId="0" borderId="0"/>
    <xf numFmtId="0" fontId="13" fillId="0" borderId="0"/>
  </cellStyleXfs>
  <cellXfs count="53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0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4" fillId="0" borderId="1" xfId="2" applyFont="1" applyBorder="1" applyAlignment="1">
      <alignment horizontal="left" vertical="center" wrapText="1"/>
    </xf>
    <xf numFmtId="3" fontId="4" fillId="0" borderId="1" xfId="2" applyNumberFormat="1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43" fontId="7" fillId="0" borderId="0" xfId="0" applyNumberFormat="1" applyFont="1" applyAlignment="1">
      <alignment horizontal="center" vertical="center" wrapText="1"/>
    </xf>
    <xf numFmtId="43" fontId="7" fillId="0" borderId="0" xfId="1" applyFont="1" applyFill="1" applyBorder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 wrapText="1"/>
    </xf>
    <xf numFmtId="4" fontId="4" fillId="0" borderId="1" xfId="2" applyNumberFormat="1" applyFont="1" applyBorder="1" applyAlignment="1">
      <alignment horizontal="center" vertical="center" wrapText="1"/>
    </xf>
    <xf numFmtId="10" fontId="4" fillId="0" borderId="1" xfId="2" applyNumberFormat="1" applyFont="1" applyBorder="1" applyAlignment="1">
      <alignment horizontal="center" vertical="center" wrapText="1"/>
    </xf>
    <xf numFmtId="4" fontId="4" fillId="0" borderId="1" xfId="0" quotePrefix="1" applyNumberFormat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10" fontId="4" fillId="0" borderId="1" xfId="1" applyNumberFormat="1" applyFont="1" applyFill="1" applyBorder="1" applyAlignment="1">
      <alignment horizontal="center" vertical="center" wrapText="1"/>
    </xf>
    <xf numFmtId="10" fontId="4" fillId="0" borderId="1" xfId="1" applyNumberFormat="1" applyFont="1" applyFill="1" applyBorder="1" applyAlignment="1">
      <alignment horizontal="right" vertical="center" wrapText="1"/>
    </xf>
    <xf numFmtId="0" fontId="4" fillId="0" borderId="1" xfId="3" applyFont="1" applyBorder="1" applyAlignment="1">
      <alignment horizontal="left" vertical="center" wrapText="1"/>
    </xf>
    <xf numFmtId="4" fontId="4" fillId="0" borderId="1" xfId="3" applyNumberFormat="1" applyFont="1" applyBorder="1" applyAlignment="1">
      <alignment horizontal="center" vertical="center" wrapText="1"/>
    </xf>
    <xf numFmtId="10" fontId="4" fillId="0" borderId="1" xfId="3" applyNumberFormat="1" applyFont="1" applyBorder="1" applyAlignment="1">
      <alignment horizontal="center" vertical="center" wrapText="1"/>
    </xf>
    <xf numFmtId="10" fontId="4" fillId="0" borderId="1" xfId="3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10" fontId="4" fillId="0" borderId="1" xfId="0" applyNumberFormat="1" applyFont="1" applyBorder="1" applyAlignment="1">
      <alignment horizontal="left" vertical="center" wrapText="1"/>
    </xf>
    <xf numFmtId="10" fontId="4" fillId="0" borderId="1" xfId="1" applyNumberFormat="1" applyFont="1" applyFill="1" applyBorder="1" applyAlignment="1">
      <alignment horizontal="left" vertical="center" wrapText="1"/>
    </xf>
    <xf numFmtId="10" fontId="4" fillId="0" borderId="1" xfId="3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3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6">
    <cellStyle name="Comma" xfId="1" builtinId="3"/>
    <cellStyle name="Normal" xfId="0" builtinId="0"/>
    <cellStyle name="Normal 2" xfId="2"/>
    <cellStyle name="Normal 3" xfId="5"/>
    <cellStyle name="Normal 4" xfId="3"/>
    <cellStyle name="Normal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2"/>
  <sheetViews>
    <sheetView tabSelected="1" view="pageBreakPreview" zoomScaleNormal="96" zoomScaleSheetLayoutView="100" workbookViewId="0">
      <selection sqref="A1:L1"/>
    </sheetView>
  </sheetViews>
  <sheetFormatPr defaultRowHeight="12.75" x14ac:dyDescent="0.2"/>
  <cols>
    <col min="1" max="1" width="5.5703125" customWidth="1"/>
    <col min="2" max="2" width="19.28515625" style="45" customWidth="1"/>
    <col min="3" max="3" width="32.85546875" customWidth="1"/>
    <col min="4" max="4" width="24.7109375" customWidth="1"/>
    <col min="5" max="5" width="9.28515625" style="43" customWidth="1"/>
    <col min="6" max="6" width="11" style="12" customWidth="1"/>
    <col min="7" max="7" width="10.85546875" style="16" customWidth="1"/>
    <col min="8" max="8" width="10.5703125" style="12" customWidth="1"/>
    <col min="9" max="9" width="10.85546875" style="16" customWidth="1"/>
    <col min="10" max="10" width="10.5703125" style="12" customWidth="1"/>
    <col min="11" max="11" width="9" style="2" customWidth="1"/>
    <col min="12" max="12" width="30.28515625" style="39" customWidth="1"/>
    <col min="15" max="15" width="9.28515625" bestFit="1" customWidth="1"/>
    <col min="16" max="16" width="10.85546875" bestFit="1" customWidth="1"/>
  </cols>
  <sheetData>
    <row r="1" spans="1:30" s="1" customFormat="1" ht="24.75" customHeight="1" x14ac:dyDescent="0.3">
      <c r="A1" s="51" t="s">
        <v>117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30" s="1" customFormat="1" ht="39" customHeight="1" x14ac:dyDescent="0.3">
      <c r="A2" s="52" t="s">
        <v>116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30" s="1" customFormat="1" ht="14.25" customHeight="1" x14ac:dyDescent="0.3">
      <c r="B3" s="44"/>
      <c r="E3" s="40"/>
      <c r="F3" s="11"/>
      <c r="G3" s="15"/>
      <c r="H3" s="11"/>
      <c r="I3" s="15"/>
      <c r="J3" s="11"/>
      <c r="K3" s="5"/>
      <c r="L3" s="38"/>
    </row>
    <row r="4" spans="1:30" s="6" customFormat="1" ht="22.5" customHeight="1" x14ac:dyDescent="0.2">
      <c r="A4" s="50" t="s">
        <v>38</v>
      </c>
      <c r="B4" s="50" t="s">
        <v>114</v>
      </c>
      <c r="C4" s="50" t="s">
        <v>115</v>
      </c>
      <c r="D4" s="50"/>
      <c r="E4" s="50" t="s">
        <v>50</v>
      </c>
      <c r="F4" s="50" t="s">
        <v>40</v>
      </c>
      <c r="G4" s="50"/>
      <c r="H4" s="50" t="s">
        <v>41</v>
      </c>
      <c r="I4" s="50"/>
      <c r="J4" s="50" t="s">
        <v>44</v>
      </c>
      <c r="K4" s="50" t="s">
        <v>45</v>
      </c>
      <c r="L4" s="50" t="s">
        <v>46</v>
      </c>
    </row>
    <row r="5" spans="1:30" s="6" customFormat="1" ht="42" customHeight="1" x14ac:dyDescent="0.2">
      <c r="A5" s="50"/>
      <c r="B5" s="50"/>
      <c r="C5" s="50"/>
      <c r="D5" s="50"/>
      <c r="E5" s="50"/>
      <c r="F5" s="46" t="s">
        <v>39</v>
      </c>
      <c r="G5" s="47" t="s">
        <v>43</v>
      </c>
      <c r="H5" s="46" t="s">
        <v>42</v>
      </c>
      <c r="I5" s="47" t="s">
        <v>43</v>
      </c>
      <c r="J5" s="50"/>
      <c r="K5" s="50"/>
      <c r="L5" s="50"/>
    </row>
    <row r="6" spans="1:30" s="3" customFormat="1" ht="51" customHeight="1" x14ac:dyDescent="0.2">
      <c r="A6" s="7">
        <v>1</v>
      </c>
      <c r="B6" s="7" t="s">
        <v>22</v>
      </c>
      <c r="C6" s="8" t="s">
        <v>69</v>
      </c>
      <c r="D6" s="48" t="s">
        <v>104</v>
      </c>
      <c r="E6" s="7">
        <v>2</v>
      </c>
      <c r="F6" s="10">
        <v>166.7</v>
      </c>
      <c r="G6" s="13">
        <f>F6/100</f>
        <v>1.6669999999999998</v>
      </c>
      <c r="H6" s="14">
        <v>16063</v>
      </c>
      <c r="I6" s="13">
        <f>H6/5000</f>
        <v>3.2126000000000001</v>
      </c>
      <c r="J6" s="13" t="s">
        <v>27</v>
      </c>
      <c r="K6" s="9"/>
      <c r="L6" s="35" t="s">
        <v>47</v>
      </c>
      <c r="N6" s="20"/>
      <c r="O6" s="20"/>
      <c r="P6" s="20"/>
      <c r="Q6" s="21"/>
      <c r="R6" s="21"/>
      <c r="S6" s="20"/>
      <c r="T6" s="21"/>
      <c r="U6" s="21"/>
      <c r="V6" s="21"/>
      <c r="W6" s="21"/>
      <c r="X6" s="21"/>
      <c r="Y6" s="21"/>
      <c r="Z6" s="21"/>
      <c r="AA6" s="22"/>
      <c r="AB6" s="4"/>
      <c r="AC6" s="4"/>
      <c r="AD6" s="23"/>
    </row>
    <row r="7" spans="1:30" s="3" customFormat="1" ht="66" customHeight="1" x14ac:dyDescent="0.2">
      <c r="A7" s="7">
        <v>2</v>
      </c>
      <c r="B7" s="7" t="s">
        <v>51</v>
      </c>
      <c r="C7" s="8" t="s">
        <v>70</v>
      </c>
      <c r="D7" s="48" t="s">
        <v>104</v>
      </c>
      <c r="E7" s="7">
        <v>5</v>
      </c>
      <c r="F7" s="10">
        <v>56.75</v>
      </c>
      <c r="G7" s="13">
        <f>F7/5.5</f>
        <v>10.318181818181818</v>
      </c>
      <c r="H7" s="14">
        <v>49205</v>
      </c>
      <c r="I7" s="13">
        <f>H7/15000</f>
        <v>3.2803333333333335</v>
      </c>
      <c r="J7" s="13" t="s">
        <v>27</v>
      </c>
      <c r="K7" s="9"/>
      <c r="L7" s="35" t="s">
        <v>47</v>
      </c>
      <c r="N7" s="20"/>
      <c r="O7" s="20"/>
      <c r="P7" s="20"/>
      <c r="Q7" s="21"/>
      <c r="R7" s="21"/>
      <c r="S7" s="20"/>
      <c r="T7" s="21"/>
      <c r="U7" s="21"/>
      <c r="V7" s="21"/>
      <c r="W7" s="21"/>
      <c r="X7" s="21"/>
      <c r="Y7" s="21"/>
      <c r="Z7" s="21"/>
      <c r="AA7" s="22"/>
      <c r="AB7" s="4"/>
      <c r="AC7" s="4"/>
      <c r="AD7" s="23"/>
    </row>
    <row r="8" spans="1:30" s="3" customFormat="1" ht="50.25" customHeight="1" x14ac:dyDescent="0.2">
      <c r="A8" s="7">
        <v>3</v>
      </c>
      <c r="B8" s="7" t="s">
        <v>26</v>
      </c>
      <c r="C8" s="8" t="s">
        <v>72</v>
      </c>
      <c r="D8" s="48" t="s">
        <v>104</v>
      </c>
      <c r="E8" s="7">
        <v>2</v>
      </c>
      <c r="F8" s="10">
        <v>27.56</v>
      </c>
      <c r="G8" s="13">
        <f>F8/5.5</f>
        <v>5.0109090909090908</v>
      </c>
      <c r="H8" s="14">
        <v>25517</v>
      </c>
      <c r="I8" s="13">
        <f>H8/15000</f>
        <v>1.7011333333333334</v>
      </c>
      <c r="J8" s="13" t="s">
        <v>27</v>
      </c>
      <c r="K8" s="9"/>
      <c r="L8" s="35" t="s">
        <v>47</v>
      </c>
      <c r="M8" s="19"/>
      <c r="N8" s="20"/>
      <c r="O8" s="20"/>
      <c r="P8" s="20"/>
      <c r="Q8" s="21"/>
      <c r="R8" s="21"/>
      <c r="S8" s="20"/>
      <c r="T8" s="21"/>
      <c r="U8" s="21"/>
      <c r="V8" s="21"/>
      <c r="W8" s="21"/>
      <c r="X8" s="21"/>
      <c r="Y8" s="21"/>
      <c r="Z8" s="21"/>
      <c r="AA8" s="22"/>
      <c r="AB8" s="4"/>
      <c r="AC8" s="4"/>
      <c r="AD8" s="23"/>
    </row>
    <row r="9" spans="1:30" s="3" customFormat="1" ht="51.75" customHeight="1" x14ac:dyDescent="0.2">
      <c r="A9" s="7">
        <v>4</v>
      </c>
      <c r="B9" s="41" t="s">
        <v>52</v>
      </c>
      <c r="C9" s="17" t="s">
        <v>71</v>
      </c>
      <c r="D9" s="17" t="s">
        <v>105</v>
      </c>
      <c r="E9" s="41">
        <v>3</v>
      </c>
      <c r="F9" s="24">
        <v>222.65</v>
      </c>
      <c r="G9" s="25">
        <f>F9/5.5</f>
        <v>40.481818181818184</v>
      </c>
      <c r="H9" s="18">
        <v>18208</v>
      </c>
      <c r="I9" s="25">
        <f>H9/15000</f>
        <v>1.2138666666666666</v>
      </c>
      <c r="J9" s="13" t="s">
        <v>27</v>
      </c>
      <c r="K9" s="9"/>
      <c r="L9" s="35"/>
      <c r="M9" s="19"/>
      <c r="N9" s="20"/>
      <c r="O9" s="20"/>
      <c r="P9" s="20"/>
      <c r="Q9" s="21"/>
      <c r="R9" s="21"/>
      <c r="S9" s="20"/>
      <c r="T9" s="21"/>
      <c r="U9" s="21"/>
      <c r="V9" s="21"/>
      <c r="W9" s="21"/>
      <c r="X9" s="21"/>
      <c r="Y9" s="21"/>
      <c r="Z9" s="21"/>
      <c r="AA9" s="22"/>
      <c r="AB9" s="4"/>
      <c r="AC9" s="4"/>
      <c r="AD9" s="23"/>
    </row>
    <row r="10" spans="1:30" s="3" customFormat="1" ht="51" customHeight="1" x14ac:dyDescent="0.2">
      <c r="A10" s="7">
        <v>5</v>
      </c>
      <c r="B10" s="7" t="s">
        <v>17</v>
      </c>
      <c r="C10" s="8" t="s">
        <v>73</v>
      </c>
      <c r="D10" s="48" t="s">
        <v>106</v>
      </c>
      <c r="E10" s="7">
        <v>4</v>
      </c>
      <c r="F10" s="10">
        <v>176.97</v>
      </c>
      <c r="G10" s="13">
        <f t="shared" ref="G10:G15" si="0">F10/100</f>
        <v>1.7697000000000001</v>
      </c>
      <c r="H10" s="14">
        <v>29397</v>
      </c>
      <c r="I10" s="13">
        <f t="shared" ref="I10:I15" si="1">H10/5000</f>
        <v>5.8794000000000004</v>
      </c>
      <c r="J10" s="13" t="s">
        <v>27</v>
      </c>
      <c r="K10" s="9"/>
      <c r="L10" s="35" t="s">
        <v>48</v>
      </c>
      <c r="M10" s="19"/>
      <c r="N10" s="20"/>
      <c r="O10" s="20"/>
      <c r="P10" s="20"/>
      <c r="Q10" s="21"/>
      <c r="R10" s="21"/>
      <c r="S10" s="20"/>
      <c r="T10" s="21"/>
      <c r="U10" s="21"/>
      <c r="V10" s="21"/>
      <c r="W10" s="21"/>
      <c r="X10" s="21"/>
      <c r="Y10" s="21"/>
      <c r="Z10" s="21"/>
      <c r="AA10" s="22"/>
      <c r="AB10" s="4"/>
      <c r="AC10" s="4"/>
      <c r="AD10" s="23"/>
    </row>
    <row r="11" spans="1:30" s="3" customFormat="1" ht="34.5" customHeight="1" x14ac:dyDescent="0.2">
      <c r="A11" s="7">
        <v>6</v>
      </c>
      <c r="B11" s="7" t="s">
        <v>24</v>
      </c>
      <c r="C11" s="8" t="s">
        <v>53</v>
      </c>
      <c r="D11" s="48" t="s">
        <v>106</v>
      </c>
      <c r="E11" s="7">
        <v>2</v>
      </c>
      <c r="F11" s="10">
        <v>57.23</v>
      </c>
      <c r="G11" s="13">
        <f t="shared" si="0"/>
        <v>0.57229999999999992</v>
      </c>
      <c r="H11" s="14">
        <v>20686</v>
      </c>
      <c r="I11" s="13">
        <f t="shared" si="1"/>
        <v>4.1372</v>
      </c>
      <c r="J11" s="13" t="s">
        <v>27</v>
      </c>
      <c r="K11" s="9"/>
      <c r="L11" s="35"/>
      <c r="M11" s="19"/>
      <c r="N11" s="20"/>
      <c r="O11" s="20"/>
      <c r="P11" s="20"/>
      <c r="Q11" s="21"/>
      <c r="R11" s="21"/>
      <c r="S11" s="20"/>
      <c r="T11" s="21"/>
      <c r="U11" s="21"/>
      <c r="V11" s="21"/>
      <c r="W11" s="21"/>
      <c r="X11" s="21"/>
      <c r="Y11" s="21"/>
      <c r="Z11" s="21"/>
      <c r="AA11" s="22"/>
      <c r="AB11" s="4"/>
      <c r="AC11" s="4"/>
      <c r="AD11" s="23"/>
    </row>
    <row r="12" spans="1:30" s="3" customFormat="1" ht="34.5" customHeight="1" x14ac:dyDescent="0.2">
      <c r="A12" s="7">
        <v>7</v>
      </c>
      <c r="B12" s="7" t="s">
        <v>23</v>
      </c>
      <c r="C12" s="8" t="s">
        <v>74</v>
      </c>
      <c r="D12" s="48" t="s">
        <v>106</v>
      </c>
      <c r="E12" s="7">
        <v>2</v>
      </c>
      <c r="F12" s="10">
        <v>130.1</v>
      </c>
      <c r="G12" s="13">
        <f t="shared" si="0"/>
        <v>1.3009999999999999</v>
      </c>
      <c r="H12" s="14">
        <v>15697</v>
      </c>
      <c r="I12" s="13">
        <f t="shared" si="1"/>
        <v>3.1394000000000002</v>
      </c>
      <c r="J12" s="13" t="s">
        <v>27</v>
      </c>
      <c r="K12" s="9"/>
      <c r="L12" s="35" t="s">
        <v>48</v>
      </c>
      <c r="M12" s="19"/>
      <c r="N12" s="20"/>
      <c r="O12" s="20"/>
      <c r="P12" s="20"/>
      <c r="Q12" s="21"/>
      <c r="R12" s="21"/>
      <c r="S12" s="20"/>
      <c r="T12" s="21"/>
      <c r="U12" s="21"/>
      <c r="V12" s="21"/>
      <c r="W12" s="21"/>
      <c r="X12" s="21"/>
      <c r="Y12" s="21"/>
      <c r="Z12" s="21"/>
      <c r="AA12" s="22"/>
      <c r="AB12" s="4"/>
      <c r="AC12" s="4"/>
      <c r="AD12" s="23"/>
    </row>
    <row r="13" spans="1:30" s="3" customFormat="1" ht="34.5" customHeight="1" x14ac:dyDescent="0.2">
      <c r="A13" s="7">
        <v>8</v>
      </c>
      <c r="B13" s="7" t="s">
        <v>25</v>
      </c>
      <c r="C13" s="8" t="s">
        <v>54</v>
      </c>
      <c r="D13" s="48" t="s">
        <v>106</v>
      </c>
      <c r="E13" s="7">
        <v>1</v>
      </c>
      <c r="F13" s="10">
        <v>156.12</v>
      </c>
      <c r="G13" s="13">
        <f t="shared" si="0"/>
        <v>1.5612000000000001</v>
      </c>
      <c r="H13" s="14">
        <v>8183</v>
      </c>
      <c r="I13" s="13">
        <f t="shared" si="1"/>
        <v>1.6366000000000001</v>
      </c>
      <c r="J13" s="13" t="s">
        <v>27</v>
      </c>
      <c r="K13" s="9"/>
      <c r="L13" s="35" t="s">
        <v>48</v>
      </c>
      <c r="N13" s="20"/>
      <c r="O13" s="20"/>
      <c r="P13" s="20"/>
      <c r="Q13" s="21"/>
      <c r="R13" s="21"/>
      <c r="S13" s="20"/>
      <c r="T13" s="21"/>
      <c r="U13" s="21"/>
      <c r="V13" s="21"/>
      <c r="W13" s="21"/>
      <c r="X13" s="21"/>
      <c r="Y13" s="21"/>
      <c r="Z13" s="21"/>
      <c r="AA13" s="22"/>
      <c r="AB13" s="4"/>
      <c r="AC13" s="4"/>
      <c r="AD13" s="23"/>
    </row>
    <row r="14" spans="1:30" s="3" customFormat="1" ht="34.5" customHeight="1" x14ac:dyDescent="0.2">
      <c r="A14" s="7">
        <v>9</v>
      </c>
      <c r="B14" s="7" t="s">
        <v>21</v>
      </c>
      <c r="C14" s="8" t="s">
        <v>75</v>
      </c>
      <c r="D14" s="48" t="s">
        <v>106</v>
      </c>
      <c r="E14" s="7">
        <v>2</v>
      </c>
      <c r="F14" s="10">
        <v>264.77999999999997</v>
      </c>
      <c r="G14" s="13">
        <f t="shared" si="0"/>
        <v>2.6477999999999997</v>
      </c>
      <c r="H14" s="14">
        <v>11804</v>
      </c>
      <c r="I14" s="13">
        <f t="shared" si="1"/>
        <v>2.3607999999999998</v>
      </c>
      <c r="J14" s="13" t="s">
        <v>27</v>
      </c>
      <c r="K14" s="9"/>
      <c r="L14" s="35" t="s">
        <v>48</v>
      </c>
      <c r="N14" s="20"/>
      <c r="O14" s="20"/>
      <c r="P14" s="20"/>
      <c r="Q14" s="21"/>
      <c r="R14" s="21"/>
      <c r="S14" s="20"/>
      <c r="T14" s="21"/>
      <c r="U14" s="21"/>
      <c r="V14" s="21"/>
      <c r="W14" s="21"/>
      <c r="X14" s="21"/>
      <c r="Y14" s="21"/>
      <c r="Z14" s="21"/>
      <c r="AA14" s="22"/>
      <c r="AB14" s="4"/>
      <c r="AC14" s="4"/>
      <c r="AD14" s="23"/>
    </row>
    <row r="15" spans="1:30" s="3" customFormat="1" ht="41.25" customHeight="1" x14ac:dyDescent="0.2">
      <c r="A15" s="7">
        <v>10</v>
      </c>
      <c r="B15" s="7" t="s">
        <v>19</v>
      </c>
      <c r="C15" s="8" t="s">
        <v>76</v>
      </c>
      <c r="D15" s="48" t="s">
        <v>106</v>
      </c>
      <c r="E15" s="7">
        <v>2</v>
      </c>
      <c r="F15" s="10">
        <v>463</v>
      </c>
      <c r="G15" s="13">
        <f t="shared" si="0"/>
        <v>4.63</v>
      </c>
      <c r="H15" s="14">
        <v>9653</v>
      </c>
      <c r="I15" s="13">
        <f t="shared" si="1"/>
        <v>1.9306000000000001</v>
      </c>
      <c r="J15" s="13" t="s">
        <v>27</v>
      </c>
      <c r="K15" s="9"/>
      <c r="L15" s="35" t="s">
        <v>48</v>
      </c>
      <c r="N15" s="20"/>
      <c r="O15" s="20"/>
      <c r="P15" s="20"/>
      <c r="Q15" s="21"/>
      <c r="R15" s="21"/>
      <c r="S15" s="20"/>
      <c r="T15" s="21"/>
      <c r="U15" s="21"/>
      <c r="V15" s="21"/>
      <c r="W15" s="21"/>
      <c r="X15" s="21"/>
      <c r="Y15" s="21"/>
      <c r="Z15" s="21"/>
      <c r="AA15" s="22"/>
      <c r="AB15" s="4"/>
      <c r="AC15" s="4"/>
      <c r="AD15" s="23"/>
    </row>
    <row r="16" spans="1:30" s="3" customFormat="1" ht="48.75" customHeight="1" x14ac:dyDescent="0.2">
      <c r="A16" s="7">
        <v>11</v>
      </c>
      <c r="B16" s="7" t="s">
        <v>55</v>
      </c>
      <c r="C16" s="8" t="s">
        <v>77</v>
      </c>
      <c r="D16" s="48" t="s">
        <v>107</v>
      </c>
      <c r="E16" s="7">
        <v>2</v>
      </c>
      <c r="F16" s="10">
        <v>108.49</v>
      </c>
      <c r="G16" s="13">
        <f t="shared" ref="G16:G20" si="2">F16/100</f>
        <v>1.0849</v>
      </c>
      <c r="H16" s="14">
        <v>24303</v>
      </c>
      <c r="I16" s="13">
        <f t="shared" ref="I16:I20" si="3">H16/5000</f>
        <v>4.8605999999999998</v>
      </c>
      <c r="J16" s="13" t="s">
        <v>27</v>
      </c>
      <c r="K16" s="9"/>
      <c r="L16" s="35" t="s">
        <v>47</v>
      </c>
      <c r="M16" s="19"/>
    </row>
    <row r="17" spans="1:13" s="3" customFormat="1" ht="36" customHeight="1" x14ac:dyDescent="0.2">
      <c r="A17" s="7">
        <v>12</v>
      </c>
      <c r="B17" s="7" t="s">
        <v>4</v>
      </c>
      <c r="C17" s="8" t="s">
        <v>78</v>
      </c>
      <c r="D17" s="48" t="s">
        <v>107</v>
      </c>
      <c r="E17" s="7">
        <v>2</v>
      </c>
      <c r="F17" s="10">
        <v>182.01</v>
      </c>
      <c r="G17" s="13">
        <f t="shared" si="2"/>
        <v>1.8200999999999998</v>
      </c>
      <c r="H17" s="14">
        <v>14887</v>
      </c>
      <c r="I17" s="13">
        <f t="shared" si="3"/>
        <v>2.9773999999999998</v>
      </c>
      <c r="J17" s="13" t="s">
        <v>27</v>
      </c>
      <c r="K17" s="9"/>
      <c r="L17" s="35"/>
      <c r="M17" s="19"/>
    </row>
    <row r="18" spans="1:13" s="3" customFormat="1" ht="36" customHeight="1" x14ac:dyDescent="0.2">
      <c r="A18" s="7">
        <v>13</v>
      </c>
      <c r="B18" s="7" t="s">
        <v>2</v>
      </c>
      <c r="C18" s="8" t="s">
        <v>79</v>
      </c>
      <c r="D18" s="48" t="s">
        <v>107</v>
      </c>
      <c r="E18" s="7">
        <v>2</v>
      </c>
      <c r="F18" s="10">
        <v>252.84</v>
      </c>
      <c r="G18" s="13">
        <f t="shared" si="2"/>
        <v>2.5284</v>
      </c>
      <c r="H18" s="14">
        <v>14374</v>
      </c>
      <c r="I18" s="13">
        <f t="shared" si="3"/>
        <v>2.8748</v>
      </c>
      <c r="J18" s="13" t="s">
        <v>27</v>
      </c>
      <c r="K18" s="9"/>
      <c r="L18" s="35"/>
    </row>
    <row r="19" spans="1:13" s="3" customFormat="1" ht="36" customHeight="1" x14ac:dyDescent="0.2">
      <c r="A19" s="7">
        <v>14</v>
      </c>
      <c r="B19" s="7" t="s">
        <v>3</v>
      </c>
      <c r="C19" s="8" t="s">
        <v>80</v>
      </c>
      <c r="D19" s="48" t="s">
        <v>107</v>
      </c>
      <c r="E19" s="7">
        <v>2</v>
      </c>
      <c r="F19" s="10">
        <v>209.93</v>
      </c>
      <c r="G19" s="13">
        <f t="shared" si="2"/>
        <v>2.0992999999999999</v>
      </c>
      <c r="H19" s="14">
        <v>12547</v>
      </c>
      <c r="I19" s="13">
        <f t="shared" si="3"/>
        <v>2.5093999999999999</v>
      </c>
      <c r="J19" s="13" t="s">
        <v>27</v>
      </c>
      <c r="K19" s="9"/>
      <c r="L19" s="35"/>
      <c r="M19" s="19"/>
    </row>
    <row r="20" spans="1:13" s="3" customFormat="1" ht="38.25" customHeight="1" x14ac:dyDescent="0.2">
      <c r="A20" s="7">
        <v>15</v>
      </c>
      <c r="B20" s="7" t="s">
        <v>5</v>
      </c>
      <c r="C20" s="8" t="s">
        <v>81</v>
      </c>
      <c r="D20" s="48" t="s">
        <v>107</v>
      </c>
      <c r="E20" s="7">
        <v>3</v>
      </c>
      <c r="F20" s="26">
        <v>218.01</v>
      </c>
      <c r="G20" s="13">
        <f t="shared" si="2"/>
        <v>2.1800999999999999</v>
      </c>
      <c r="H20" s="14">
        <v>15371</v>
      </c>
      <c r="I20" s="13">
        <f t="shared" si="3"/>
        <v>3.0741999999999998</v>
      </c>
      <c r="J20" s="13" t="s">
        <v>27</v>
      </c>
      <c r="K20" s="9"/>
      <c r="L20" s="35"/>
    </row>
    <row r="21" spans="1:13" s="3" customFormat="1" ht="32.25" customHeight="1" x14ac:dyDescent="0.2">
      <c r="A21" s="7">
        <v>16</v>
      </c>
      <c r="B21" s="7" t="s">
        <v>56</v>
      </c>
      <c r="C21" s="8" t="s">
        <v>82</v>
      </c>
      <c r="D21" s="48" t="s">
        <v>108</v>
      </c>
      <c r="E21" s="7">
        <v>2</v>
      </c>
      <c r="F21" s="10">
        <v>108.33</v>
      </c>
      <c r="G21" s="13">
        <f t="shared" ref="G21:G25" si="4">F21/100</f>
        <v>1.0832999999999999</v>
      </c>
      <c r="H21" s="14">
        <v>17817</v>
      </c>
      <c r="I21" s="13">
        <f t="shared" ref="I21:I25" si="5">H21/5000</f>
        <v>3.5634000000000001</v>
      </c>
      <c r="J21" s="13" t="s">
        <v>27</v>
      </c>
      <c r="K21" s="9"/>
      <c r="L21" s="35"/>
      <c r="M21" s="19"/>
    </row>
    <row r="22" spans="1:13" s="3" customFormat="1" ht="32.25" customHeight="1" x14ac:dyDescent="0.2">
      <c r="A22" s="7">
        <v>17</v>
      </c>
      <c r="B22" s="7" t="s">
        <v>15</v>
      </c>
      <c r="C22" s="8" t="s">
        <v>96</v>
      </c>
      <c r="D22" s="48" t="s">
        <v>108</v>
      </c>
      <c r="E22" s="7">
        <v>2</v>
      </c>
      <c r="F22" s="10">
        <v>189.13</v>
      </c>
      <c r="G22" s="13">
        <f t="shared" si="4"/>
        <v>1.8913</v>
      </c>
      <c r="H22" s="14">
        <v>12915</v>
      </c>
      <c r="I22" s="13">
        <f t="shared" si="5"/>
        <v>2.5830000000000002</v>
      </c>
      <c r="J22" s="13" t="s">
        <v>27</v>
      </c>
      <c r="K22" s="9"/>
      <c r="L22" s="35"/>
      <c r="M22" s="19"/>
    </row>
    <row r="23" spans="1:13" s="3" customFormat="1" ht="32.25" customHeight="1" x14ac:dyDescent="0.2">
      <c r="A23" s="7">
        <v>18</v>
      </c>
      <c r="B23" s="7" t="s">
        <v>16</v>
      </c>
      <c r="C23" s="8" t="s">
        <v>97</v>
      </c>
      <c r="D23" s="48" t="s">
        <v>108</v>
      </c>
      <c r="E23" s="7">
        <v>2</v>
      </c>
      <c r="F23" s="10">
        <v>174.53</v>
      </c>
      <c r="G23" s="13">
        <f t="shared" si="4"/>
        <v>1.7453000000000001</v>
      </c>
      <c r="H23" s="14">
        <v>15815</v>
      </c>
      <c r="I23" s="13">
        <f t="shared" si="5"/>
        <v>3.1629999999999998</v>
      </c>
      <c r="J23" s="13" t="s">
        <v>27</v>
      </c>
      <c r="K23" s="9"/>
      <c r="L23" s="35"/>
      <c r="M23" s="19"/>
    </row>
    <row r="24" spans="1:13" s="3" customFormat="1" ht="32.25" customHeight="1" x14ac:dyDescent="0.2">
      <c r="A24" s="7">
        <v>19</v>
      </c>
      <c r="B24" s="7" t="s">
        <v>14</v>
      </c>
      <c r="C24" s="8" t="s">
        <v>57</v>
      </c>
      <c r="D24" s="48" t="s">
        <v>108</v>
      </c>
      <c r="E24" s="7">
        <v>1</v>
      </c>
      <c r="F24" s="10">
        <v>150.91999999999999</v>
      </c>
      <c r="G24" s="13">
        <f t="shared" si="4"/>
        <v>1.5091999999999999</v>
      </c>
      <c r="H24" s="14">
        <v>8944</v>
      </c>
      <c r="I24" s="13">
        <f t="shared" si="5"/>
        <v>1.7887999999999999</v>
      </c>
      <c r="J24" s="13" t="s">
        <v>27</v>
      </c>
      <c r="K24" s="9"/>
      <c r="L24" s="35"/>
      <c r="M24" s="19"/>
    </row>
    <row r="25" spans="1:13" s="3" customFormat="1" ht="32.25" customHeight="1" x14ac:dyDescent="0.2">
      <c r="A25" s="7">
        <v>20</v>
      </c>
      <c r="B25" s="7" t="s">
        <v>103</v>
      </c>
      <c r="C25" s="8" t="s">
        <v>83</v>
      </c>
      <c r="D25" s="48" t="s">
        <v>108</v>
      </c>
      <c r="E25" s="7">
        <v>2</v>
      </c>
      <c r="F25" s="10">
        <v>186.87</v>
      </c>
      <c r="G25" s="13">
        <f t="shared" si="4"/>
        <v>1.8687</v>
      </c>
      <c r="H25" s="14">
        <v>19208</v>
      </c>
      <c r="I25" s="13">
        <f t="shared" si="5"/>
        <v>3.8416000000000001</v>
      </c>
      <c r="J25" s="13" t="s">
        <v>27</v>
      </c>
      <c r="K25" s="9"/>
      <c r="L25" s="35"/>
    </row>
    <row r="26" spans="1:13" s="3" customFormat="1" ht="37.5" customHeight="1" x14ac:dyDescent="0.2">
      <c r="A26" s="7">
        <v>21</v>
      </c>
      <c r="B26" s="7" t="s">
        <v>9</v>
      </c>
      <c r="C26" s="8" t="s">
        <v>84</v>
      </c>
      <c r="D26" s="48" t="s">
        <v>109</v>
      </c>
      <c r="E26" s="7">
        <v>3</v>
      </c>
      <c r="F26" s="10">
        <v>360.15</v>
      </c>
      <c r="G26" s="13">
        <f>F26/100</f>
        <v>3.6014999999999997</v>
      </c>
      <c r="H26" s="14">
        <v>19598</v>
      </c>
      <c r="I26" s="13">
        <f>H26/5000</f>
        <v>3.9196</v>
      </c>
      <c r="J26" s="13" t="s">
        <v>27</v>
      </c>
      <c r="K26" s="9"/>
      <c r="L26" s="35" t="s">
        <v>48</v>
      </c>
      <c r="M26" s="19"/>
    </row>
    <row r="27" spans="1:13" s="3" customFormat="1" ht="37.5" customHeight="1" x14ac:dyDescent="0.2">
      <c r="A27" s="7">
        <v>22</v>
      </c>
      <c r="B27" s="7" t="s">
        <v>6</v>
      </c>
      <c r="C27" s="8" t="s">
        <v>85</v>
      </c>
      <c r="D27" s="48" t="s">
        <v>109</v>
      </c>
      <c r="E27" s="7">
        <v>1</v>
      </c>
      <c r="F27" s="10">
        <v>278.93</v>
      </c>
      <c r="G27" s="13">
        <f>F27/100</f>
        <v>2.7892999999999999</v>
      </c>
      <c r="H27" s="14">
        <v>9450</v>
      </c>
      <c r="I27" s="13">
        <f>H27/5000</f>
        <v>1.89</v>
      </c>
      <c r="J27" s="13" t="s">
        <v>27</v>
      </c>
      <c r="K27" s="9"/>
      <c r="L27" s="35"/>
      <c r="M27" s="19"/>
    </row>
    <row r="28" spans="1:13" s="3" customFormat="1" ht="25.5" customHeight="1" x14ac:dyDescent="0.2">
      <c r="A28" s="7">
        <v>23</v>
      </c>
      <c r="B28" s="7" t="s">
        <v>7</v>
      </c>
      <c r="C28" s="8" t="s">
        <v>58</v>
      </c>
      <c r="D28" s="48" t="s">
        <v>109</v>
      </c>
      <c r="E28" s="7">
        <v>1</v>
      </c>
      <c r="F28" s="10">
        <v>135.84</v>
      </c>
      <c r="G28" s="13">
        <f t="shared" ref="G28:G29" si="6">F28/100</f>
        <v>1.3584000000000001</v>
      </c>
      <c r="H28" s="14">
        <v>8171</v>
      </c>
      <c r="I28" s="13">
        <f t="shared" ref="I28:I29" si="7">H28/5000</f>
        <v>1.6342000000000001</v>
      </c>
      <c r="J28" s="13" t="s">
        <v>27</v>
      </c>
      <c r="K28" s="9"/>
      <c r="L28" s="35"/>
      <c r="M28" s="19"/>
    </row>
    <row r="29" spans="1:13" s="3" customFormat="1" ht="25.5" customHeight="1" x14ac:dyDescent="0.2">
      <c r="A29" s="7">
        <v>24</v>
      </c>
      <c r="B29" s="7" t="s">
        <v>8</v>
      </c>
      <c r="C29" s="8" t="s">
        <v>59</v>
      </c>
      <c r="D29" s="48" t="s">
        <v>109</v>
      </c>
      <c r="E29" s="7">
        <v>1</v>
      </c>
      <c r="F29" s="10">
        <v>175</v>
      </c>
      <c r="G29" s="13">
        <f t="shared" si="6"/>
        <v>1.75</v>
      </c>
      <c r="H29" s="14">
        <v>7496</v>
      </c>
      <c r="I29" s="13">
        <f t="shared" si="7"/>
        <v>1.4992000000000001</v>
      </c>
      <c r="J29" s="13" t="s">
        <v>27</v>
      </c>
      <c r="K29" s="9"/>
      <c r="L29" s="35"/>
      <c r="M29" s="19"/>
    </row>
    <row r="30" spans="1:13" s="3" customFormat="1" ht="37.5" customHeight="1" x14ac:dyDescent="0.2">
      <c r="A30" s="7">
        <v>25</v>
      </c>
      <c r="B30" s="7" t="s">
        <v>20</v>
      </c>
      <c r="C30" s="8" t="s">
        <v>86</v>
      </c>
      <c r="D30" s="48" t="s">
        <v>109</v>
      </c>
      <c r="E30" s="7">
        <v>1</v>
      </c>
      <c r="F30" s="10">
        <v>258.76</v>
      </c>
      <c r="G30" s="13">
        <f>F30/100</f>
        <v>2.5876000000000001</v>
      </c>
      <c r="H30" s="14">
        <v>10401</v>
      </c>
      <c r="I30" s="13">
        <f>H30/5000</f>
        <v>2.0802</v>
      </c>
      <c r="J30" s="13" t="s">
        <v>27</v>
      </c>
      <c r="K30" s="9"/>
      <c r="L30" s="35" t="s">
        <v>48</v>
      </c>
      <c r="M30" s="19"/>
    </row>
    <row r="31" spans="1:13" s="3" customFormat="1" ht="33" customHeight="1" x14ac:dyDescent="0.2">
      <c r="A31" s="7">
        <v>26</v>
      </c>
      <c r="B31" s="7" t="s">
        <v>36</v>
      </c>
      <c r="C31" s="8" t="s">
        <v>87</v>
      </c>
      <c r="D31" s="48" t="s">
        <v>110</v>
      </c>
      <c r="E31" s="7">
        <v>2</v>
      </c>
      <c r="F31" s="27">
        <v>230.71</v>
      </c>
      <c r="G31" s="28">
        <f>F31/100</f>
        <v>2.3071000000000002</v>
      </c>
      <c r="H31" s="14">
        <v>15331</v>
      </c>
      <c r="I31" s="13">
        <f>H31/5000</f>
        <v>3.0661999999999998</v>
      </c>
      <c r="J31" s="13" t="s">
        <v>27</v>
      </c>
      <c r="K31" s="29"/>
      <c r="L31" s="36"/>
      <c r="M31" s="19"/>
    </row>
    <row r="32" spans="1:13" s="3" customFormat="1" ht="27" customHeight="1" x14ac:dyDescent="0.2">
      <c r="A32" s="7">
        <v>27</v>
      </c>
      <c r="B32" s="7" t="s">
        <v>35</v>
      </c>
      <c r="C32" s="8" t="s">
        <v>88</v>
      </c>
      <c r="D32" s="48" t="s">
        <v>110</v>
      </c>
      <c r="E32" s="7">
        <v>1</v>
      </c>
      <c r="F32" s="27">
        <v>215.5</v>
      </c>
      <c r="G32" s="28">
        <f>F32/100</f>
        <v>2.1549999999999998</v>
      </c>
      <c r="H32" s="14">
        <v>15722</v>
      </c>
      <c r="I32" s="13">
        <f>H32/5000</f>
        <v>3.1444000000000001</v>
      </c>
      <c r="J32" s="13" t="s">
        <v>27</v>
      </c>
      <c r="K32" s="29"/>
      <c r="L32" s="36"/>
      <c r="M32" s="19"/>
    </row>
    <row r="33" spans="1:13" s="3" customFormat="1" ht="27" customHeight="1" x14ac:dyDescent="0.2">
      <c r="A33" s="7">
        <v>28</v>
      </c>
      <c r="B33" s="7" t="s">
        <v>101</v>
      </c>
      <c r="C33" s="8" t="s">
        <v>102</v>
      </c>
      <c r="D33" s="48" t="s">
        <v>110</v>
      </c>
      <c r="E33" s="7">
        <v>1</v>
      </c>
      <c r="F33" s="10">
        <v>181.22</v>
      </c>
      <c r="G33" s="28">
        <f t="shared" ref="G33:G36" si="8">F33/100</f>
        <v>1.8122</v>
      </c>
      <c r="H33" s="14">
        <v>9990</v>
      </c>
      <c r="I33" s="13">
        <f t="shared" ref="I33:I36" si="9">H33/5000</f>
        <v>1.998</v>
      </c>
      <c r="J33" s="13" t="s">
        <v>27</v>
      </c>
      <c r="K33" s="29"/>
      <c r="L33" s="36"/>
      <c r="M33" s="19"/>
    </row>
    <row r="34" spans="1:13" s="3" customFormat="1" ht="33.75" customHeight="1" x14ac:dyDescent="0.2">
      <c r="A34" s="7">
        <v>29</v>
      </c>
      <c r="B34" s="7" t="s">
        <v>33</v>
      </c>
      <c r="C34" s="8" t="s">
        <v>60</v>
      </c>
      <c r="D34" s="48" t="s">
        <v>110</v>
      </c>
      <c r="E34" s="7">
        <v>2</v>
      </c>
      <c r="F34" s="27">
        <v>186.22</v>
      </c>
      <c r="G34" s="28">
        <f t="shared" si="8"/>
        <v>1.8622000000000001</v>
      </c>
      <c r="H34" s="14">
        <v>16012</v>
      </c>
      <c r="I34" s="13">
        <f t="shared" si="9"/>
        <v>3.2023999999999999</v>
      </c>
      <c r="J34" s="13" t="s">
        <v>27</v>
      </c>
      <c r="K34" s="29"/>
      <c r="L34" s="36"/>
      <c r="M34" s="19"/>
    </row>
    <row r="35" spans="1:13" s="3" customFormat="1" ht="31.5" customHeight="1" x14ac:dyDescent="0.2">
      <c r="A35" s="7">
        <v>30</v>
      </c>
      <c r="B35" s="7" t="s">
        <v>34</v>
      </c>
      <c r="C35" s="8" t="s">
        <v>61</v>
      </c>
      <c r="D35" s="48" t="s">
        <v>110</v>
      </c>
      <c r="E35" s="7">
        <v>1</v>
      </c>
      <c r="F35" s="27">
        <v>166.76</v>
      </c>
      <c r="G35" s="28">
        <f t="shared" si="8"/>
        <v>1.6676</v>
      </c>
      <c r="H35" s="14">
        <v>7292</v>
      </c>
      <c r="I35" s="13">
        <f t="shared" si="9"/>
        <v>1.4583999999999999</v>
      </c>
      <c r="J35" s="13" t="s">
        <v>27</v>
      </c>
      <c r="K35" s="29"/>
      <c r="L35" s="36"/>
      <c r="M35" s="19"/>
    </row>
    <row r="36" spans="1:13" s="3" customFormat="1" ht="33" customHeight="1" x14ac:dyDescent="0.2">
      <c r="A36" s="7">
        <v>31</v>
      </c>
      <c r="B36" s="7" t="s">
        <v>37</v>
      </c>
      <c r="C36" s="8" t="s">
        <v>62</v>
      </c>
      <c r="D36" s="48" t="s">
        <v>110</v>
      </c>
      <c r="E36" s="7">
        <v>1</v>
      </c>
      <c r="F36" s="27">
        <v>226.37</v>
      </c>
      <c r="G36" s="28">
        <f t="shared" si="8"/>
        <v>2.2637</v>
      </c>
      <c r="H36" s="14">
        <v>10467</v>
      </c>
      <c r="I36" s="13">
        <f t="shared" si="9"/>
        <v>2.0933999999999999</v>
      </c>
      <c r="J36" s="13" t="s">
        <v>27</v>
      </c>
      <c r="K36" s="29"/>
      <c r="L36" s="36"/>
      <c r="M36" s="19"/>
    </row>
    <row r="37" spans="1:13" s="3" customFormat="1" ht="34.5" customHeight="1" x14ac:dyDescent="0.2">
      <c r="A37" s="7">
        <v>32</v>
      </c>
      <c r="B37" s="7" t="s">
        <v>98</v>
      </c>
      <c r="C37" s="8" t="s">
        <v>99</v>
      </c>
      <c r="D37" s="48" t="s">
        <v>111</v>
      </c>
      <c r="E37" s="7">
        <v>3</v>
      </c>
      <c r="F37" s="27">
        <v>462.28</v>
      </c>
      <c r="G37" s="28">
        <f>F37/100</f>
        <v>4.6227999999999998</v>
      </c>
      <c r="H37" s="14">
        <v>13884</v>
      </c>
      <c r="I37" s="13">
        <f>H37/5000</f>
        <v>2.7768000000000002</v>
      </c>
      <c r="J37" s="13" t="s">
        <v>27</v>
      </c>
      <c r="K37" s="29"/>
      <c r="L37" s="35" t="s">
        <v>48</v>
      </c>
      <c r="M37" s="19"/>
    </row>
    <row r="38" spans="1:13" s="3" customFormat="1" ht="34.5" customHeight="1" x14ac:dyDescent="0.2">
      <c r="A38" s="7">
        <v>33</v>
      </c>
      <c r="B38" s="7" t="s">
        <v>12</v>
      </c>
      <c r="C38" s="8" t="s">
        <v>89</v>
      </c>
      <c r="D38" s="48" t="s">
        <v>111</v>
      </c>
      <c r="E38" s="7">
        <v>3</v>
      </c>
      <c r="F38" s="27">
        <v>275.64</v>
      </c>
      <c r="G38" s="28">
        <f>F38/100</f>
        <v>2.7563999999999997</v>
      </c>
      <c r="H38" s="14">
        <v>16710</v>
      </c>
      <c r="I38" s="13">
        <f>H38/5000</f>
        <v>3.3420000000000001</v>
      </c>
      <c r="J38" s="13" t="s">
        <v>27</v>
      </c>
      <c r="K38" s="29"/>
      <c r="L38" s="35" t="s">
        <v>48</v>
      </c>
      <c r="M38" s="19"/>
    </row>
    <row r="39" spans="1:13" s="3" customFormat="1" ht="31.5" customHeight="1" x14ac:dyDescent="0.2">
      <c r="A39" s="7">
        <v>34</v>
      </c>
      <c r="B39" s="7" t="s">
        <v>13</v>
      </c>
      <c r="C39" s="8" t="s">
        <v>90</v>
      </c>
      <c r="D39" s="48" t="s">
        <v>111</v>
      </c>
      <c r="E39" s="7">
        <v>1</v>
      </c>
      <c r="F39" s="27">
        <v>162.52000000000001</v>
      </c>
      <c r="G39" s="28">
        <f t="shared" ref="G39:G41" si="10">F39/100</f>
        <v>1.6252000000000002</v>
      </c>
      <c r="H39" s="14">
        <v>10114</v>
      </c>
      <c r="I39" s="13">
        <f t="shared" ref="I39:I41" si="11">H39/5000</f>
        <v>2.0228000000000002</v>
      </c>
      <c r="J39" s="13" t="s">
        <v>27</v>
      </c>
      <c r="K39" s="29"/>
      <c r="L39" s="35" t="s">
        <v>48</v>
      </c>
      <c r="M39" s="19"/>
    </row>
    <row r="40" spans="1:13" s="3" customFormat="1" ht="31.5" customHeight="1" x14ac:dyDescent="0.2">
      <c r="A40" s="7">
        <v>35</v>
      </c>
      <c r="B40" s="7" t="s">
        <v>11</v>
      </c>
      <c r="C40" s="8" t="s">
        <v>100</v>
      </c>
      <c r="D40" s="48" t="s">
        <v>111</v>
      </c>
      <c r="E40" s="7">
        <v>1</v>
      </c>
      <c r="F40" s="27">
        <v>227.92</v>
      </c>
      <c r="G40" s="28">
        <f t="shared" si="10"/>
        <v>2.2791999999999999</v>
      </c>
      <c r="H40" s="14">
        <v>5208</v>
      </c>
      <c r="I40" s="13">
        <f t="shared" si="11"/>
        <v>1.0416000000000001</v>
      </c>
      <c r="J40" s="13" t="s">
        <v>27</v>
      </c>
      <c r="K40" s="29"/>
      <c r="L40" s="35"/>
      <c r="M40" s="19"/>
    </row>
    <row r="41" spans="1:13" s="3" customFormat="1" ht="31.5" customHeight="1" x14ac:dyDescent="0.2">
      <c r="A41" s="7">
        <v>36</v>
      </c>
      <c r="B41" s="7" t="s">
        <v>10</v>
      </c>
      <c r="C41" s="8" t="s">
        <v>91</v>
      </c>
      <c r="D41" s="48" t="s">
        <v>111</v>
      </c>
      <c r="E41" s="7">
        <v>1</v>
      </c>
      <c r="F41" s="27">
        <v>241.65</v>
      </c>
      <c r="G41" s="28">
        <f t="shared" si="10"/>
        <v>2.4165000000000001</v>
      </c>
      <c r="H41" s="14">
        <v>10772</v>
      </c>
      <c r="I41" s="13">
        <f t="shared" si="11"/>
        <v>2.1543999999999999</v>
      </c>
      <c r="J41" s="13" t="s">
        <v>27</v>
      </c>
      <c r="K41" s="29"/>
      <c r="L41" s="35" t="s">
        <v>48</v>
      </c>
      <c r="M41" s="19"/>
    </row>
    <row r="42" spans="1:13" s="3" customFormat="1" ht="31.5" customHeight="1" x14ac:dyDescent="0.2">
      <c r="A42" s="7">
        <v>37</v>
      </c>
      <c r="B42" s="7" t="s">
        <v>29</v>
      </c>
      <c r="C42" s="8" t="s">
        <v>92</v>
      </c>
      <c r="D42" s="48" t="s">
        <v>112</v>
      </c>
      <c r="E42" s="7">
        <v>2</v>
      </c>
      <c r="F42" s="10">
        <v>489.47</v>
      </c>
      <c r="G42" s="13">
        <f>F42/100</f>
        <v>4.8947000000000003</v>
      </c>
      <c r="H42" s="14">
        <v>24294</v>
      </c>
      <c r="I42" s="13">
        <f>H42/5000</f>
        <v>4.8587999999999996</v>
      </c>
      <c r="J42" s="13" t="s">
        <v>27</v>
      </c>
      <c r="K42" s="9"/>
      <c r="L42" s="35" t="s">
        <v>48</v>
      </c>
    </row>
    <row r="43" spans="1:13" s="3" customFormat="1" ht="66.75" customHeight="1" x14ac:dyDescent="0.2">
      <c r="A43" s="7">
        <v>38</v>
      </c>
      <c r="B43" s="7" t="s">
        <v>28</v>
      </c>
      <c r="C43" s="8" t="s">
        <v>63</v>
      </c>
      <c r="D43" s="48" t="s">
        <v>112</v>
      </c>
      <c r="E43" s="7">
        <v>2</v>
      </c>
      <c r="F43" s="10">
        <v>516.41999999999996</v>
      </c>
      <c r="G43" s="13">
        <f>F43/100</f>
        <v>5.1641999999999992</v>
      </c>
      <c r="H43" s="14">
        <v>6058</v>
      </c>
      <c r="I43" s="13">
        <f>H43/5000</f>
        <v>1.2116</v>
      </c>
      <c r="J43" s="13" t="s">
        <v>27</v>
      </c>
      <c r="K43" s="9"/>
      <c r="L43" s="35" t="s">
        <v>49</v>
      </c>
    </row>
    <row r="44" spans="1:13" s="3" customFormat="1" ht="32.25" customHeight="1" x14ac:dyDescent="0.2">
      <c r="A44" s="7">
        <v>39</v>
      </c>
      <c r="B44" s="7" t="s">
        <v>30</v>
      </c>
      <c r="C44" s="8" t="s">
        <v>64</v>
      </c>
      <c r="D44" s="48" t="s">
        <v>112</v>
      </c>
      <c r="E44" s="7">
        <v>1</v>
      </c>
      <c r="F44" s="10">
        <v>230.69</v>
      </c>
      <c r="G44" s="13">
        <f t="shared" ref="G44" si="12">F44/100</f>
        <v>2.3069000000000002</v>
      </c>
      <c r="H44" s="14">
        <v>10832</v>
      </c>
      <c r="I44" s="13">
        <f t="shared" ref="I44" si="13">H44/5000</f>
        <v>2.1663999999999999</v>
      </c>
      <c r="J44" s="13" t="s">
        <v>27</v>
      </c>
      <c r="K44" s="9"/>
      <c r="L44" s="35"/>
    </row>
    <row r="45" spans="1:13" s="3" customFormat="1" ht="32.25" customHeight="1" x14ac:dyDescent="0.2">
      <c r="A45" s="7">
        <v>40</v>
      </c>
      <c r="B45" s="7" t="s">
        <v>31</v>
      </c>
      <c r="C45" s="8" t="s">
        <v>65</v>
      </c>
      <c r="D45" s="48" t="s">
        <v>112</v>
      </c>
      <c r="E45" s="7">
        <v>1</v>
      </c>
      <c r="F45" s="10">
        <v>224.7</v>
      </c>
      <c r="G45" s="13">
        <f>F45/100</f>
        <v>2.2469999999999999</v>
      </c>
      <c r="H45" s="14">
        <v>8977</v>
      </c>
      <c r="I45" s="13">
        <f>H45/5000</f>
        <v>1.7954000000000001</v>
      </c>
      <c r="J45" s="13" t="s">
        <v>27</v>
      </c>
      <c r="K45" s="9"/>
      <c r="L45" s="35" t="s">
        <v>48</v>
      </c>
    </row>
    <row r="46" spans="1:13" s="3" customFormat="1" ht="32.25" customHeight="1" x14ac:dyDescent="0.2">
      <c r="A46" s="7">
        <v>41</v>
      </c>
      <c r="B46" s="7" t="s">
        <v>32</v>
      </c>
      <c r="C46" s="8" t="s">
        <v>93</v>
      </c>
      <c r="D46" s="48" t="s">
        <v>112</v>
      </c>
      <c r="E46" s="7">
        <v>1</v>
      </c>
      <c r="F46" s="10">
        <v>233.25</v>
      </c>
      <c r="G46" s="13">
        <f>F46/100</f>
        <v>2.3325</v>
      </c>
      <c r="H46" s="14">
        <v>10021</v>
      </c>
      <c r="I46" s="13">
        <f>H46/5000</f>
        <v>2.0042</v>
      </c>
      <c r="J46" s="13" t="s">
        <v>27</v>
      </c>
      <c r="K46" s="9"/>
      <c r="L46" s="35" t="s">
        <v>48</v>
      </c>
      <c r="M46" s="19"/>
    </row>
    <row r="47" spans="1:13" s="3" customFormat="1" ht="32.25" customHeight="1" x14ac:dyDescent="0.2">
      <c r="A47" s="7">
        <v>42</v>
      </c>
      <c r="B47" s="42" t="s">
        <v>67</v>
      </c>
      <c r="C47" s="30" t="s">
        <v>66</v>
      </c>
      <c r="D47" s="49" t="s">
        <v>113</v>
      </c>
      <c r="E47" s="42">
        <v>2</v>
      </c>
      <c r="F47" s="31">
        <v>85.94</v>
      </c>
      <c r="G47" s="32">
        <f>F47/100</f>
        <v>0.85939999999999994</v>
      </c>
      <c r="H47" s="14">
        <v>17604</v>
      </c>
      <c r="I47" s="13">
        <f>H47/5000</f>
        <v>3.5207999999999999</v>
      </c>
      <c r="J47" s="13" t="s">
        <v>27</v>
      </c>
      <c r="K47" s="33"/>
      <c r="L47" s="37"/>
    </row>
    <row r="48" spans="1:13" s="3" customFormat="1" ht="32.25" customHeight="1" x14ac:dyDescent="0.2">
      <c r="A48" s="7">
        <v>43</v>
      </c>
      <c r="B48" s="42" t="s">
        <v>18</v>
      </c>
      <c r="C48" s="30" t="s">
        <v>94</v>
      </c>
      <c r="D48" s="49" t="s">
        <v>113</v>
      </c>
      <c r="E48" s="42">
        <v>2</v>
      </c>
      <c r="F48" s="31">
        <v>188.55</v>
      </c>
      <c r="G48" s="32">
        <f t="shared" ref="G48:G50" si="14">F48/100</f>
        <v>1.8855000000000002</v>
      </c>
      <c r="H48" s="14">
        <v>14939</v>
      </c>
      <c r="I48" s="13">
        <f t="shared" ref="I48:I50" si="15">H48/5000</f>
        <v>2.9878</v>
      </c>
      <c r="J48" s="13" t="s">
        <v>27</v>
      </c>
      <c r="K48" s="33"/>
      <c r="L48" s="37"/>
      <c r="M48" s="19"/>
    </row>
    <row r="49" spans="1:13" s="3" customFormat="1" ht="32.25" customHeight="1" x14ac:dyDescent="0.2">
      <c r="A49" s="7">
        <v>44</v>
      </c>
      <c r="B49" s="42" t="s">
        <v>1</v>
      </c>
      <c r="C49" s="30" t="s">
        <v>95</v>
      </c>
      <c r="D49" s="49" t="s">
        <v>113</v>
      </c>
      <c r="E49" s="42">
        <v>2</v>
      </c>
      <c r="F49" s="31">
        <v>145.85</v>
      </c>
      <c r="G49" s="32">
        <f t="shared" si="14"/>
        <v>1.4584999999999999</v>
      </c>
      <c r="H49" s="14">
        <v>19657</v>
      </c>
      <c r="I49" s="13">
        <f t="shared" si="15"/>
        <v>3.9314</v>
      </c>
      <c r="J49" s="13" t="s">
        <v>27</v>
      </c>
      <c r="K49" s="33"/>
      <c r="L49" s="37"/>
    </row>
    <row r="50" spans="1:13" s="34" customFormat="1" ht="32.25" customHeight="1" x14ac:dyDescent="0.2">
      <c r="A50" s="7">
        <v>45</v>
      </c>
      <c r="B50" s="42" t="s">
        <v>0</v>
      </c>
      <c r="C50" s="30" t="s">
        <v>68</v>
      </c>
      <c r="D50" s="49" t="s">
        <v>113</v>
      </c>
      <c r="E50" s="42">
        <v>2</v>
      </c>
      <c r="F50" s="31">
        <v>136.01</v>
      </c>
      <c r="G50" s="32">
        <f t="shared" si="14"/>
        <v>1.3600999999999999</v>
      </c>
      <c r="H50" s="14">
        <v>13497</v>
      </c>
      <c r="I50" s="13">
        <f t="shared" si="15"/>
        <v>2.6993999999999998</v>
      </c>
      <c r="J50" s="13" t="s">
        <v>27</v>
      </c>
      <c r="K50" s="33"/>
      <c r="L50" s="37"/>
      <c r="M50" s="3"/>
    </row>
    <row r="51" spans="1:13" ht="24" customHeight="1" x14ac:dyDescent="0.2"/>
    <row r="52" spans="1:13" ht="35.25" customHeight="1" x14ac:dyDescent="0.2"/>
  </sheetData>
  <autoFilter ref="A5:AD50"/>
  <mergeCells count="11">
    <mergeCell ref="C4:D5"/>
    <mergeCell ref="A1:L1"/>
    <mergeCell ref="K4:K5"/>
    <mergeCell ref="L4:L5"/>
    <mergeCell ref="A2:L2"/>
    <mergeCell ref="A4:A5"/>
    <mergeCell ref="B4:B5"/>
    <mergeCell ref="E4:E5"/>
    <mergeCell ref="F4:G4"/>
    <mergeCell ref="H4:I4"/>
    <mergeCell ref="J4:J5"/>
  </mergeCells>
  <printOptions horizontalCentered="1"/>
  <pageMargins left="0.23622047244094499" right="0.23622047244094499" top="0.5" bottom="0.23622047244094499" header="0.23622047244094499" footer="0.23622047244094499"/>
  <pageSetup paperSize="9" scale="75" orientation="landscape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Phụ Lục 2.2</vt:lpstr>
      <vt:lpstr>'Phụ Lục 2.2'!Print_Titles</vt:lpstr>
    </vt:vector>
  </TitlesOfParts>
  <Company>MSHOME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Vinaghost.Com</dc:creator>
  <cp:lastModifiedBy>HUONG 1976</cp:lastModifiedBy>
  <cp:lastPrinted>2025-05-08T04:31:50Z</cp:lastPrinted>
  <dcterms:created xsi:type="dcterms:W3CDTF">2018-05-10T08:45:41Z</dcterms:created>
  <dcterms:modified xsi:type="dcterms:W3CDTF">2025-05-12T03:49:52Z</dcterms:modified>
</cp:coreProperties>
</file>