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05" yWindow="-105" windowWidth="19425" windowHeight="11505" activeTab="1"/>
  </bookViews>
  <sheets>
    <sheet name="PL1_YKienCuTri_Nhập xã" sheetId="11" r:id="rId1"/>
    <sheet name="PL2_YKienHĐND _nhập xã" sheetId="14" r:id="rId2"/>
  </sheets>
  <definedNames>
    <definedName name="_xlnm.Print_Area" localSheetId="0">'PL1_YKienCuTri_Nhập xã'!$A$1:$N$9</definedName>
    <definedName name="_xlnm.Print_Titles" localSheetId="0">'PL1_YKienCuTri_Nhập xã'!$6:$8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4" l="1"/>
  <c r="M31" i="14"/>
  <c r="M22" i="14"/>
  <c r="E21" i="14"/>
  <c r="G21" i="14"/>
  <c r="J21" i="14"/>
  <c r="D21" i="14"/>
  <c r="L115" i="14"/>
  <c r="K115" i="14"/>
  <c r="I115" i="14"/>
  <c r="H115" i="14"/>
  <c r="F115" i="14"/>
  <c r="L114" i="14"/>
  <c r="K114" i="14"/>
  <c r="I114" i="14"/>
  <c r="H114" i="14"/>
  <c r="F114" i="14"/>
  <c r="L113" i="14"/>
  <c r="K113" i="14"/>
  <c r="I113" i="14"/>
  <c r="H113" i="14"/>
  <c r="F113" i="14"/>
  <c r="L112" i="14"/>
  <c r="K112" i="14"/>
  <c r="I112" i="14"/>
  <c r="H112" i="14"/>
  <c r="F112" i="14"/>
  <c r="L111" i="14"/>
  <c r="K111" i="14"/>
  <c r="I111" i="14"/>
  <c r="H111" i="14"/>
  <c r="F111" i="14"/>
  <c r="L110" i="14"/>
  <c r="K110" i="14"/>
  <c r="I110" i="14"/>
  <c r="H110" i="14"/>
  <c r="F110" i="14"/>
  <c r="L109" i="14"/>
  <c r="K109" i="14"/>
  <c r="I109" i="14"/>
  <c r="H109" i="14"/>
  <c r="F109" i="14"/>
  <c r="L108" i="14"/>
  <c r="K108" i="14"/>
  <c r="I108" i="14"/>
  <c r="H108" i="14"/>
  <c r="F108" i="14"/>
  <c r="L107" i="14"/>
  <c r="K107" i="14"/>
  <c r="I107" i="14"/>
  <c r="H107" i="14"/>
  <c r="F107" i="14"/>
  <c r="L106" i="14"/>
  <c r="K106" i="14"/>
  <c r="I106" i="14"/>
  <c r="H106" i="14"/>
  <c r="F106" i="14"/>
  <c r="L105" i="14"/>
  <c r="K105" i="14"/>
  <c r="I105" i="14"/>
  <c r="H105" i="14"/>
  <c r="F105" i="14"/>
  <c r="L104" i="14"/>
  <c r="K104" i="14"/>
  <c r="I104" i="14"/>
  <c r="H104" i="14"/>
  <c r="F104" i="14"/>
  <c r="L103" i="14"/>
  <c r="K103" i="14"/>
  <c r="I103" i="14"/>
  <c r="H103" i="14"/>
  <c r="F103" i="14"/>
  <c r="L102" i="14"/>
  <c r="K102" i="14"/>
  <c r="I102" i="14"/>
  <c r="H102" i="14"/>
  <c r="F102" i="14"/>
  <c r="L101" i="14"/>
  <c r="K101" i="14"/>
  <c r="I101" i="14"/>
  <c r="H101" i="14"/>
  <c r="F101" i="14"/>
  <c r="L100" i="14"/>
  <c r="K100" i="14"/>
  <c r="I100" i="14"/>
  <c r="H100" i="14"/>
  <c r="F100" i="14"/>
  <c r="L99" i="14"/>
  <c r="K99" i="14"/>
  <c r="I99" i="14"/>
  <c r="H99" i="14"/>
  <c r="F99" i="14"/>
  <c r="L98" i="14"/>
  <c r="K98" i="14"/>
  <c r="I98" i="14"/>
  <c r="H98" i="14"/>
  <c r="F98" i="14"/>
  <c r="L97" i="14"/>
  <c r="K97" i="14"/>
  <c r="I97" i="14"/>
  <c r="H97" i="14"/>
  <c r="F97" i="14"/>
  <c r="L96" i="14"/>
  <c r="K96" i="14"/>
  <c r="I96" i="14"/>
  <c r="H96" i="14"/>
  <c r="F96" i="14"/>
  <c r="L95" i="14"/>
  <c r="K95" i="14"/>
  <c r="I95" i="14"/>
  <c r="H95" i="14"/>
  <c r="F95" i="14"/>
  <c r="L94" i="14"/>
  <c r="K94" i="14"/>
  <c r="I94" i="14"/>
  <c r="H94" i="14"/>
  <c r="F94" i="14"/>
  <c r="L93" i="14"/>
  <c r="K93" i="14"/>
  <c r="I93" i="14"/>
  <c r="H93" i="14"/>
  <c r="F93" i="14"/>
  <c r="L92" i="14"/>
  <c r="K92" i="14"/>
  <c r="I92" i="14"/>
  <c r="H92" i="14"/>
  <c r="F92" i="14"/>
  <c r="L91" i="14"/>
  <c r="K91" i="14"/>
  <c r="I91" i="14"/>
  <c r="H91" i="14"/>
  <c r="F91" i="14"/>
  <c r="L90" i="14"/>
  <c r="K90" i="14"/>
  <c r="I90" i="14"/>
  <c r="H90" i="14"/>
  <c r="F90" i="14"/>
  <c r="L89" i="14"/>
  <c r="K89" i="14"/>
  <c r="I89" i="14"/>
  <c r="H89" i="14"/>
  <c r="F89" i="14"/>
  <c r="L88" i="14"/>
  <c r="K88" i="14"/>
  <c r="I88" i="14"/>
  <c r="H88" i="14"/>
  <c r="F88" i="14"/>
  <c r="L87" i="14"/>
  <c r="K87" i="14"/>
  <c r="I87" i="14"/>
  <c r="H87" i="14"/>
  <c r="F87" i="14"/>
  <c r="L86" i="14"/>
  <c r="K86" i="14"/>
  <c r="I86" i="14"/>
  <c r="H86" i="14"/>
  <c r="F86" i="14"/>
  <c r="L85" i="14"/>
  <c r="K85" i="14"/>
  <c r="I85" i="14"/>
  <c r="H85" i="14"/>
  <c r="F85" i="14"/>
  <c r="L84" i="14"/>
  <c r="K84" i="14"/>
  <c r="I84" i="14"/>
  <c r="H84" i="14"/>
  <c r="F84" i="14"/>
  <c r="L83" i="14"/>
  <c r="K83" i="14"/>
  <c r="I83" i="14"/>
  <c r="H83" i="14"/>
  <c r="F83" i="14"/>
  <c r="L82" i="14"/>
  <c r="K82" i="14"/>
  <c r="I82" i="14"/>
  <c r="H82" i="14"/>
  <c r="F82" i="14"/>
  <c r="L81" i="14"/>
  <c r="K81" i="14"/>
  <c r="I81" i="14"/>
  <c r="H81" i="14"/>
  <c r="F81" i="14"/>
  <c r="L80" i="14"/>
  <c r="K80" i="14"/>
  <c r="I80" i="14"/>
  <c r="H80" i="14"/>
  <c r="F80" i="14"/>
  <c r="L79" i="14"/>
  <c r="K79" i="14"/>
  <c r="I79" i="14"/>
  <c r="H79" i="14"/>
  <c r="F79" i="14"/>
  <c r="L78" i="14"/>
  <c r="K78" i="14"/>
  <c r="I78" i="14"/>
  <c r="H78" i="14"/>
  <c r="F78" i="14"/>
  <c r="L77" i="14"/>
  <c r="K77" i="14"/>
  <c r="I77" i="14"/>
  <c r="H77" i="14"/>
  <c r="F77" i="14"/>
  <c r="L76" i="14"/>
  <c r="K76" i="14"/>
  <c r="I76" i="14"/>
  <c r="H76" i="14"/>
  <c r="F76" i="14"/>
  <c r="L75" i="14"/>
  <c r="K75" i="14"/>
  <c r="I75" i="14"/>
  <c r="H75" i="14"/>
  <c r="F75" i="14"/>
  <c r="L74" i="14"/>
  <c r="K74" i="14"/>
  <c r="I74" i="14"/>
  <c r="H74" i="14"/>
  <c r="F74" i="14"/>
  <c r="L73" i="14"/>
  <c r="K73" i="14"/>
  <c r="I73" i="14"/>
  <c r="H73" i="14"/>
  <c r="F73" i="14"/>
  <c r="L72" i="14"/>
  <c r="K72" i="14"/>
  <c r="I72" i="14"/>
  <c r="H72" i="14"/>
  <c r="F72" i="14"/>
  <c r="L71" i="14"/>
  <c r="K71" i="14"/>
  <c r="I71" i="14"/>
  <c r="H71" i="14"/>
  <c r="F71" i="14"/>
  <c r="L70" i="14"/>
  <c r="K70" i="14"/>
  <c r="I70" i="14"/>
  <c r="H70" i="14"/>
  <c r="F70" i="14"/>
  <c r="L69" i="14"/>
  <c r="K69" i="14"/>
  <c r="I69" i="14"/>
  <c r="H69" i="14"/>
  <c r="F69" i="14"/>
  <c r="L68" i="14"/>
  <c r="K68" i="14"/>
  <c r="I68" i="14"/>
  <c r="H68" i="14"/>
  <c r="F68" i="14"/>
  <c r="L67" i="14"/>
  <c r="K67" i="14"/>
  <c r="I67" i="14"/>
  <c r="H67" i="14"/>
  <c r="F67" i="14"/>
  <c r="L66" i="14"/>
  <c r="K66" i="14"/>
  <c r="I66" i="14"/>
  <c r="H66" i="14"/>
  <c r="F66" i="14"/>
  <c r="L65" i="14"/>
  <c r="K65" i="14"/>
  <c r="I65" i="14"/>
  <c r="H65" i="14"/>
  <c r="F65" i="14"/>
  <c r="L64" i="14"/>
  <c r="K64" i="14"/>
  <c r="I64" i="14"/>
  <c r="H64" i="14"/>
  <c r="F64" i="14"/>
  <c r="L63" i="14"/>
  <c r="K63" i="14"/>
  <c r="I63" i="14"/>
  <c r="H63" i="14"/>
  <c r="F63" i="14"/>
  <c r="L62" i="14"/>
  <c r="K62" i="14"/>
  <c r="I62" i="14"/>
  <c r="H62" i="14"/>
  <c r="F62" i="14"/>
  <c r="L61" i="14"/>
  <c r="K61" i="14"/>
  <c r="I61" i="14"/>
  <c r="H61" i="14"/>
  <c r="F61" i="14"/>
  <c r="L60" i="14"/>
  <c r="K60" i="14"/>
  <c r="I60" i="14"/>
  <c r="H60" i="14"/>
  <c r="F60" i="14"/>
  <c r="L59" i="14"/>
  <c r="K59" i="14"/>
  <c r="I59" i="14"/>
  <c r="H59" i="14"/>
  <c r="F59" i="14"/>
  <c r="L58" i="14"/>
  <c r="K58" i="14"/>
  <c r="I58" i="14"/>
  <c r="H58" i="14"/>
  <c r="F58" i="14"/>
  <c r="L57" i="14"/>
  <c r="K57" i="14"/>
  <c r="I57" i="14"/>
  <c r="H57" i="14"/>
  <c r="F57" i="14"/>
  <c r="L56" i="14"/>
  <c r="K56" i="14"/>
  <c r="I56" i="14"/>
  <c r="H56" i="14"/>
  <c r="F56" i="14"/>
  <c r="L55" i="14"/>
  <c r="K55" i="14"/>
  <c r="I55" i="14"/>
  <c r="H55" i="14"/>
  <c r="F55" i="14"/>
  <c r="L54" i="14"/>
  <c r="K54" i="14"/>
  <c r="I54" i="14"/>
  <c r="H54" i="14"/>
  <c r="F54" i="14"/>
  <c r="L53" i="14"/>
  <c r="K53" i="14"/>
  <c r="I53" i="14"/>
  <c r="H53" i="14"/>
  <c r="F53" i="14"/>
  <c r="L52" i="14"/>
  <c r="K52" i="14"/>
  <c r="I52" i="14"/>
  <c r="H52" i="14"/>
  <c r="F52" i="14"/>
  <c r="L51" i="14"/>
  <c r="K51" i="14"/>
  <c r="I51" i="14"/>
  <c r="H51" i="14"/>
  <c r="F51" i="14"/>
  <c r="L50" i="14"/>
  <c r="K50" i="14"/>
  <c r="I50" i="14"/>
  <c r="H50" i="14"/>
  <c r="F50" i="14"/>
  <c r="L49" i="14"/>
  <c r="K49" i="14"/>
  <c r="I49" i="14"/>
  <c r="H49" i="14"/>
  <c r="F49" i="14"/>
  <c r="L48" i="14"/>
  <c r="K48" i="14"/>
  <c r="I48" i="14"/>
  <c r="H48" i="14"/>
  <c r="F48" i="14"/>
  <c r="L47" i="14"/>
  <c r="K47" i="14"/>
  <c r="I47" i="14"/>
  <c r="H47" i="14"/>
  <c r="F47" i="14"/>
  <c r="L46" i="14"/>
  <c r="K46" i="14"/>
  <c r="I46" i="14"/>
  <c r="H46" i="14"/>
  <c r="F46" i="14"/>
  <c r="L45" i="14"/>
  <c r="K45" i="14"/>
  <c r="I45" i="14"/>
  <c r="H45" i="14"/>
  <c r="F45" i="14"/>
  <c r="L44" i="14"/>
  <c r="K44" i="14"/>
  <c r="I44" i="14"/>
  <c r="H44" i="14"/>
  <c r="F44" i="14"/>
  <c r="L43" i="14"/>
  <c r="K43" i="14"/>
  <c r="I43" i="14"/>
  <c r="H43" i="14"/>
  <c r="F43" i="14"/>
  <c r="L42" i="14"/>
  <c r="K42" i="14"/>
  <c r="I42" i="14"/>
  <c r="H42" i="14"/>
  <c r="F42" i="14"/>
  <c r="L41" i="14"/>
  <c r="K41" i="14"/>
  <c r="I41" i="14"/>
  <c r="H41" i="14"/>
  <c r="F41" i="14"/>
  <c r="L40" i="14"/>
  <c r="K40" i="14"/>
  <c r="I40" i="14"/>
  <c r="H40" i="14"/>
  <c r="F40" i="14"/>
  <c r="L39" i="14"/>
  <c r="K39" i="14"/>
  <c r="I39" i="14"/>
  <c r="H39" i="14"/>
  <c r="F39" i="14"/>
  <c r="L38" i="14"/>
  <c r="K38" i="14"/>
  <c r="I38" i="14"/>
  <c r="H38" i="14"/>
  <c r="F38" i="14"/>
  <c r="L37" i="14"/>
  <c r="K37" i="14"/>
  <c r="I37" i="14"/>
  <c r="H37" i="14"/>
  <c r="F37" i="14"/>
  <c r="L36" i="14"/>
  <c r="K36" i="14"/>
  <c r="I36" i="14"/>
  <c r="H36" i="14"/>
  <c r="F36" i="14"/>
  <c r="L35" i="14"/>
  <c r="K35" i="14"/>
  <c r="I35" i="14"/>
  <c r="H35" i="14"/>
  <c r="F35" i="14"/>
  <c r="L34" i="14"/>
  <c r="K34" i="14"/>
  <c r="I34" i="14"/>
  <c r="H34" i="14"/>
  <c r="F34" i="14"/>
  <c r="L33" i="14"/>
  <c r="K33" i="14"/>
  <c r="I33" i="14"/>
  <c r="H33" i="14"/>
  <c r="F33" i="14"/>
  <c r="L32" i="14"/>
  <c r="K32" i="14"/>
  <c r="I32" i="14"/>
  <c r="H32" i="14"/>
  <c r="F32" i="14"/>
  <c r="L31" i="14"/>
  <c r="K31" i="14"/>
  <c r="I31" i="14"/>
  <c r="H31" i="14"/>
  <c r="F31" i="14"/>
  <c r="L30" i="14"/>
  <c r="K30" i="14"/>
  <c r="I30" i="14"/>
  <c r="H30" i="14"/>
  <c r="F30" i="14"/>
  <c r="L29" i="14"/>
  <c r="K29" i="14"/>
  <c r="I29" i="14"/>
  <c r="H29" i="14"/>
  <c r="F29" i="14"/>
  <c r="L28" i="14"/>
  <c r="K28" i="14"/>
  <c r="I28" i="14"/>
  <c r="H28" i="14"/>
  <c r="F28" i="14"/>
  <c r="L27" i="14"/>
  <c r="K27" i="14"/>
  <c r="I27" i="14"/>
  <c r="H27" i="14"/>
  <c r="F27" i="14"/>
  <c r="L26" i="14"/>
  <c r="K26" i="14"/>
  <c r="I26" i="14"/>
  <c r="H26" i="14"/>
  <c r="F26" i="14"/>
  <c r="L25" i="14"/>
  <c r="K25" i="14"/>
  <c r="I25" i="14"/>
  <c r="H25" i="14"/>
  <c r="F25" i="14"/>
  <c r="L24" i="14"/>
  <c r="K24" i="14"/>
  <c r="I24" i="14"/>
  <c r="H24" i="14"/>
  <c r="F24" i="14"/>
  <c r="L23" i="14"/>
  <c r="K23" i="14"/>
  <c r="I23" i="14"/>
  <c r="H23" i="14"/>
  <c r="F23" i="14"/>
  <c r="L22" i="14"/>
  <c r="K22" i="14"/>
  <c r="I22" i="14"/>
  <c r="H22" i="14"/>
  <c r="F22" i="14"/>
  <c r="I21" i="14" l="1"/>
  <c r="K21" i="14"/>
  <c r="F21" i="14"/>
  <c r="H21" i="14"/>
  <c r="L21" i="14"/>
  <c r="J9" i="11" l="1"/>
  <c r="L9" i="11"/>
  <c r="K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I27" i="11"/>
  <c r="F89" i="11"/>
  <c r="J89" i="11"/>
  <c r="L89" i="11"/>
  <c r="L54" i="11" l="1"/>
  <c r="J54" i="11"/>
  <c r="F54" i="11"/>
  <c r="L53" i="11"/>
  <c r="J53" i="11"/>
  <c r="F53" i="11"/>
  <c r="L52" i="11"/>
  <c r="J52" i="11"/>
  <c r="F52" i="11"/>
  <c r="L51" i="11"/>
  <c r="J51" i="11"/>
  <c r="F51" i="11"/>
  <c r="L50" i="11"/>
  <c r="J50" i="11"/>
  <c r="F50" i="11"/>
  <c r="L49" i="11"/>
  <c r="J49" i="11"/>
  <c r="F49" i="11"/>
  <c r="L48" i="11"/>
  <c r="J48" i="11"/>
  <c r="F48" i="11"/>
  <c r="L47" i="11"/>
  <c r="J47" i="11"/>
  <c r="F47" i="11"/>
  <c r="L46" i="11"/>
  <c r="J46" i="11"/>
  <c r="F46" i="11"/>
  <c r="L45" i="11"/>
  <c r="J45" i="11"/>
  <c r="F45" i="11"/>
  <c r="L44" i="11"/>
  <c r="J44" i="11"/>
  <c r="F44" i="11"/>
  <c r="F10" i="11" l="1"/>
  <c r="F11" i="11"/>
  <c r="F12" i="11"/>
  <c r="F13" i="11"/>
  <c r="F14" i="11"/>
  <c r="F15" i="11"/>
  <c r="F16" i="11"/>
  <c r="F17" i="11"/>
  <c r="F18" i="11"/>
  <c r="F34" i="11"/>
  <c r="F35" i="11"/>
  <c r="F36" i="11"/>
  <c r="F37" i="11"/>
  <c r="F38" i="11"/>
  <c r="F39" i="11"/>
  <c r="F40" i="11"/>
  <c r="F41" i="11"/>
  <c r="F42" i="11"/>
  <c r="F43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D9" i="11"/>
  <c r="L103" i="11"/>
  <c r="J103" i="11"/>
  <c r="L102" i="11"/>
  <c r="J102" i="11"/>
  <c r="L101" i="11"/>
  <c r="J101" i="11"/>
  <c r="L100" i="11"/>
  <c r="J100" i="11"/>
  <c r="L99" i="11"/>
  <c r="J99" i="11"/>
  <c r="L98" i="11"/>
  <c r="J98" i="11"/>
  <c r="L97" i="11"/>
  <c r="J97" i="11"/>
  <c r="L96" i="11"/>
  <c r="J96" i="11"/>
  <c r="L95" i="11"/>
  <c r="J95" i="11"/>
  <c r="L94" i="11"/>
  <c r="J94" i="11"/>
  <c r="L93" i="11"/>
  <c r="J93" i="11"/>
  <c r="L92" i="11"/>
  <c r="J92" i="11"/>
  <c r="L91" i="11"/>
  <c r="J91" i="11"/>
  <c r="L90" i="11"/>
  <c r="J90" i="11"/>
  <c r="L88" i="11"/>
  <c r="J88" i="11"/>
  <c r="L87" i="11"/>
  <c r="J87" i="11"/>
  <c r="L86" i="11"/>
  <c r="J86" i="11"/>
  <c r="L85" i="11"/>
  <c r="J85" i="11"/>
  <c r="L84" i="11"/>
  <c r="J84" i="11"/>
  <c r="L83" i="11"/>
  <c r="J83" i="11"/>
  <c r="L82" i="11"/>
  <c r="J82" i="11"/>
  <c r="L81" i="11"/>
  <c r="J81" i="11"/>
  <c r="L80" i="11"/>
  <c r="J80" i="11"/>
  <c r="L79" i="11"/>
  <c r="J79" i="11"/>
  <c r="L78" i="11"/>
  <c r="J78" i="11"/>
  <c r="L77" i="11"/>
  <c r="J77" i="11"/>
  <c r="L76" i="11"/>
  <c r="J76" i="11"/>
  <c r="L75" i="11"/>
  <c r="J75" i="11"/>
  <c r="L74" i="11"/>
  <c r="J74" i="11"/>
  <c r="L73" i="11"/>
  <c r="J73" i="11"/>
  <c r="L72" i="11"/>
  <c r="J72" i="11"/>
  <c r="L71" i="11"/>
  <c r="J71" i="11"/>
  <c r="L70" i="11"/>
  <c r="J70" i="11"/>
  <c r="L69" i="11"/>
  <c r="J69" i="11"/>
  <c r="L68" i="11"/>
  <c r="J68" i="11"/>
  <c r="L67" i="11"/>
  <c r="J67" i="11"/>
  <c r="L66" i="11"/>
  <c r="J66" i="11"/>
  <c r="L65" i="11"/>
  <c r="J65" i="11"/>
  <c r="L64" i="11"/>
  <c r="J64" i="11"/>
  <c r="L63" i="11"/>
  <c r="J63" i="11"/>
  <c r="L62" i="11"/>
  <c r="J62" i="11"/>
  <c r="L61" i="11"/>
  <c r="J61" i="11"/>
  <c r="L60" i="11"/>
  <c r="J60" i="11"/>
  <c r="L59" i="11"/>
  <c r="J59" i="11"/>
  <c r="L58" i="11"/>
  <c r="J58" i="11"/>
  <c r="L57" i="11"/>
  <c r="J57" i="11"/>
  <c r="L56" i="11"/>
  <c r="J56" i="11"/>
  <c r="L55" i="11"/>
  <c r="J55" i="11"/>
  <c r="L43" i="11"/>
  <c r="J43" i="11"/>
  <c r="L42" i="11"/>
  <c r="J42" i="11"/>
  <c r="L41" i="11"/>
  <c r="J41" i="11"/>
  <c r="L40" i="11"/>
  <c r="J40" i="11"/>
  <c r="L39" i="11"/>
  <c r="J39" i="11"/>
  <c r="L38" i="11"/>
  <c r="J38" i="11"/>
  <c r="L37" i="11"/>
  <c r="J37" i="11"/>
  <c r="L36" i="11"/>
  <c r="J36" i="11"/>
  <c r="L35" i="11"/>
  <c r="J35" i="11"/>
  <c r="L34" i="11"/>
  <c r="J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L18" i="11"/>
  <c r="J18" i="11"/>
  <c r="L17" i="11"/>
  <c r="J17" i="11"/>
  <c r="L16" i="11"/>
  <c r="J16" i="11"/>
  <c r="L15" i="11"/>
  <c r="J15" i="11"/>
  <c r="L14" i="11"/>
  <c r="J14" i="11"/>
  <c r="L13" i="11"/>
  <c r="J13" i="11"/>
  <c r="L12" i="11"/>
  <c r="J12" i="11"/>
  <c r="L11" i="11"/>
  <c r="J11" i="11"/>
  <c r="L10" i="11"/>
  <c r="J10" i="11"/>
  <c r="I9" i="11" l="1"/>
  <c r="L30" i="11"/>
  <c r="J32" i="11"/>
  <c r="J23" i="11"/>
  <c r="F27" i="11"/>
  <c r="J31" i="11"/>
  <c r="L24" i="11"/>
  <c r="J26" i="11"/>
  <c r="J19" i="11"/>
  <c r="L20" i="11"/>
  <c r="J28" i="11"/>
  <c r="L22" i="11"/>
  <c r="L25" i="11"/>
  <c r="L21" i="11"/>
  <c r="L29" i="11"/>
  <c r="L33" i="11"/>
  <c r="F29" i="11"/>
  <c r="F25" i="11"/>
  <c r="F21" i="11"/>
  <c r="F33" i="11"/>
  <c r="F32" i="11"/>
  <c r="F28" i="11"/>
  <c r="F24" i="11"/>
  <c r="F20" i="11"/>
  <c r="F31" i="11"/>
  <c r="F23" i="11"/>
  <c r="F19" i="11"/>
  <c r="F30" i="11"/>
  <c r="F26" i="11"/>
  <c r="F22" i="11"/>
  <c r="J22" i="11"/>
  <c r="L19" i="11"/>
  <c r="L31" i="11"/>
  <c r="L23" i="11"/>
  <c r="L26" i="11"/>
  <c r="L32" i="11"/>
  <c r="L28" i="11"/>
  <c r="J27" i="11"/>
  <c r="L27" i="11"/>
  <c r="J21" i="11"/>
  <c r="J25" i="11"/>
  <c r="J30" i="11"/>
  <c r="J20" i="11"/>
  <c r="J24" i="11"/>
  <c r="J29" i="11"/>
  <c r="J33" i="11"/>
  <c r="I12" i="14" l="1"/>
  <c r="I13" i="14"/>
  <c r="I14" i="14"/>
  <c r="I15" i="14"/>
  <c r="I16" i="14"/>
  <c r="I17" i="14"/>
  <c r="I18" i="14"/>
  <c r="I19" i="14"/>
  <c r="I20" i="14"/>
  <c r="H12" i="14"/>
  <c r="H13" i="14"/>
  <c r="H14" i="14"/>
  <c r="H15" i="14"/>
  <c r="H16" i="14"/>
  <c r="H17" i="14"/>
  <c r="H18" i="14"/>
  <c r="H19" i="14"/>
  <c r="H20" i="14"/>
  <c r="F12" i="14"/>
  <c r="F13" i="14"/>
  <c r="F14" i="14"/>
  <c r="F15" i="14"/>
  <c r="F16" i="14"/>
  <c r="F17" i="14"/>
  <c r="F18" i="14"/>
  <c r="F19" i="14"/>
  <c r="F20" i="14"/>
  <c r="E11" i="14"/>
  <c r="G11" i="14"/>
  <c r="D11" i="14"/>
  <c r="F11" i="14" l="1"/>
  <c r="I11" i="14"/>
  <c r="H11" i="14"/>
  <c r="L11" i="14"/>
  <c r="H10" i="14"/>
  <c r="N9" i="11" l="1"/>
  <c r="P9" i="11"/>
  <c r="E9" i="11"/>
  <c r="O9" i="11" s="1"/>
  <c r="F9" i="11" l="1"/>
  <c r="F10" i="14"/>
  <c r="I10" i="14"/>
</calcChain>
</file>

<file path=xl/sharedStrings.xml><?xml version="1.0" encoding="utf-8"?>
<sst xmlns="http://schemas.openxmlformats.org/spreadsheetml/2006/main" count="634" uniqueCount="163">
  <si>
    <t>TT</t>
  </si>
  <si>
    <t>Số lượng cử tri</t>
  </si>
  <si>
    <t>Ý kiến khác</t>
  </si>
  <si>
    <t>Số cử tri tham gia lấy ý kiến</t>
  </si>
  <si>
    <t>Số cử tri đồng ý</t>
  </si>
  <si>
    <t>Số cử tri không đồng ý</t>
  </si>
  <si>
    <t>Số lượng</t>
  </si>
  <si>
    <t>Đơn vị hành chính</t>
  </si>
  <si>
    <t xml:space="preserve">Kết quả lấy ý kiến </t>
  </si>
  <si>
    <t>Xã/phường/TT</t>
  </si>
  <si>
    <t>Huyện/thành phố</t>
  </si>
  <si>
    <t>Tổng số Nhân dân là cử tri đại diện hộ gia đình</t>
  </si>
  <si>
    <t>Số ý kiến không 
hợp lệ</t>
  </si>
  <si>
    <t>4=6+8+10</t>
  </si>
  <si>
    <t>5=4/3</t>
  </si>
  <si>
    <t>7=6/3</t>
  </si>
  <si>
    <t>Tỷ lệ 
(%)</t>
  </si>
  <si>
    <t>Huyện/
thành phố</t>
  </si>
  <si>
    <t>Xã/phường/
thị trấn</t>
  </si>
  <si>
    <t>Số lượng đại biểu HĐND</t>
  </si>
  <si>
    <t>Kết quả biểu quyết</t>
  </si>
  <si>
    <t>Tổng số đại biểu HĐND</t>
  </si>
  <si>
    <t>Số đại biểu tham dự kỳ họp</t>
  </si>
  <si>
    <t>Tỷ lệ đại biểu tham dự kỳ họp (%)</t>
  </si>
  <si>
    <t>Đồng ý</t>
  </si>
  <si>
    <t>Không đồng ý</t>
  </si>
  <si>
    <t>8=6/4</t>
  </si>
  <si>
    <t>10=9/3</t>
  </si>
  <si>
    <t>11=9/4</t>
  </si>
  <si>
    <t>HĐND CẤP HUYỆN</t>
  </si>
  <si>
    <t>HĐND CẤP XÃ</t>
  </si>
  <si>
    <t>Số đại biểu tán thành</t>
  </si>
  <si>
    <t>Tỷ lệ số đại biểu tán thành
/Tổng số 
đại biểu HĐND (%)</t>
  </si>
  <si>
    <t>Tỷ lệ số đại biểu tán thành
/Số đại biểu tham dự (%)</t>
  </si>
  <si>
    <t>Số đại biểu không tán thành</t>
  </si>
  <si>
    <t>Tỷ lệ số đại biểu không tán thành/ Tổng số đại biểu HĐND (%)</t>
  </si>
  <si>
    <t>Tỷ lệ số đại biểu không tán thành
/Số đại biểu tham dự (%)</t>
  </si>
  <si>
    <t>I</t>
  </si>
  <si>
    <t>II</t>
  </si>
  <si>
    <t>III</t>
  </si>
  <si>
    <t>CHÍNH PHỦ</t>
  </si>
  <si>
    <t>PHỤ LỤC TỔNG HỢP KẾT QUẢ LẤY Ý KIẾN CỬ TRI</t>
  </si>
  <si>
    <t>TỈNH TÂY NINH</t>
  </si>
  <si>
    <t xml:space="preserve">Đối với chủ trương sắp xếp đơn vị hành chính cấp xã của tỉnh Tây Ninh năm 2025 </t>
  </si>
  <si>
    <t xml:space="preserve">(Kèm theo Báo cáo của Chính phủ về  tổng hợp kết quả lấy ý kiến cử tri, kết quả biểu quyết của HĐND các cấp và các cơ quan, tổ chức có liên quan; kết quả lấy ý kiến Thành viên Chính phủ về sắp xếp ĐVHC cấp xã năm 2025 của tỉnh Tây Ninh)
</t>
  </si>
  <si>
    <t>HĐND TỈNH TÂY NINH</t>
  </si>
  <si>
    <t xml:space="preserve">Thành phố Tây Ninh </t>
  </si>
  <si>
    <t xml:space="preserve">Thị xã Hòa Thành </t>
  </si>
  <si>
    <t xml:space="preserve">Dương Minh Châu </t>
  </si>
  <si>
    <t>Huyện  Tân Châu</t>
  </si>
  <si>
    <t xml:space="preserve">Huyện  Tân Biên </t>
  </si>
  <si>
    <t xml:space="preserve">Huyện  Châu Thành </t>
  </si>
  <si>
    <t xml:space="preserve">Huyện  Bến Cầu </t>
  </si>
  <si>
    <t>Huyện  Gò Dầu</t>
  </si>
  <si>
    <t xml:space="preserve">Thị xã Trảng Bàng </t>
  </si>
  <si>
    <t>Xã Cẩm Giang</t>
  </si>
  <si>
    <t>Xã Thạnh Đức</t>
  </si>
  <si>
    <t>Xã Hiệp Thạnh</t>
  </si>
  <si>
    <t>Xã Phước Trạch</t>
  </si>
  <si>
    <t>Xã Phước Thạnh</t>
  </si>
  <si>
    <t>Xã Bàu Đồn</t>
  </si>
  <si>
    <t>Xã Thanh Phước</t>
  </si>
  <si>
    <t>Thị trấn Gò Dầu</t>
  </si>
  <si>
    <t>Xã Phước Đông</t>
  </si>
  <si>
    <t>thị trấn Châu Thành</t>
  </si>
  <si>
    <t>Xã Thái Bình</t>
  </si>
  <si>
    <t>Xã Đồng Khởi</t>
  </si>
  <si>
    <t>Xã An Bình</t>
  </si>
  <si>
    <t>Xã An Cơ</t>
  </si>
  <si>
    <t>Xã Hảo Đước</t>
  </si>
  <si>
    <t>Xã Trí Bình</t>
  </si>
  <si>
    <t>Xã Phước Vinh</t>
  </si>
  <si>
    <t>Xã Hòa Hội</t>
  </si>
  <si>
    <t>Xã Hòa Thạnh</t>
  </si>
  <si>
    <t>Xã Biên Giới</t>
  </si>
  <si>
    <t>Xã Thành Long</t>
  </si>
  <si>
    <t>Xã Ninh Điền</t>
  </si>
  <si>
    <t>Xã Long Vĩnh</t>
  </si>
  <si>
    <t>Xã Thanh Điền</t>
  </si>
  <si>
    <t>Phường 1</t>
  </si>
  <si>
    <t>Phường 2</t>
  </si>
  <si>
    <t>Phường 3</t>
  </si>
  <si>
    <t>Phường IV</t>
  </si>
  <si>
    <t>Phường Hiệp Ninh</t>
  </si>
  <si>
    <t xml:space="preserve">Xã Thạnh Tân </t>
  </si>
  <si>
    <t>Phường Ninh Sơn</t>
  </si>
  <si>
    <t>Xã Bình Minh</t>
  </si>
  <si>
    <t>Xã Tân Bình</t>
  </si>
  <si>
    <t>Xã Lộc Ninh</t>
  </si>
  <si>
    <t>Xã Bến Củi</t>
  </si>
  <si>
    <t>Xã Phước Minh</t>
  </si>
  <si>
    <t>Xã Cầu Khởi</t>
  </si>
  <si>
    <t>Xã Phước Ninh</t>
  </si>
  <si>
    <t>Xã Chà Là</t>
  </si>
  <si>
    <t>Thị trấn Dương Minh Châu</t>
  </si>
  <si>
    <t>Xã Suối Đá</t>
  </si>
  <si>
    <t>Xã Phan</t>
  </si>
  <si>
    <t>Xã Bàu Năng</t>
  </si>
  <si>
    <t>Thị trấn Tân Biên</t>
  </si>
  <si>
    <t>Xã Thạnh Tây</t>
  </si>
  <si>
    <t>Xã Tân Lập</t>
  </si>
  <si>
    <t>Xã Thạnh Bắc</t>
  </si>
  <si>
    <t>Xã Thạnh Bình</t>
  </si>
  <si>
    <t>Xã Tân Phong</t>
  </si>
  <si>
    <t>Xã Mỏ Công</t>
  </si>
  <si>
    <t>Xã Trà Vong</t>
  </si>
  <si>
    <t>Xã Hòa Hiệp</t>
  </si>
  <si>
    <t>Phường Gia Bình</t>
  </si>
  <si>
    <t>Phường Gia Lộc</t>
  </si>
  <si>
    <t>Phường An Tịnh</t>
  </si>
  <si>
    <t>Phường Trảng Bàng</t>
  </si>
  <si>
    <t>Phường An Hoà</t>
  </si>
  <si>
    <t>Phường Lộc Hưng</t>
  </si>
  <si>
    <t>Xã Hưng Thuận</t>
  </si>
  <si>
    <t>Xã Đôn Thuận</t>
  </si>
  <si>
    <t>Xã Phước Bình</t>
  </si>
  <si>
    <t>Xã Phước Chỉ</t>
  </si>
  <si>
    <t>Xã Tân Hưng</t>
  </si>
  <si>
    <t>Xã Tân Phú</t>
  </si>
  <si>
    <t>Xã Thạnh Đông</t>
  </si>
  <si>
    <t>Thị trấn Tân Châu</t>
  </si>
  <si>
    <t>Xã Tân Hiệp</t>
  </si>
  <si>
    <t>Xã Tân Hội</t>
  </si>
  <si>
    <t>Xã Tân Đông</t>
  </si>
  <si>
    <t>Xã Tân Hà</t>
  </si>
  <si>
    <t>Xã Suối Dây</t>
  </si>
  <si>
    <t>Xã Tân Thành</t>
  </si>
  <si>
    <t>Xã Suối Ngô</t>
  </si>
  <si>
    <t>Xã Tân Hòa</t>
  </si>
  <si>
    <t>Phường Long Thành Trung</t>
  </si>
  <si>
    <t>Xã Long Thành Nam</t>
  </si>
  <si>
    <t>Phường Long Hoa</t>
  </si>
  <si>
    <t>Phường Long Thành Bắc</t>
  </si>
  <si>
    <t>Xã Trường Hòa</t>
  </si>
  <si>
    <t>Xã Trường Đông</t>
  </si>
  <si>
    <t>Xã Trường Tây</t>
  </si>
  <si>
    <t>Phường Hiệp Tân</t>
  </si>
  <si>
    <t>Xã An Thạnh</t>
  </si>
  <si>
    <t>Xã Lợi Thuận</t>
  </si>
  <si>
    <t>Thị trấn Bến Cầu</t>
  </si>
  <si>
    <t>Xã Tiên Thuận</t>
  </si>
  <si>
    <t>Xã Long Thuận</t>
  </si>
  <si>
    <t>Xã Long Khánh</t>
  </si>
  <si>
    <t>Xã Long Giang</t>
  </si>
  <si>
    <t>Xã Long Phước</t>
  </si>
  <si>
    <t>Xã Long Chữ</t>
  </si>
  <si>
    <t xml:space="preserve">huyện Gò Dầu </t>
  </si>
  <si>
    <t xml:space="preserve">huyện Châu Thành </t>
  </si>
  <si>
    <t xml:space="preserve">thành phố Tây Ninh </t>
  </si>
  <si>
    <t>phường Ninh Thạnh</t>
  </si>
  <si>
    <t xml:space="preserve">huyện Dương Minh Châu </t>
  </si>
  <si>
    <t>Xã Truông Mít</t>
  </si>
  <si>
    <t xml:space="preserve">huyện Tân Biên </t>
  </si>
  <si>
    <t xml:space="preserve">thị xã Trảng Bàng </t>
  </si>
  <si>
    <t xml:space="preserve">huyện Tân Châu </t>
  </si>
  <si>
    <t xml:space="preserve">thị xã Hoà Thành </t>
  </si>
  <si>
    <t xml:space="preserve">huyện Bến Cầu </t>
  </si>
  <si>
    <t>0</t>
  </si>
  <si>
    <t>9=8/4</t>
  </si>
  <si>
    <t>11=10/4</t>
  </si>
  <si>
    <t>13=12/4</t>
  </si>
  <si>
    <t>7=6/4</t>
  </si>
  <si>
    <t>TỔNG HỢP KẾT QUẢ BIỂU QUYẾT CỦA HĐND CÁC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</si>
</sst>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</numFmts>
  <fonts count="3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Arial"/>
      <family val="2"/>
      <charset val="163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i/>
      <sz val="9"/>
      <name val="Times New Roman"/>
      <family val="1"/>
      <charset val="163"/>
    </font>
    <font>
      <sz val="9"/>
      <color theme="1"/>
      <name val="Times New Roman"/>
      <family val="1"/>
    </font>
    <font>
      <sz val="9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name val=".VnTime"/>
      <family val="2"/>
    </font>
    <font>
      <b/>
      <sz val="10"/>
      <color theme="1"/>
      <name val="Times New Roman"/>
      <family val="1"/>
      <charset val="163"/>
    </font>
    <font>
      <sz val="8"/>
      <name val="Times New Roman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18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 wrapText="1"/>
    </xf>
    <xf numFmtId="0" fontId="19" fillId="0" borderId="0" xfId="2" applyFont="1"/>
    <xf numFmtId="0" fontId="21" fillId="2" borderId="1" xfId="2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/>
    <xf numFmtId="3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3" fontId="8" fillId="0" borderId="1" xfId="0" quotePrefix="1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6" fillId="0" borderId="0" xfId="0" applyFont="1"/>
    <xf numFmtId="0" fontId="27" fillId="0" borderId="0" xfId="0" applyFont="1"/>
    <xf numFmtId="0" fontId="10" fillId="0" borderId="1" xfId="0" quotePrefix="1" applyFont="1" applyBorder="1" applyAlignment="1">
      <alignment horizontal="center"/>
    </xf>
    <xf numFmtId="0" fontId="5" fillId="0" borderId="1" xfId="0" applyFont="1" applyBorder="1"/>
    <xf numFmtId="0" fontId="10" fillId="0" borderId="0" xfId="0" applyFont="1"/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1" fontId="11" fillId="0" borderId="1" xfId="0" applyNumberFormat="1" applyFont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/>
    </xf>
    <xf numFmtId="4" fontId="21" fillId="2" borderId="1" xfId="4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3" fontId="21" fillId="2" borderId="1" xfId="2" applyNumberFormat="1" applyFont="1" applyFill="1" applyBorder="1" applyAlignment="1">
      <alignment horizontal="center" vertical="center"/>
    </xf>
    <xf numFmtId="4" fontId="11" fillId="2" borderId="1" xfId="4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top"/>
    </xf>
    <xf numFmtId="0" fontId="3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/>
    <xf numFmtId="0" fontId="14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5"/>
    <cellStyle name="Normal" xfId="0" builtinId="0"/>
    <cellStyle name="Normal 2" xfId="2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907678</xdr:colOff>
      <xdr:row>0</xdr:row>
      <xdr:rowOff>268941</xdr:rowOff>
    </xdr:from>
    <xdr:to>
      <xdr:col>1</xdr:col>
      <xdr:colOff>1467972</xdr:colOff>
      <xdr:row>0</xdr:row>
      <xdr:rowOff>270062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1344707" y="268941"/>
          <a:ext cx="560294" cy="1121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  <xdr:twoCellAnchor>
    <xdr:from>
      <xdr:col>4</xdr:col>
      <xdr:colOff>190500</xdr:colOff>
      <xdr:row>3</xdr:row>
      <xdr:rowOff>606238</xdr:rowOff>
    </xdr:from>
    <xdr:to>
      <xdr:col>6</xdr:col>
      <xdr:colOff>15315</xdr:colOff>
      <xdr:row>3</xdr:row>
      <xdr:rowOff>606238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>
          <a:off x="4392706" y="1480297"/>
          <a:ext cx="1203138" cy="0"/>
        </a:xfrm>
        <a:prstGeom prst="straightConnector1">
          <a:avLst/>
        </a:prstGeom>
        <a:noFill/>
        <a:ln w="9525">
          <a:solidFill>
            <a:srgbClr val="000000"/>
          </a:solidFill>
          <a:rou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72"/>
  <sheetViews>
    <sheetView showZeros="0" topLeftCell="A100" zoomScaleNormal="100" workbookViewId="0">
      <selection activeCell="C14" sqref="C14"/>
    </sheetView>
  </sheetViews>
  <sheetFormatPr defaultColWidth="11" defaultRowHeight="15" customHeight="1"/>
  <cols>
    <col min="1" max="1" width="5.75" style="53" customWidth="1"/>
    <col min="2" max="2" width="20.875" style="62" customWidth="1"/>
    <col min="3" max="3" width="20.625" style="53" bestFit="1" customWidth="1"/>
    <col min="4" max="4" width="13.5" style="53" bestFit="1" customWidth="1"/>
    <col min="5" max="5" width="9.125" style="53" bestFit="1" customWidth="1"/>
    <col min="6" max="6" width="6.375" style="55" bestFit="1" customWidth="1"/>
    <col min="7" max="7" width="6.5" style="53" bestFit="1" customWidth="1"/>
    <col min="8" max="8" width="5.625" style="53" bestFit="1" customWidth="1"/>
    <col min="9" max="9" width="7.75" style="53" bestFit="1" customWidth="1"/>
    <col min="10" max="10" width="6.375" style="53" bestFit="1" customWidth="1"/>
    <col min="11" max="11" width="6.5" style="53" bestFit="1" customWidth="1"/>
    <col min="12" max="12" width="7.375" style="53" bestFit="1" customWidth="1"/>
    <col min="13" max="13" width="5.75" style="53" bestFit="1" customWidth="1"/>
    <col min="14" max="14" width="7.375" style="53" bestFit="1" customWidth="1"/>
    <col min="15" max="16384" width="11" style="53"/>
  </cols>
  <sheetData>
    <row r="1" spans="1:18" s="1" customFormat="1" ht="31.5" customHeight="1">
      <c r="A1" s="90" t="s">
        <v>40</v>
      </c>
      <c r="B1" s="90"/>
      <c r="C1" s="90"/>
      <c r="D1" s="40"/>
      <c r="E1" s="41"/>
      <c r="F1" s="42"/>
      <c r="G1" s="41"/>
      <c r="H1" s="41"/>
      <c r="I1" s="41"/>
      <c r="J1" s="41"/>
      <c r="K1" s="41"/>
      <c r="L1" s="41"/>
      <c r="M1" s="89"/>
      <c r="N1" s="89"/>
    </row>
    <row r="2" spans="1:18" s="1" customFormat="1" ht="18.75">
      <c r="A2" s="91" t="s">
        <v>41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8" s="1" customFormat="1" ht="18.75" customHeight="1">
      <c r="A3" s="92" t="s">
        <v>43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8" s="1" customFormat="1" ht="70.5" customHeight="1">
      <c r="A4" s="88" t="s">
        <v>44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8" ht="9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54" customFormat="1" ht="15.75" customHeight="1">
      <c r="A6" s="85" t="s">
        <v>0</v>
      </c>
      <c r="B6" s="85" t="s">
        <v>7</v>
      </c>
      <c r="C6" s="93"/>
      <c r="D6" s="85" t="s">
        <v>1</v>
      </c>
      <c r="E6" s="93"/>
      <c r="F6" s="93"/>
      <c r="G6" s="85" t="s">
        <v>8</v>
      </c>
      <c r="H6" s="93"/>
      <c r="I6" s="93"/>
      <c r="J6" s="93"/>
      <c r="K6" s="93"/>
      <c r="L6" s="93"/>
      <c r="M6" s="85" t="s">
        <v>2</v>
      </c>
      <c r="N6" s="93"/>
      <c r="O6" s="3"/>
      <c r="P6" s="3"/>
      <c r="Q6" s="3"/>
      <c r="R6" s="3"/>
    </row>
    <row r="7" spans="1:18" s="54" customFormat="1" ht="66.75" customHeight="1">
      <c r="A7" s="93"/>
      <c r="B7" s="43" t="s">
        <v>18</v>
      </c>
      <c r="C7" s="43" t="s">
        <v>17</v>
      </c>
      <c r="D7" s="43" t="s">
        <v>11</v>
      </c>
      <c r="E7" s="43" t="s">
        <v>3</v>
      </c>
      <c r="F7" s="43" t="s">
        <v>16</v>
      </c>
      <c r="G7" s="43" t="s">
        <v>12</v>
      </c>
      <c r="H7" s="43" t="s">
        <v>16</v>
      </c>
      <c r="I7" s="43" t="s">
        <v>4</v>
      </c>
      <c r="J7" s="43" t="s">
        <v>16</v>
      </c>
      <c r="K7" s="43" t="s">
        <v>5</v>
      </c>
      <c r="L7" s="43" t="s">
        <v>16</v>
      </c>
      <c r="M7" s="43" t="s">
        <v>6</v>
      </c>
      <c r="N7" s="43" t="s">
        <v>16</v>
      </c>
      <c r="O7" s="3"/>
      <c r="P7" s="3"/>
      <c r="Q7" s="3"/>
      <c r="R7" s="3"/>
    </row>
    <row r="8" spans="1:18" s="55" customFormat="1" ht="19.5" customHeight="1">
      <c r="A8" s="44">
        <v>1</v>
      </c>
      <c r="B8" s="86">
        <v>2</v>
      </c>
      <c r="C8" s="87"/>
      <c r="D8" s="44">
        <v>3</v>
      </c>
      <c r="E8" s="45" t="s">
        <v>13</v>
      </c>
      <c r="F8" s="44" t="s">
        <v>14</v>
      </c>
      <c r="G8" s="45">
        <v>6</v>
      </c>
      <c r="H8" s="44" t="s">
        <v>161</v>
      </c>
      <c r="I8" s="45">
        <v>8</v>
      </c>
      <c r="J8" s="44" t="s">
        <v>158</v>
      </c>
      <c r="K8" s="45">
        <v>10</v>
      </c>
      <c r="L8" s="44" t="s">
        <v>159</v>
      </c>
      <c r="M8" s="45">
        <v>12</v>
      </c>
      <c r="N8" s="44" t="s">
        <v>160</v>
      </c>
      <c r="O8" s="46"/>
      <c r="P8" s="46"/>
      <c r="Q8" s="46"/>
      <c r="R8" s="46"/>
    </row>
    <row r="9" spans="1:18" s="54" customFormat="1" ht="27.75" customHeight="1">
      <c r="A9" s="47" t="s">
        <v>37</v>
      </c>
      <c r="B9" s="85" t="s">
        <v>42</v>
      </c>
      <c r="C9" s="85"/>
      <c r="D9" s="48">
        <f>SUM(D10:D103)</f>
        <v>313978</v>
      </c>
      <c r="E9" s="48">
        <f>G9+I9+K9</f>
        <v>313637</v>
      </c>
      <c r="F9" s="49">
        <f>E9/D9%</f>
        <v>99.891393664524259</v>
      </c>
      <c r="G9" s="50" t="s">
        <v>157</v>
      </c>
      <c r="H9" s="50" t="s">
        <v>157</v>
      </c>
      <c r="I9" s="48">
        <f>SUM(I10:I103)</f>
        <v>312115</v>
      </c>
      <c r="J9" s="49">
        <f>I9/E9%</f>
        <v>99.514725622295842</v>
      </c>
      <c r="K9" s="48">
        <f>SUM(K10:K103)</f>
        <v>1522</v>
      </c>
      <c r="L9" s="49">
        <f>K9/E9%</f>
        <v>0.48527437770416121</v>
      </c>
      <c r="M9" s="48">
        <v>0</v>
      </c>
      <c r="N9" s="49">
        <f>M9/D9*100</f>
        <v>0</v>
      </c>
      <c r="O9" s="51">
        <f>E9-(I9+K9)</f>
        <v>0</v>
      </c>
      <c r="P9" s="51">
        <f>K9-1522</f>
        <v>0</v>
      </c>
      <c r="Q9" s="5"/>
      <c r="R9" s="5"/>
    </row>
    <row r="10" spans="1:18" s="58" customFormat="1" ht="15.75" customHeight="1">
      <c r="A10" s="21">
        <v>1</v>
      </c>
      <c r="B10" s="22" t="s">
        <v>55</v>
      </c>
      <c r="C10" s="30" t="s">
        <v>146</v>
      </c>
      <c r="D10" s="23">
        <v>4028</v>
      </c>
      <c r="E10" s="23">
        <v>4007</v>
      </c>
      <c r="F10" s="52">
        <f t="shared" ref="F10:F73" si="0">E10/D10%</f>
        <v>99.478649453823238</v>
      </c>
      <c r="G10" s="56" t="s">
        <v>157</v>
      </c>
      <c r="H10" s="56" t="s">
        <v>157</v>
      </c>
      <c r="I10" s="24">
        <v>3929</v>
      </c>
      <c r="J10" s="25">
        <f t="shared" ref="J10:J40" si="1">I10/E10%</f>
        <v>98.053406538557525</v>
      </c>
      <c r="K10" s="23">
        <v>78</v>
      </c>
      <c r="L10" s="25">
        <f t="shared" ref="L10:L41" si="2">K10/E10%</f>
        <v>1.9465934614424756</v>
      </c>
      <c r="M10" s="57"/>
      <c r="N10" s="57"/>
      <c r="O10" s="51">
        <f t="shared" ref="O10:O73" si="3">E10-(I10+K10)</f>
        <v>0</v>
      </c>
      <c r="P10" s="2"/>
      <c r="Q10" s="2"/>
      <c r="R10" s="2"/>
    </row>
    <row r="11" spans="1:18" s="58" customFormat="1" ht="15" customHeight="1">
      <c r="A11" s="21">
        <v>2</v>
      </c>
      <c r="B11" s="22" t="s">
        <v>56</v>
      </c>
      <c r="C11" s="30" t="s">
        <v>146</v>
      </c>
      <c r="D11" s="23">
        <v>6303</v>
      </c>
      <c r="E11" s="23">
        <v>6190</v>
      </c>
      <c r="F11" s="52">
        <f t="shared" si="0"/>
        <v>98.207202919244807</v>
      </c>
      <c r="G11" s="56" t="s">
        <v>157</v>
      </c>
      <c r="H11" s="56" t="s">
        <v>157</v>
      </c>
      <c r="I11" s="24">
        <v>6147</v>
      </c>
      <c r="J11" s="25">
        <f t="shared" si="1"/>
        <v>99.305331179321485</v>
      </c>
      <c r="K11" s="23">
        <v>43</v>
      </c>
      <c r="L11" s="25">
        <f t="shared" si="2"/>
        <v>0.69466882067851377</v>
      </c>
      <c r="M11" s="30"/>
      <c r="N11" s="30"/>
      <c r="O11" s="51">
        <f t="shared" si="3"/>
        <v>0</v>
      </c>
    </row>
    <row r="12" spans="1:18" s="58" customFormat="1" ht="15" customHeight="1">
      <c r="A12" s="21">
        <v>3</v>
      </c>
      <c r="B12" s="22" t="s">
        <v>57</v>
      </c>
      <c r="C12" s="30" t="s">
        <v>146</v>
      </c>
      <c r="D12" s="23">
        <v>4767</v>
      </c>
      <c r="E12" s="23">
        <v>4751</v>
      </c>
      <c r="F12" s="52">
        <f t="shared" si="0"/>
        <v>99.664359135724766</v>
      </c>
      <c r="G12" s="56" t="s">
        <v>157</v>
      </c>
      <c r="H12" s="56" t="s">
        <v>157</v>
      </c>
      <c r="I12" s="24">
        <v>4741</v>
      </c>
      <c r="J12" s="25">
        <f t="shared" si="1"/>
        <v>99.78951799621133</v>
      </c>
      <c r="K12" s="23">
        <v>10</v>
      </c>
      <c r="L12" s="25">
        <f t="shared" si="2"/>
        <v>0.21048200378867607</v>
      </c>
      <c r="M12" s="30"/>
      <c r="N12" s="30"/>
      <c r="O12" s="51">
        <f t="shared" si="3"/>
        <v>0</v>
      </c>
    </row>
    <row r="13" spans="1:18" s="58" customFormat="1" ht="15" customHeight="1">
      <c r="A13" s="21">
        <v>4</v>
      </c>
      <c r="B13" s="22" t="s">
        <v>58</v>
      </c>
      <c r="C13" s="30" t="s">
        <v>146</v>
      </c>
      <c r="D13" s="23">
        <v>2419</v>
      </c>
      <c r="E13" s="23">
        <v>2418</v>
      </c>
      <c r="F13" s="52">
        <f t="shared" si="0"/>
        <v>99.958660603555188</v>
      </c>
      <c r="G13" s="56" t="s">
        <v>157</v>
      </c>
      <c r="H13" s="56" t="s">
        <v>157</v>
      </c>
      <c r="I13" s="24">
        <v>2413</v>
      </c>
      <c r="J13" s="25">
        <f t="shared" si="1"/>
        <v>99.793217535153019</v>
      </c>
      <c r="K13" s="23">
        <v>5</v>
      </c>
      <c r="L13" s="25">
        <f t="shared" si="2"/>
        <v>0.20678246484698098</v>
      </c>
      <c r="M13" s="30"/>
      <c r="N13" s="30"/>
      <c r="O13" s="51">
        <f t="shared" si="3"/>
        <v>0</v>
      </c>
    </row>
    <row r="14" spans="1:18" s="58" customFormat="1" ht="15" customHeight="1">
      <c r="A14" s="21">
        <v>5</v>
      </c>
      <c r="B14" s="22" t="s">
        <v>59</v>
      </c>
      <c r="C14" s="30" t="s">
        <v>146</v>
      </c>
      <c r="D14" s="23">
        <v>3253</v>
      </c>
      <c r="E14" s="23">
        <v>3252</v>
      </c>
      <c r="F14" s="52">
        <f t="shared" si="0"/>
        <v>99.969259145404237</v>
      </c>
      <c r="G14" s="56" t="s">
        <v>157</v>
      </c>
      <c r="H14" s="56" t="s">
        <v>157</v>
      </c>
      <c r="I14" s="24">
        <v>3245</v>
      </c>
      <c r="J14" s="25">
        <f t="shared" si="1"/>
        <v>99.784747847478471</v>
      </c>
      <c r="K14" s="23">
        <v>7</v>
      </c>
      <c r="L14" s="25">
        <f t="shared" si="2"/>
        <v>0.21525215252152519</v>
      </c>
      <c r="M14" s="30"/>
      <c r="N14" s="30"/>
      <c r="O14" s="51">
        <f t="shared" si="3"/>
        <v>0</v>
      </c>
    </row>
    <row r="15" spans="1:18" s="58" customFormat="1" ht="15" customHeight="1">
      <c r="A15" s="21">
        <v>6</v>
      </c>
      <c r="B15" s="22" t="s">
        <v>60</v>
      </c>
      <c r="C15" s="30" t="s">
        <v>146</v>
      </c>
      <c r="D15" s="23">
        <v>4374</v>
      </c>
      <c r="E15" s="23">
        <v>4374</v>
      </c>
      <c r="F15" s="52">
        <f t="shared" si="0"/>
        <v>100</v>
      </c>
      <c r="G15" s="56" t="s">
        <v>157</v>
      </c>
      <c r="H15" s="56" t="s">
        <v>157</v>
      </c>
      <c r="I15" s="24">
        <v>4232</v>
      </c>
      <c r="J15" s="25">
        <f t="shared" si="1"/>
        <v>96.753543667123907</v>
      </c>
      <c r="K15" s="23">
        <v>142</v>
      </c>
      <c r="L15" s="25">
        <f t="shared" si="2"/>
        <v>3.2464563328760856</v>
      </c>
      <c r="M15" s="30"/>
      <c r="N15" s="30"/>
      <c r="O15" s="51">
        <f t="shared" si="3"/>
        <v>0</v>
      </c>
    </row>
    <row r="16" spans="1:18" s="58" customFormat="1" ht="15" customHeight="1">
      <c r="A16" s="21">
        <v>7</v>
      </c>
      <c r="B16" s="22" t="s">
        <v>61</v>
      </c>
      <c r="C16" s="30" t="s">
        <v>146</v>
      </c>
      <c r="D16" s="23">
        <v>5225</v>
      </c>
      <c r="E16" s="23">
        <v>5225</v>
      </c>
      <c r="F16" s="52">
        <f t="shared" si="0"/>
        <v>100</v>
      </c>
      <c r="G16" s="56" t="s">
        <v>157</v>
      </c>
      <c r="H16" s="56" t="s">
        <v>157</v>
      </c>
      <c r="I16" s="24">
        <v>5224</v>
      </c>
      <c r="J16" s="25">
        <f t="shared" si="1"/>
        <v>99.980861244019138</v>
      </c>
      <c r="K16" s="23">
        <v>1</v>
      </c>
      <c r="L16" s="25">
        <f t="shared" si="2"/>
        <v>1.9138755980861243E-2</v>
      </c>
      <c r="M16" s="30"/>
      <c r="N16" s="30"/>
      <c r="O16" s="51">
        <f t="shared" si="3"/>
        <v>0</v>
      </c>
    </row>
    <row r="17" spans="1:17" s="58" customFormat="1" ht="15" customHeight="1">
      <c r="A17" s="21">
        <v>8</v>
      </c>
      <c r="B17" s="22" t="s">
        <v>62</v>
      </c>
      <c r="C17" s="30" t="s">
        <v>146</v>
      </c>
      <c r="D17" s="23">
        <v>5642</v>
      </c>
      <c r="E17" s="23">
        <v>5642</v>
      </c>
      <c r="F17" s="52">
        <f t="shared" si="0"/>
        <v>100</v>
      </c>
      <c r="G17" s="56" t="s">
        <v>157</v>
      </c>
      <c r="H17" s="56" t="s">
        <v>157</v>
      </c>
      <c r="I17" s="24">
        <v>5642</v>
      </c>
      <c r="J17" s="25">
        <f t="shared" si="1"/>
        <v>100</v>
      </c>
      <c r="K17" s="23">
        <v>0</v>
      </c>
      <c r="L17" s="25">
        <f t="shared" si="2"/>
        <v>0</v>
      </c>
      <c r="M17" s="30"/>
      <c r="N17" s="30"/>
      <c r="O17" s="51">
        <f t="shared" si="3"/>
        <v>0</v>
      </c>
    </row>
    <row r="18" spans="1:17" s="58" customFormat="1" ht="15" customHeight="1">
      <c r="A18" s="21">
        <v>9</v>
      </c>
      <c r="B18" s="22" t="s">
        <v>63</v>
      </c>
      <c r="C18" s="30" t="s">
        <v>146</v>
      </c>
      <c r="D18" s="23">
        <v>3640</v>
      </c>
      <c r="E18" s="23">
        <v>3629</v>
      </c>
      <c r="F18" s="52">
        <f t="shared" si="0"/>
        <v>99.697802197802204</v>
      </c>
      <c r="G18" s="56" t="s">
        <v>157</v>
      </c>
      <c r="H18" s="56" t="s">
        <v>157</v>
      </c>
      <c r="I18" s="24">
        <v>3591</v>
      </c>
      <c r="J18" s="25">
        <f t="shared" si="1"/>
        <v>98.952879581151834</v>
      </c>
      <c r="K18" s="23">
        <v>38</v>
      </c>
      <c r="L18" s="25">
        <f t="shared" si="2"/>
        <v>1.0471204188481675</v>
      </c>
      <c r="M18" s="30"/>
      <c r="N18" s="30"/>
      <c r="O18" s="51">
        <f t="shared" si="3"/>
        <v>0</v>
      </c>
    </row>
    <row r="19" spans="1:17" ht="15" customHeight="1">
      <c r="A19" s="21">
        <v>10</v>
      </c>
      <c r="B19" s="26" t="s">
        <v>64</v>
      </c>
      <c r="C19" s="59" t="s">
        <v>147</v>
      </c>
      <c r="D19" s="27">
        <v>2620</v>
      </c>
      <c r="E19" s="27">
        <f t="shared" ref="E19:E33" si="4">I19+K19</f>
        <v>2620</v>
      </c>
      <c r="F19" s="52">
        <f t="shared" si="0"/>
        <v>100</v>
      </c>
      <c r="G19" s="60" t="s">
        <v>157</v>
      </c>
      <c r="H19" s="60" t="s">
        <v>157</v>
      </c>
      <c r="I19" s="28">
        <v>2615</v>
      </c>
      <c r="J19" s="25">
        <f t="shared" si="1"/>
        <v>99.809160305343511</v>
      </c>
      <c r="K19" s="29">
        <v>5</v>
      </c>
      <c r="L19" s="25">
        <f t="shared" si="2"/>
        <v>0.19083969465648856</v>
      </c>
      <c r="M19" s="59"/>
      <c r="N19" s="59"/>
      <c r="O19" s="51">
        <f t="shared" si="3"/>
        <v>0</v>
      </c>
    </row>
    <row r="20" spans="1:17" ht="15" customHeight="1">
      <c r="A20" s="21">
        <v>11</v>
      </c>
      <c r="B20" s="26" t="s">
        <v>65</v>
      </c>
      <c r="C20" s="59" t="s">
        <v>147</v>
      </c>
      <c r="D20" s="27">
        <v>4530</v>
      </c>
      <c r="E20" s="27">
        <f t="shared" si="4"/>
        <v>4530</v>
      </c>
      <c r="F20" s="52">
        <f t="shared" si="0"/>
        <v>100</v>
      </c>
      <c r="G20" s="60" t="s">
        <v>157</v>
      </c>
      <c r="H20" s="60" t="s">
        <v>157</v>
      </c>
      <c r="I20" s="28">
        <v>4506</v>
      </c>
      <c r="J20" s="25">
        <f t="shared" si="1"/>
        <v>99.47019867549669</v>
      </c>
      <c r="K20" s="29">
        <v>24</v>
      </c>
      <c r="L20" s="25">
        <f t="shared" si="2"/>
        <v>0.5298013245033113</v>
      </c>
      <c r="M20" s="59"/>
      <c r="N20" s="59"/>
      <c r="O20" s="51">
        <f t="shared" si="3"/>
        <v>0</v>
      </c>
    </row>
    <row r="21" spans="1:17" ht="15" customHeight="1">
      <c r="A21" s="21">
        <v>12</v>
      </c>
      <c r="B21" s="26" t="s">
        <v>66</v>
      </c>
      <c r="C21" s="59" t="s">
        <v>147</v>
      </c>
      <c r="D21" s="27">
        <v>3341</v>
      </c>
      <c r="E21" s="27">
        <f t="shared" si="4"/>
        <v>3341</v>
      </c>
      <c r="F21" s="52">
        <f t="shared" si="0"/>
        <v>100.00000000000001</v>
      </c>
      <c r="G21" s="60" t="s">
        <v>157</v>
      </c>
      <c r="H21" s="60" t="s">
        <v>157</v>
      </c>
      <c r="I21" s="28">
        <v>3330</v>
      </c>
      <c r="J21" s="25">
        <f t="shared" si="1"/>
        <v>99.670757258305912</v>
      </c>
      <c r="K21" s="29">
        <v>11</v>
      </c>
      <c r="L21" s="25">
        <f t="shared" si="2"/>
        <v>0.32924274169410361</v>
      </c>
      <c r="M21" s="59"/>
      <c r="N21" s="59"/>
      <c r="O21" s="51">
        <f t="shared" si="3"/>
        <v>0</v>
      </c>
    </row>
    <row r="22" spans="1:17" ht="15" customHeight="1">
      <c r="A22" s="21">
        <v>13</v>
      </c>
      <c r="B22" s="26" t="s">
        <v>67</v>
      </c>
      <c r="C22" s="59" t="s">
        <v>147</v>
      </c>
      <c r="D22" s="27">
        <v>1860</v>
      </c>
      <c r="E22" s="27">
        <f t="shared" si="4"/>
        <v>1860</v>
      </c>
      <c r="F22" s="52">
        <f t="shared" si="0"/>
        <v>99.999999999999986</v>
      </c>
      <c r="G22" s="60" t="s">
        <v>157</v>
      </c>
      <c r="H22" s="60" t="s">
        <v>157</v>
      </c>
      <c r="I22" s="28">
        <v>1845</v>
      </c>
      <c r="J22" s="25">
        <f t="shared" si="1"/>
        <v>99.193548387096769</v>
      </c>
      <c r="K22" s="29">
        <v>15</v>
      </c>
      <c r="L22" s="25">
        <f t="shared" si="2"/>
        <v>0.80645161290322576</v>
      </c>
      <c r="M22" s="59"/>
      <c r="N22" s="59"/>
      <c r="O22" s="51">
        <f t="shared" si="3"/>
        <v>0</v>
      </c>
    </row>
    <row r="23" spans="1:17" ht="15" customHeight="1">
      <c r="A23" s="21">
        <v>14</v>
      </c>
      <c r="B23" s="26" t="s">
        <v>68</v>
      </c>
      <c r="C23" s="59" t="s">
        <v>147</v>
      </c>
      <c r="D23" s="27">
        <v>2826</v>
      </c>
      <c r="E23" s="27">
        <f t="shared" si="4"/>
        <v>2826</v>
      </c>
      <c r="F23" s="52">
        <f t="shared" si="0"/>
        <v>100</v>
      </c>
      <c r="G23" s="60" t="s">
        <v>157</v>
      </c>
      <c r="H23" s="60" t="s">
        <v>157</v>
      </c>
      <c r="I23" s="28">
        <v>2797</v>
      </c>
      <c r="J23" s="25">
        <f t="shared" si="1"/>
        <v>98.973814578910108</v>
      </c>
      <c r="K23" s="29">
        <v>29</v>
      </c>
      <c r="L23" s="25">
        <f t="shared" si="2"/>
        <v>1.0261854210898795</v>
      </c>
      <c r="M23" s="59"/>
      <c r="N23" s="59"/>
      <c r="O23" s="51">
        <f t="shared" si="3"/>
        <v>0</v>
      </c>
    </row>
    <row r="24" spans="1:17" ht="15" customHeight="1">
      <c r="A24" s="21">
        <v>15</v>
      </c>
      <c r="B24" s="26" t="s">
        <v>69</v>
      </c>
      <c r="C24" s="59" t="s">
        <v>147</v>
      </c>
      <c r="D24" s="27">
        <v>2678</v>
      </c>
      <c r="E24" s="27">
        <f t="shared" si="4"/>
        <v>2678</v>
      </c>
      <c r="F24" s="52">
        <f t="shared" si="0"/>
        <v>100</v>
      </c>
      <c r="G24" s="60" t="s">
        <v>157</v>
      </c>
      <c r="H24" s="60" t="s">
        <v>157</v>
      </c>
      <c r="I24" s="28">
        <v>2660</v>
      </c>
      <c r="J24" s="25">
        <f t="shared" si="1"/>
        <v>99.327856609410006</v>
      </c>
      <c r="K24" s="29">
        <v>18</v>
      </c>
      <c r="L24" s="25">
        <f t="shared" si="2"/>
        <v>0.67214339058999251</v>
      </c>
      <c r="M24" s="59"/>
      <c r="N24" s="59"/>
      <c r="O24" s="51">
        <f t="shared" si="3"/>
        <v>0</v>
      </c>
    </row>
    <row r="25" spans="1:17" ht="15" customHeight="1">
      <c r="A25" s="21">
        <v>16</v>
      </c>
      <c r="B25" s="26" t="s">
        <v>70</v>
      </c>
      <c r="C25" s="59" t="s">
        <v>147</v>
      </c>
      <c r="D25" s="27">
        <v>2073</v>
      </c>
      <c r="E25" s="27">
        <f t="shared" si="4"/>
        <v>2073</v>
      </c>
      <c r="F25" s="52">
        <f t="shared" si="0"/>
        <v>100</v>
      </c>
      <c r="G25" s="60" t="s">
        <v>157</v>
      </c>
      <c r="H25" s="60" t="s">
        <v>157</v>
      </c>
      <c r="I25" s="28">
        <v>2033</v>
      </c>
      <c r="J25" s="25">
        <f t="shared" si="1"/>
        <v>98.070429329474194</v>
      </c>
      <c r="K25" s="29">
        <v>40</v>
      </c>
      <c r="L25" s="25">
        <f t="shared" si="2"/>
        <v>1.929570670525808</v>
      </c>
      <c r="M25" s="59"/>
      <c r="N25" s="59"/>
      <c r="O25" s="51">
        <f t="shared" si="3"/>
        <v>0</v>
      </c>
      <c r="Q25" s="61"/>
    </row>
    <row r="26" spans="1:17" ht="15" customHeight="1">
      <c r="A26" s="21">
        <v>17</v>
      </c>
      <c r="B26" s="26" t="s">
        <v>71</v>
      </c>
      <c r="C26" s="59" t="s">
        <v>147</v>
      </c>
      <c r="D26" s="27">
        <v>3070</v>
      </c>
      <c r="E26" s="27">
        <f t="shared" si="4"/>
        <v>3070</v>
      </c>
      <c r="F26" s="52">
        <f t="shared" si="0"/>
        <v>100</v>
      </c>
      <c r="G26" s="60" t="s">
        <v>157</v>
      </c>
      <c r="H26" s="60" t="s">
        <v>157</v>
      </c>
      <c r="I26" s="28">
        <v>3040</v>
      </c>
      <c r="J26" s="25">
        <f t="shared" si="1"/>
        <v>99.022801302931597</v>
      </c>
      <c r="K26" s="29">
        <v>30</v>
      </c>
      <c r="L26" s="25">
        <f t="shared" si="2"/>
        <v>0.9771986970684039</v>
      </c>
      <c r="M26" s="59"/>
      <c r="N26" s="59"/>
      <c r="O26" s="51">
        <f t="shared" si="3"/>
        <v>0</v>
      </c>
    </row>
    <row r="27" spans="1:17" ht="15" customHeight="1">
      <c r="A27" s="21">
        <v>18</v>
      </c>
      <c r="B27" s="26" t="s">
        <v>72</v>
      </c>
      <c r="C27" s="59" t="s">
        <v>147</v>
      </c>
      <c r="D27" s="27">
        <v>1024</v>
      </c>
      <c r="E27" s="27">
        <f t="shared" si="4"/>
        <v>1024</v>
      </c>
      <c r="F27" s="52">
        <f t="shared" si="0"/>
        <v>100</v>
      </c>
      <c r="G27" s="60" t="s">
        <v>157</v>
      </c>
      <c r="H27" s="60" t="s">
        <v>157</v>
      </c>
      <c r="I27" s="28">
        <f>320+408+294</f>
        <v>1022</v>
      </c>
      <c r="J27" s="25">
        <f t="shared" si="1"/>
        <v>99.8046875</v>
      </c>
      <c r="K27" s="29">
        <v>2</v>
      </c>
      <c r="L27" s="25">
        <f t="shared" si="2"/>
        <v>0.1953125</v>
      </c>
      <c r="M27" s="59"/>
      <c r="N27" s="59"/>
      <c r="O27" s="51">
        <f t="shared" si="3"/>
        <v>0</v>
      </c>
    </row>
    <row r="28" spans="1:17" ht="15" customHeight="1">
      <c r="A28" s="21">
        <v>19</v>
      </c>
      <c r="B28" s="26" t="s">
        <v>73</v>
      </c>
      <c r="C28" s="59" t="s">
        <v>147</v>
      </c>
      <c r="D28" s="27">
        <v>1294</v>
      </c>
      <c r="E28" s="27">
        <f t="shared" si="4"/>
        <v>1294</v>
      </c>
      <c r="F28" s="52">
        <f t="shared" si="0"/>
        <v>100</v>
      </c>
      <c r="G28" s="60" t="s">
        <v>157</v>
      </c>
      <c r="H28" s="60" t="s">
        <v>157</v>
      </c>
      <c r="I28" s="28">
        <v>1279</v>
      </c>
      <c r="J28" s="25">
        <f t="shared" si="1"/>
        <v>98.84080370942813</v>
      </c>
      <c r="K28" s="29">
        <v>15</v>
      </c>
      <c r="L28" s="25">
        <f t="shared" si="2"/>
        <v>1.1591962905718702</v>
      </c>
      <c r="M28" s="59"/>
      <c r="N28" s="59"/>
      <c r="O28" s="51">
        <f t="shared" si="3"/>
        <v>0</v>
      </c>
    </row>
    <row r="29" spans="1:17" ht="15" customHeight="1">
      <c r="A29" s="21">
        <v>20</v>
      </c>
      <c r="B29" s="26" t="s">
        <v>74</v>
      </c>
      <c r="C29" s="59" t="s">
        <v>147</v>
      </c>
      <c r="D29" s="27">
        <v>1076</v>
      </c>
      <c r="E29" s="27">
        <f t="shared" si="4"/>
        <v>1076</v>
      </c>
      <c r="F29" s="52">
        <f t="shared" si="0"/>
        <v>100</v>
      </c>
      <c r="G29" s="60" t="s">
        <v>157</v>
      </c>
      <c r="H29" s="60" t="s">
        <v>157</v>
      </c>
      <c r="I29" s="28">
        <v>1072</v>
      </c>
      <c r="J29" s="25">
        <f t="shared" si="1"/>
        <v>99.628252788104092</v>
      </c>
      <c r="K29" s="29">
        <v>4</v>
      </c>
      <c r="L29" s="25">
        <f t="shared" si="2"/>
        <v>0.37174721189591081</v>
      </c>
      <c r="M29" s="59"/>
      <c r="N29" s="59"/>
      <c r="O29" s="51">
        <f t="shared" si="3"/>
        <v>0</v>
      </c>
    </row>
    <row r="30" spans="1:17" ht="15" customHeight="1">
      <c r="A30" s="21">
        <v>21</v>
      </c>
      <c r="B30" s="26" t="s">
        <v>75</v>
      </c>
      <c r="C30" s="59" t="s">
        <v>147</v>
      </c>
      <c r="D30" s="27">
        <v>3684</v>
      </c>
      <c r="E30" s="27">
        <f t="shared" si="4"/>
        <v>3684</v>
      </c>
      <c r="F30" s="52">
        <f t="shared" si="0"/>
        <v>99.999999999999986</v>
      </c>
      <c r="G30" s="60" t="s">
        <v>157</v>
      </c>
      <c r="H30" s="60" t="s">
        <v>157</v>
      </c>
      <c r="I30" s="28">
        <v>3668</v>
      </c>
      <c r="J30" s="25">
        <f t="shared" si="1"/>
        <v>99.565689467969591</v>
      </c>
      <c r="K30" s="29">
        <v>16</v>
      </c>
      <c r="L30" s="25">
        <f t="shared" si="2"/>
        <v>0.43431053203040171</v>
      </c>
      <c r="M30" s="59"/>
      <c r="N30" s="59"/>
      <c r="O30" s="51">
        <f t="shared" si="3"/>
        <v>0</v>
      </c>
    </row>
    <row r="31" spans="1:17" ht="15" customHeight="1">
      <c r="A31" s="21">
        <v>22</v>
      </c>
      <c r="B31" s="26" t="s">
        <v>76</v>
      </c>
      <c r="C31" s="59" t="s">
        <v>147</v>
      </c>
      <c r="D31" s="27">
        <v>2349</v>
      </c>
      <c r="E31" s="27">
        <f t="shared" si="4"/>
        <v>2349</v>
      </c>
      <c r="F31" s="52">
        <f t="shared" si="0"/>
        <v>100</v>
      </c>
      <c r="G31" s="60" t="s">
        <v>157</v>
      </c>
      <c r="H31" s="60" t="s">
        <v>157</v>
      </c>
      <c r="I31" s="28">
        <v>2298</v>
      </c>
      <c r="J31" s="25">
        <f t="shared" si="1"/>
        <v>97.828863346104725</v>
      </c>
      <c r="K31" s="29">
        <v>51</v>
      </c>
      <c r="L31" s="25">
        <f t="shared" si="2"/>
        <v>2.1711366538952745</v>
      </c>
      <c r="M31" s="59"/>
      <c r="N31" s="59"/>
      <c r="O31" s="51">
        <f t="shared" si="3"/>
        <v>0</v>
      </c>
    </row>
    <row r="32" spans="1:17" ht="15" customHeight="1">
      <c r="A32" s="21">
        <v>23</v>
      </c>
      <c r="B32" s="26" t="s">
        <v>77</v>
      </c>
      <c r="C32" s="59" t="s">
        <v>147</v>
      </c>
      <c r="D32" s="27">
        <v>2015</v>
      </c>
      <c r="E32" s="27">
        <f t="shared" si="4"/>
        <v>2015</v>
      </c>
      <c r="F32" s="52">
        <f t="shared" si="0"/>
        <v>100</v>
      </c>
      <c r="G32" s="60" t="s">
        <v>157</v>
      </c>
      <c r="H32" s="60" t="s">
        <v>157</v>
      </c>
      <c r="I32" s="28">
        <v>1996</v>
      </c>
      <c r="J32" s="25">
        <f t="shared" si="1"/>
        <v>99.057071960297776</v>
      </c>
      <c r="K32" s="29">
        <v>19</v>
      </c>
      <c r="L32" s="25">
        <f t="shared" si="2"/>
        <v>0.94292803970223327</v>
      </c>
      <c r="M32" s="59"/>
      <c r="N32" s="59"/>
      <c r="O32" s="51">
        <f t="shared" si="3"/>
        <v>0</v>
      </c>
    </row>
    <row r="33" spans="1:15" ht="15" customHeight="1">
      <c r="A33" s="21">
        <v>24</v>
      </c>
      <c r="B33" s="26" t="s">
        <v>78</v>
      </c>
      <c r="C33" s="59" t="s">
        <v>147</v>
      </c>
      <c r="D33" s="27">
        <v>5653</v>
      </c>
      <c r="E33" s="27">
        <f t="shared" si="4"/>
        <v>5644</v>
      </c>
      <c r="F33" s="52">
        <f t="shared" si="0"/>
        <v>99.84079249955775</v>
      </c>
      <c r="G33" s="60" t="s">
        <v>157</v>
      </c>
      <c r="H33" s="60" t="s">
        <v>157</v>
      </c>
      <c r="I33" s="28">
        <v>5622</v>
      </c>
      <c r="J33" s="25">
        <f t="shared" si="1"/>
        <v>99.610205527994339</v>
      </c>
      <c r="K33" s="29">
        <v>22</v>
      </c>
      <c r="L33" s="25">
        <f t="shared" si="2"/>
        <v>0.38979447200566975</v>
      </c>
      <c r="M33" s="59"/>
      <c r="N33" s="59"/>
      <c r="O33" s="51">
        <f t="shared" si="3"/>
        <v>0</v>
      </c>
    </row>
    <row r="34" spans="1:15" s="58" customFormat="1" ht="15" customHeight="1">
      <c r="A34" s="21">
        <v>25</v>
      </c>
      <c r="B34" s="30" t="s">
        <v>79</v>
      </c>
      <c r="C34" s="30" t="s">
        <v>148</v>
      </c>
      <c r="D34" s="31">
        <v>4159</v>
      </c>
      <c r="E34" s="31">
        <v>4159</v>
      </c>
      <c r="F34" s="52">
        <f t="shared" si="0"/>
        <v>99.999999999999986</v>
      </c>
      <c r="G34" s="56">
        <v>4155</v>
      </c>
      <c r="H34" s="56" t="s">
        <v>157</v>
      </c>
      <c r="I34" s="32">
        <v>4158</v>
      </c>
      <c r="J34" s="25">
        <f t="shared" si="1"/>
        <v>99.975955758595802</v>
      </c>
      <c r="K34" s="31">
        <v>1</v>
      </c>
      <c r="L34" s="25">
        <f t="shared" si="2"/>
        <v>2.4044241404183694E-2</v>
      </c>
      <c r="M34" s="30"/>
      <c r="N34" s="30"/>
      <c r="O34" s="51">
        <f t="shared" si="3"/>
        <v>0</v>
      </c>
    </row>
    <row r="35" spans="1:15" s="58" customFormat="1" ht="15" customHeight="1">
      <c r="A35" s="21">
        <v>26</v>
      </c>
      <c r="B35" s="30" t="s">
        <v>80</v>
      </c>
      <c r="C35" s="30" t="s">
        <v>148</v>
      </c>
      <c r="D35" s="31">
        <v>1703</v>
      </c>
      <c r="E35" s="31">
        <v>1703</v>
      </c>
      <c r="F35" s="52">
        <f t="shared" si="0"/>
        <v>100</v>
      </c>
      <c r="G35" s="56" t="s">
        <v>157</v>
      </c>
      <c r="H35" s="56" t="s">
        <v>157</v>
      </c>
      <c r="I35" s="32">
        <v>1696</v>
      </c>
      <c r="J35" s="25">
        <f t="shared" si="1"/>
        <v>99.588960657662938</v>
      </c>
      <c r="K35" s="31">
        <v>7</v>
      </c>
      <c r="L35" s="25">
        <f t="shared" si="2"/>
        <v>0.41103934233705225</v>
      </c>
      <c r="M35" s="30"/>
      <c r="N35" s="30"/>
      <c r="O35" s="51">
        <f t="shared" si="3"/>
        <v>0</v>
      </c>
    </row>
    <row r="36" spans="1:15" s="58" customFormat="1" ht="15" customHeight="1">
      <c r="A36" s="21">
        <v>27</v>
      </c>
      <c r="B36" s="30" t="s">
        <v>81</v>
      </c>
      <c r="C36" s="30" t="s">
        <v>148</v>
      </c>
      <c r="D36" s="31">
        <v>4160</v>
      </c>
      <c r="E36" s="31">
        <v>4160</v>
      </c>
      <c r="F36" s="52">
        <f t="shared" si="0"/>
        <v>100</v>
      </c>
      <c r="G36" s="56" t="s">
        <v>157</v>
      </c>
      <c r="H36" s="56" t="s">
        <v>157</v>
      </c>
      <c r="I36" s="32">
        <v>4142</v>
      </c>
      <c r="J36" s="25">
        <f t="shared" si="1"/>
        <v>99.567307692307693</v>
      </c>
      <c r="K36" s="31">
        <v>18</v>
      </c>
      <c r="L36" s="25">
        <f t="shared" si="2"/>
        <v>0.43269230769230765</v>
      </c>
      <c r="M36" s="30"/>
      <c r="N36" s="30"/>
      <c r="O36" s="51">
        <f t="shared" si="3"/>
        <v>0</v>
      </c>
    </row>
    <row r="37" spans="1:15" s="58" customFormat="1" ht="15" customHeight="1">
      <c r="A37" s="21">
        <v>28</v>
      </c>
      <c r="B37" s="30" t="s">
        <v>82</v>
      </c>
      <c r="C37" s="30" t="s">
        <v>148</v>
      </c>
      <c r="D37" s="31">
        <v>2681</v>
      </c>
      <c r="E37" s="31">
        <v>2681</v>
      </c>
      <c r="F37" s="52">
        <f t="shared" si="0"/>
        <v>100</v>
      </c>
      <c r="G37" s="56" t="s">
        <v>157</v>
      </c>
      <c r="H37" s="56" t="s">
        <v>157</v>
      </c>
      <c r="I37" s="32">
        <v>2643</v>
      </c>
      <c r="J37" s="25">
        <f t="shared" si="1"/>
        <v>98.582618425960462</v>
      </c>
      <c r="K37" s="31">
        <v>38</v>
      </c>
      <c r="L37" s="25">
        <f t="shared" si="2"/>
        <v>1.4173815740395375</v>
      </c>
      <c r="M37" s="30"/>
      <c r="N37" s="30"/>
      <c r="O37" s="51">
        <f t="shared" si="3"/>
        <v>0</v>
      </c>
    </row>
    <row r="38" spans="1:15" s="58" customFormat="1" ht="15" customHeight="1">
      <c r="A38" s="21">
        <v>29</v>
      </c>
      <c r="B38" s="30" t="s">
        <v>83</v>
      </c>
      <c r="C38" s="30" t="s">
        <v>148</v>
      </c>
      <c r="D38" s="31">
        <v>4321</v>
      </c>
      <c r="E38" s="31">
        <v>4321</v>
      </c>
      <c r="F38" s="52">
        <f t="shared" si="0"/>
        <v>100</v>
      </c>
      <c r="G38" s="56" t="s">
        <v>157</v>
      </c>
      <c r="H38" s="56" t="s">
        <v>157</v>
      </c>
      <c r="I38" s="32">
        <v>4290</v>
      </c>
      <c r="J38" s="25">
        <f t="shared" si="1"/>
        <v>99.282573478361485</v>
      </c>
      <c r="K38" s="31">
        <v>31</v>
      </c>
      <c r="L38" s="25">
        <f t="shared" si="2"/>
        <v>0.71742652163850962</v>
      </c>
      <c r="M38" s="30"/>
      <c r="N38" s="30"/>
      <c r="O38" s="51">
        <f t="shared" si="3"/>
        <v>0</v>
      </c>
    </row>
    <row r="39" spans="1:15" s="58" customFormat="1" ht="15" customHeight="1">
      <c r="A39" s="21">
        <v>30</v>
      </c>
      <c r="B39" s="30" t="s">
        <v>84</v>
      </c>
      <c r="C39" s="30" t="s">
        <v>148</v>
      </c>
      <c r="D39" s="33">
        <v>2535</v>
      </c>
      <c r="E39" s="31">
        <v>2535</v>
      </c>
      <c r="F39" s="52">
        <f t="shared" si="0"/>
        <v>100</v>
      </c>
      <c r="G39" s="56" t="s">
        <v>157</v>
      </c>
      <c r="H39" s="56" t="s">
        <v>157</v>
      </c>
      <c r="I39" s="32">
        <v>2527</v>
      </c>
      <c r="J39" s="25">
        <f t="shared" si="1"/>
        <v>99.684418145956599</v>
      </c>
      <c r="K39" s="31">
        <v>8</v>
      </c>
      <c r="L39" s="25">
        <f t="shared" si="2"/>
        <v>0.31558185404339251</v>
      </c>
      <c r="M39" s="30"/>
      <c r="N39" s="30"/>
      <c r="O39" s="51">
        <f t="shared" si="3"/>
        <v>0</v>
      </c>
    </row>
    <row r="40" spans="1:15" s="58" customFormat="1" ht="15" customHeight="1">
      <c r="A40" s="21">
        <v>31</v>
      </c>
      <c r="B40" s="30" t="s">
        <v>85</v>
      </c>
      <c r="C40" s="30" t="s">
        <v>148</v>
      </c>
      <c r="D40" s="31">
        <v>5380</v>
      </c>
      <c r="E40" s="31">
        <v>5380</v>
      </c>
      <c r="F40" s="52">
        <f t="shared" si="0"/>
        <v>100</v>
      </c>
      <c r="G40" s="56" t="s">
        <v>157</v>
      </c>
      <c r="H40" s="56" t="s">
        <v>157</v>
      </c>
      <c r="I40" s="32">
        <v>5364</v>
      </c>
      <c r="J40" s="25">
        <f t="shared" si="1"/>
        <v>99.702602230483279</v>
      </c>
      <c r="K40" s="31">
        <v>16</v>
      </c>
      <c r="L40" s="25">
        <f t="shared" si="2"/>
        <v>0.29739776951672864</v>
      </c>
      <c r="M40" s="30"/>
      <c r="N40" s="30"/>
      <c r="O40" s="51">
        <f t="shared" si="3"/>
        <v>0</v>
      </c>
    </row>
    <row r="41" spans="1:15" s="58" customFormat="1" ht="15" customHeight="1">
      <c r="A41" s="21">
        <v>32</v>
      </c>
      <c r="B41" s="30" t="s">
        <v>86</v>
      </c>
      <c r="C41" s="30" t="s">
        <v>148</v>
      </c>
      <c r="D41" s="31">
        <v>2334</v>
      </c>
      <c r="E41" s="31">
        <v>2334</v>
      </c>
      <c r="F41" s="52">
        <f t="shared" si="0"/>
        <v>100</v>
      </c>
      <c r="G41" s="56" t="s">
        <v>157</v>
      </c>
      <c r="H41" s="56" t="s">
        <v>157</v>
      </c>
      <c r="I41" s="32">
        <v>2330</v>
      </c>
      <c r="J41" s="25">
        <f t="shared" ref="J41:J72" si="5">I41/E41%</f>
        <v>99.8286203941731</v>
      </c>
      <c r="K41" s="31">
        <v>4</v>
      </c>
      <c r="L41" s="25">
        <f t="shared" si="2"/>
        <v>0.17137960582690659</v>
      </c>
      <c r="M41" s="30"/>
      <c r="N41" s="30"/>
      <c r="O41" s="51">
        <f t="shared" si="3"/>
        <v>0</v>
      </c>
    </row>
    <row r="42" spans="1:15" s="58" customFormat="1" ht="15" customHeight="1">
      <c r="A42" s="21">
        <v>33</v>
      </c>
      <c r="B42" s="30" t="s">
        <v>87</v>
      </c>
      <c r="C42" s="30" t="s">
        <v>148</v>
      </c>
      <c r="D42" s="31">
        <v>2130</v>
      </c>
      <c r="E42" s="31">
        <v>2130</v>
      </c>
      <c r="F42" s="52">
        <f t="shared" si="0"/>
        <v>100</v>
      </c>
      <c r="G42" s="56" t="s">
        <v>157</v>
      </c>
      <c r="H42" s="56" t="s">
        <v>157</v>
      </c>
      <c r="I42" s="32">
        <v>2091</v>
      </c>
      <c r="J42" s="25">
        <f t="shared" si="5"/>
        <v>98.16901408450704</v>
      </c>
      <c r="K42" s="31">
        <v>39</v>
      </c>
      <c r="L42" s="25">
        <f t="shared" ref="L42:L73" si="6">K42/E42%</f>
        <v>1.8309859154929577</v>
      </c>
      <c r="M42" s="30"/>
      <c r="N42" s="30"/>
      <c r="O42" s="51">
        <f t="shared" si="3"/>
        <v>0</v>
      </c>
    </row>
    <row r="43" spans="1:15" s="58" customFormat="1" ht="15" customHeight="1">
      <c r="A43" s="21">
        <v>34</v>
      </c>
      <c r="B43" s="30" t="s">
        <v>149</v>
      </c>
      <c r="C43" s="30" t="s">
        <v>148</v>
      </c>
      <c r="D43" s="31">
        <v>4491</v>
      </c>
      <c r="E43" s="31">
        <v>4491</v>
      </c>
      <c r="F43" s="52">
        <f t="shared" si="0"/>
        <v>100.00000000000001</v>
      </c>
      <c r="G43" s="56" t="s">
        <v>157</v>
      </c>
      <c r="H43" s="56" t="s">
        <v>157</v>
      </c>
      <c r="I43" s="32">
        <v>4474</v>
      </c>
      <c r="J43" s="25">
        <f t="shared" si="5"/>
        <v>99.621465152527279</v>
      </c>
      <c r="K43" s="31">
        <v>17</v>
      </c>
      <c r="L43" s="25">
        <f t="shared" si="6"/>
        <v>0.37853484747272326</v>
      </c>
      <c r="M43" s="30"/>
      <c r="N43" s="30"/>
      <c r="O43" s="51">
        <f t="shared" si="3"/>
        <v>0</v>
      </c>
    </row>
    <row r="44" spans="1:15" ht="15" customHeight="1">
      <c r="A44" s="21">
        <v>35</v>
      </c>
      <c r="B44" s="26" t="s">
        <v>88</v>
      </c>
      <c r="C44" s="30" t="s">
        <v>150</v>
      </c>
      <c r="D44" s="27">
        <v>2420</v>
      </c>
      <c r="E44" s="27">
        <v>2418</v>
      </c>
      <c r="F44" s="52">
        <f t="shared" si="0"/>
        <v>99.917355371900825</v>
      </c>
      <c r="G44" s="56" t="s">
        <v>157</v>
      </c>
      <c r="H44" s="56" t="s">
        <v>157</v>
      </c>
      <c r="I44" s="28">
        <v>2415</v>
      </c>
      <c r="J44" s="25">
        <f t="shared" si="5"/>
        <v>99.875930521091817</v>
      </c>
      <c r="K44" s="29">
        <v>3</v>
      </c>
      <c r="L44" s="25">
        <f t="shared" si="6"/>
        <v>0.12406947890818859</v>
      </c>
      <c r="M44" s="59"/>
      <c r="N44" s="59"/>
      <c r="O44" s="51">
        <f t="shared" si="3"/>
        <v>0</v>
      </c>
    </row>
    <row r="45" spans="1:15" ht="15" customHeight="1">
      <c r="A45" s="21">
        <v>36</v>
      </c>
      <c r="B45" s="26" t="s">
        <v>89</v>
      </c>
      <c r="C45" s="30" t="s">
        <v>150</v>
      </c>
      <c r="D45" s="27">
        <v>1536</v>
      </c>
      <c r="E45" s="27">
        <v>1534</v>
      </c>
      <c r="F45" s="52">
        <f t="shared" si="0"/>
        <v>99.869791666666671</v>
      </c>
      <c r="G45" s="56" t="s">
        <v>157</v>
      </c>
      <c r="H45" s="56" t="s">
        <v>157</v>
      </c>
      <c r="I45" s="28">
        <v>1519</v>
      </c>
      <c r="J45" s="25">
        <f t="shared" si="5"/>
        <v>99.022164276401568</v>
      </c>
      <c r="K45" s="29">
        <v>15</v>
      </c>
      <c r="L45" s="25">
        <f t="shared" si="6"/>
        <v>0.97783572359843551</v>
      </c>
      <c r="M45" s="59"/>
      <c r="N45" s="59"/>
      <c r="O45" s="51">
        <f t="shared" si="3"/>
        <v>0</v>
      </c>
    </row>
    <row r="46" spans="1:15" ht="15" customHeight="1">
      <c r="A46" s="21">
        <v>37</v>
      </c>
      <c r="B46" s="26" t="s">
        <v>90</v>
      </c>
      <c r="C46" s="30" t="s">
        <v>150</v>
      </c>
      <c r="D46" s="27">
        <v>3227</v>
      </c>
      <c r="E46" s="27">
        <v>3222</v>
      </c>
      <c r="F46" s="52">
        <f t="shared" si="0"/>
        <v>99.845057328788343</v>
      </c>
      <c r="G46" s="56" t="s">
        <v>157</v>
      </c>
      <c r="H46" s="56" t="s">
        <v>157</v>
      </c>
      <c r="I46" s="28">
        <v>3209</v>
      </c>
      <c r="J46" s="25">
        <f t="shared" si="5"/>
        <v>99.596523898199877</v>
      </c>
      <c r="K46" s="29">
        <v>13</v>
      </c>
      <c r="L46" s="25">
        <f t="shared" si="6"/>
        <v>0.40347610180012417</v>
      </c>
      <c r="M46" s="59"/>
      <c r="N46" s="59"/>
      <c r="O46" s="51">
        <f t="shared" si="3"/>
        <v>0</v>
      </c>
    </row>
    <row r="47" spans="1:15" ht="15" customHeight="1">
      <c r="A47" s="21">
        <v>38</v>
      </c>
      <c r="B47" s="26" t="s">
        <v>91</v>
      </c>
      <c r="C47" s="30" t="s">
        <v>150</v>
      </c>
      <c r="D47" s="27">
        <v>2565</v>
      </c>
      <c r="E47" s="27">
        <v>2565</v>
      </c>
      <c r="F47" s="52">
        <f t="shared" si="0"/>
        <v>100</v>
      </c>
      <c r="G47" s="56" t="s">
        <v>157</v>
      </c>
      <c r="H47" s="56" t="s">
        <v>157</v>
      </c>
      <c r="I47" s="28">
        <v>2564</v>
      </c>
      <c r="J47" s="25">
        <f t="shared" si="5"/>
        <v>99.96101364522417</v>
      </c>
      <c r="K47" s="29">
        <v>1</v>
      </c>
      <c r="L47" s="25">
        <f t="shared" si="6"/>
        <v>3.8986354775828465E-2</v>
      </c>
      <c r="M47" s="59"/>
      <c r="N47" s="59"/>
      <c r="O47" s="51">
        <f t="shared" si="3"/>
        <v>0</v>
      </c>
    </row>
    <row r="48" spans="1:15" ht="15" customHeight="1">
      <c r="A48" s="21">
        <v>39</v>
      </c>
      <c r="B48" s="26" t="s">
        <v>92</v>
      </c>
      <c r="C48" s="30" t="s">
        <v>150</v>
      </c>
      <c r="D48" s="27">
        <v>2301</v>
      </c>
      <c r="E48" s="27">
        <v>2301</v>
      </c>
      <c r="F48" s="52">
        <f t="shared" si="0"/>
        <v>100</v>
      </c>
      <c r="G48" s="56" t="s">
        <v>157</v>
      </c>
      <c r="H48" s="56" t="s">
        <v>157</v>
      </c>
      <c r="I48" s="28">
        <v>2298</v>
      </c>
      <c r="J48" s="25">
        <f t="shared" si="5"/>
        <v>99.869621903520198</v>
      </c>
      <c r="K48" s="29">
        <v>3</v>
      </c>
      <c r="L48" s="25">
        <f t="shared" si="6"/>
        <v>0.1303780964797914</v>
      </c>
      <c r="M48" s="59"/>
      <c r="N48" s="59"/>
      <c r="O48" s="51">
        <f t="shared" si="3"/>
        <v>0</v>
      </c>
    </row>
    <row r="49" spans="1:15" ht="15" customHeight="1">
      <c r="A49" s="21">
        <v>40</v>
      </c>
      <c r="B49" s="26" t="s">
        <v>93</v>
      </c>
      <c r="C49" s="30" t="s">
        <v>150</v>
      </c>
      <c r="D49" s="27">
        <v>2964</v>
      </c>
      <c r="E49" s="27">
        <v>2964</v>
      </c>
      <c r="F49" s="52">
        <f t="shared" si="0"/>
        <v>100</v>
      </c>
      <c r="G49" s="56" t="s">
        <v>157</v>
      </c>
      <c r="H49" s="56" t="s">
        <v>157</v>
      </c>
      <c r="I49" s="28">
        <v>2964</v>
      </c>
      <c r="J49" s="25">
        <f t="shared" si="5"/>
        <v>100</v>
      </c>
      <c r="K49" s="29"/>
      <c r="L49" s="25">
        <f t="shared" si="6"/>
        <v>0</v>
      </c>
      <c r="M49" s="59"/>
      <c r="N49" s="59"/>
      <c r="O49" s="51">
        <f t="shared" si="3"/>
        <v>0</v>
      </c>
    </row>
    <row r="50" spans="1:15" ht="15" customHeight="1">
      <c r="A50" s="21">
        <v>41</v>
      </c>
      <c r="B50" s="26" t="s">
        <v>94</v>
      </c>
      <c r="C50" s="30" t="s">
        <v>150</v>
      </c>
      <c r="D50" s="34">
        <v>1783</v>
      </c>
      <c r="E50" s="34">
        <v>1727</v>
      </c>
      <c r="F50" s="52">
        <f t="shared" si="0"/>
        <v>96.85922602355582</v>
      </c>
      <c r="G50" s="56" t="s">
        <v>157</v>
      </c>
      <c r="H50" s="56" t="s">
        <v>157</v>
      </c>
      <c r="I50" s="28">
        <v>1722</v>
      </c>
      <c r="J50" s="25">
        <f t="shared" si="5"/>
        <v>99.710480602200349</v>
      </c>
      <c r="K50" s="29">
        <v>5</v>
      </c>
      <c r="L50" s="25">
        <f t="shared" si="6"/>
        <v>0.28951939779965258</v>
      </c>
      <c r="M50" s="59"/>
      <c r="N50" s="59"/>
      <c r="O50" s="51">
        <f t="shared" si="3"/>
        <v>0</v>
      </c>
    </row>
    <row r="51" spans="1:15" ht="15" customHeight="1">
      <c r="A51" s="21">
        <v>42</v>
      </c>
      <c r="B51" s="26" t="s">
        <v>95</v>
      </c>
      <c r="C51" s="30" t="s">
        <v>150</v>
      </c>
      <c r="D51" s="34">
        <v>4452</v>
      </c>
      <c r="E51" s="34">
        <v>4451</v>
      </c>
      <c r="F51" s="52">
        <f t="shared" si="0"/>
        <v>99.977538185085351</v>
      </c>
      <c r="G51" s="56" t="s">
        <v>157</v>
      </c>
      <c r="H51" s="56" t="s">
        <v>157</v>
      </c>
      <c r="I51" s="28">
        <v>4451</v>
      </c>
      <c r="J51" s="25">
        <f t="shared" si="5"/>
        <v>100</v>
      </c>
      <c r="K51" s="29"/>
      <c r="L51" s="25">
        <f t="shared" si="6"/>
        <v>0</v>
      </c>
      <c r="M51" s="59"/>
      <c r="N51" s="59"/>
      <c r="O51" s="51">
        <f t="shared" si="3"/>
        <v>0</v>
      </c>
    </row>
    <row r="52" spans="1:15" ht="15" customHeight="1">
      <c r="A52" s="21">
        <v>43</v>
      </c>
      <c r="B52" s="26" t="s">
        <v>96</v>
      </c>
      <c r="C52" s="30" t="s">
        <v>150</v>
      </c>
      <c r="D52" s="34">
        <v>2255</v>
      </c>
      <c r="E52" s="34">
        <v>2255</v>
      </c>
      <c r="F52" s="52">
        <f t="shared" si="0"/>
        <v>100</v>
      </c>
      <c r="G52" s="56" t="s">
        <v>157</v>
      </c>
      <c r="H52" s="56" t="s">
        <v>157</v>
      </c>
      <c r="I52" s="28">
        <v>2255</v>
      </c>
      <c r="J52" s="25">
        <f t="shared" si="5"/>
        <v>100</v>
      </c>
      <c r="K52" s="29"/>
      <c r="L52" s="25">
        <f t="shared" si="6"/>
        <v>0</v>
      </c>
      <c r="M52" s="59"/>
      <c r="N52" s="59"/>
      <c r="O52" s="51">
        <f t="shared" si="3"/>
        <v>0</v>
      </c>
    </row>
    <row r="53" spans="1:15" ht="15" customHeight="1">
      <c r="A53" s="21">
        <v>44</v>
      </c>
      <c r="B53" s="26" t="s">
        <v>97</v>
      </c>
      <c r="C53" s="30" t="s">
        <v>150</v>
      </c>
      <c r="D53" s="27">
        <v>5566</v>
      </c>
      <c r="E53" s="27">
        <v>5566</v>
      </c>
      <c r="F53" s="52">
        <f t="shared" si="0"/>
        <v>100</v>
      </c>
      <c r="G53" s="56" t="s">
        <v>157</v>
      </c>
      <c r="H53" s="56" t="s">
        <v>157</v>
      </c>
      <c r="I53" s="28">
        <v>5562</v>
      </c>
      <c r="J53" s="25">
        <f t="shared" si="5"/>
        <v>99.928135106000724</v>
      </c>
      <c r="K53" s="29">
        <v>4</v>
      </c>
      <c r="L53" s="25">
        <f t="shared" si="6"/>
        <v>7.1864893999281351E-2</v>
      </c>
      <c r="M53" s="59"/>
      <c r="N53" s="59"/>
      <c r="O53" s="51">
        <f t="shared" si="3"/>
        <v>0</v>
      </c>
    </row>
    <row r="54" spans="1:15" ht="15" customHeight="1">
      <c r="A54" s="21">
        <v>45</v>
      </c>
      <c r="B54" s="26" t="s">
        <v>151</v>
      </c>
      <c r="C54" s="30" t="s">
        <v>150</v>
      </c>
      <c r="D54" s="27">
        <v>4632</v>
      </c>
      <c r="E54" s="27">
        <v>4622</v>
      </c>
      <c r="F54" s="52">
        <f t="shared" si="0"/>
        <v>99.784110535405873</v>
      </c>
      <c r="G54" s="56" t="s">
        <v>157</v>
      </c>
      <c r="H54" s="56" t="s">
        <v>157</v>
      </c>
      <c r="I54" s="28">
        <v>4621</v>
      </c>
      <c r="J54" s="25">
        <f t="shared" si="5"/>
        <v>99.97836434443964</v>
      </c>
      <c r="K54" s="29">
        <v>1</v>
      </c>
      <c r="L54" s="25">
        <f t="shared" si="6"/>
        <v>2.1635655560363478E-2</v>
      </c>
      <c r="M54" s="59"/>
      <c r="N54" s="59"/>
      <c r="O54" s="51">
        <f t="shared" si="3"/>
        <v>0</v>
      </c>
    </row>
    <row r="55" spans="1:15" s="58" customFormat="1" ht="15" customHeight="1">
      <c r="A55" s="21">
        <v>46</v>
      </c>
      <c r="B55" s="30" t="s">
        <v>98</v>
      </c>
      <c r="C55" s="30" t="s">
        <v>152</v>
      </c>
      <c r="D55" s="33">
        <v>3768</v>
      </c>
      <c r="E55" s="33">
        <v>3768</v>
      </c>
      <c r="F55" s="52">
        <f t="shared" si="0"/>
        <v>100</v>
      </c>
      <c r="G55" s="56" t="s">
        <v>157</v>
      </c>
      <c r="H55" s="56" t="s">
        <v>157</v>
      </c>
      <c r="I55" s="20">
        <v>3764</v>
      </c>
      <c r="J55" s="25">
        <f t="shared" si="5"/>
        <v>99.893842887473468</v>
      </c>
      <c r="K55" s="33">
        <v>4</v>
      </c>
      <c r="L55" s="25">
        <f t="shared" si="6"/>
        <v>0.10615711252653928</v>
      </c>
      <c r="M55" s="30"/>
      <c r="N55" s="30"/>
      <c r="O55" s="51">
        <f t="shared" si="3"/>
        <v>0</v>
      </c>
    </row>
    <row r="56" spans="1:15" s="58" customFormat="1" ht="15" customHeight="1">
      <c r="A56" s="21">
        <v>47</v>
      </c>
      <c r="B56" s="30" t="s">
        <v>87</v>
      </c>
      <c r="C56" s="30" t="s">
        <v>152</v>
      </c>
      <c r="D56" s="33">
        <v>1597</v>
      </c>
      <c r="E56" s="33">
        <v>1597</v>
      </c>
      <c r="F56" s="52">
        <f t="shared" si="0"/>
        <v>100</v>
      </c>
      <c r="G56" s="56" t="s">
        <v>157</v>
      </c>
      <c r="H56" s="56" t="s">
        <v>157</v>
      </c>
      <c r="I56" s="20">
        <v>1597</v>
      </c>
      <c r="J56" s="25">
        <f t="shared" si="5"/>
        <v>100</v>
      </c>
      <c r="K56" s="33">
        <v>0</v>
      </c>
      <c r="L56" s="25">
        <f t="shared" si="6"/>
        <v>0</v>
      </c>
      <c r="M56" s="30"/>
      <c r="N56" s="30"/>
      <c r="O56" s="51">
        <f t="shared" si="3"/>
        <v>0</v>
      </c>
    </row>
    <row r="57" spans="1:15" s="58" customFormat="1" ht="15" customHeight="1">
      <c r="A57" s="21">
        <v>48</v>
      </c>
      <c r="B57" s="30" t="s">
        <v>99</v>
      </c>
      <c r="C57" s="30" t="s">
        <v>152</v>
      </c>
      <c r="D57" s="33">
        <v>3002</v>
      </c>
      <c r="E57" s="33">
        <v>3002</v>
      </c>
      <c r="F57" s="52">
        <f t="shared" si="0"/>
        <v>100</v>
      </c>
      <c r="G57" s="56" t="s">
        <v>157</v>
      </c>
      <c r="H57" s="56" t="s">
        <v>157</v>
      </c>
      <c r="I57" s="20">
        <v>3001</v>
      </c>
      <c r="J57" s="25">
        <f t="shared" si="5"/>
        <v>99.966688874083943</v>
      </c>
      <c r="K57" s="33">
        <v>1</v>
      </c>
      <c r="L57" s="25">
        <f t="shared" si="6"/>
        <v>3.3311125916055964E-2</v>
      </c>
      <c r="M57" s="30"/>
      <c r="N57" s="30"/>
      <c r="O57" s="51">
        <f t="shared" si="3"/>
        <v>0</v>
      </c>
    </row>
    <row r="58" spans="1:15" s="58" customFormat="1" ht="15" customHeight="1">
      <c r="A58" s="21">
        <v>49</v>
      </c>
      <c r="B58" s="30" t="s">
        <v>100</v>
      </c>
      <c r="C58" s="30" t="s">
        <v>152</v>
      </c>
      <c r="D58" s="33">
        <v>3044</v>
      </c>
      <c r="E58" s="33">
        <v>3044</v>
      </c>
      <c r="F58" s="52">
        <f t="shared" si="0"/>
        <v>100</v>
      </c>
      <c r="G58" s="56" t="s">
        <v>157</v>
      </c>
      <c r="H58" s="56" t="s">
        <v>157</v>
      </c>
      <c r="I58" s="20">
        <v>3041</v>
      </c>
      <c r="J58" s="25">
        <f t="shared" si="5"/>
        <v>99.901445466491452</v>
      </c>
      <c r="K58" s="33">
        <v>3</v>
      </c>
      <c r="L58" s="25">
        <f t="shared" si="6"/>
        <v>9.8554533508541389E-2</v>
      </c>
      <c r="M58" s="30"/>
      <c r="N58" s="30"/>
      <c r="O58" s="51">
        <f t="shared" si="3"/>
        <v>0</v>
      </c>
    </row>
    <row r="59" spans="1:15" s="58" customFormat="1" ht="15" customHeight="1">
      <c r="A59" s="21">
        <v>50</v>
      </c>
      <c r="B59" s="30" t="s">
        <v>101</v>
      </c>
      <c r="C59" s="30" t="s">
        <v>152</v>
      </c>
      <c r="D59" s="33">
        <v>1033</v>
      </c>
      <c r="E59" s="33">
        <v>1033</v>
      </c>
      <c r="F59" s="52">
        <f t="shared" si="0"/>
        <v>100</v>
      </c>
      <c r="G59" s="56" t="s">
        <v>157</v>
      </c>
      <c r="H59" s="56" t="s">
        <v>157</v>
      </c>
      <c r="I59" s="20">
        <v>1032</v>
      </c>
      <c r="J59" s="25">
        <f t="shared" si="5"/>
        <v>99.903194578896418</v>
      </c>
      <c r="K59" s="33">
        <v>1</v>
      </c>
      <c r="L59" s="25">
        <f t="shared" si="6"/>
        <v>9.6805421103581799E-2</v>
      </c>
      <c r="M59" s="30"/>
      <c r="N59" s="30"/>
      <c r="O59" s="51">
        <f t="shared" si="3"/>
        <v>0</v>
      </c>
    </row>
    <row r="60" spans="1:15" s="58" customFormat="1" ht="15" customHeight="1">
      <c r="A60" s="21">
        <v>51</v>
      </c>
      <c r="B60" s="30" t="s">
        <v>102</v>
      </c>
      <c r="C60" s="30" t="s">
        <v>152</v>
      </c>
      <c r="D60" s="33">
        <v>3733</v>
      </c>
      <c r="E60" s="33">
        <v>3733</v>
      </c>
      <c r="F60" s="52">
        <f t="shared" si="0"/>
        <v>100</v>
      </c>
      <c r="G60" s="56" t="s">
        <v>157</v>
      </c>
      <c r="H60" s="56" t="s">
        <v>157</v>
      </c>
      <c r="I60" s="20">
        <v>3725</v>
      </c>
      <c r="J60" s="25">
        <f t="shared" si="5"/>
        <v>99.785695151352797</v>
      </c>
      <c r="K60" s="33">
        <v>8</v>
      </c>
      <c r="L60" s="25">
        <f t="shared" si="6"/>
        <v>0.21430484864720065</v>
      </c>
      <c r="M60" s="30"/>
      <c r="N60" s="30"/>
      <c r="O60" s="51">
        <f t="shared" si="3"/>
        <v>0</v>
      </c>
    </row>
    <row r="61" spans="1:15" s="58" customFormat="1" ht="15" customHeight="1">
      <c r="A61" s="21">
        <v>52</v>
      </c>
      <c r="B61" s="30" t="s">
        <v>103</v>
      </c>
      <c r="C61" s="30" t="s">
        <v>152</v>
      </c>
      <c r="D61" s="33">
        <v>3837</v>
      </c>
      <c r="E61" s="33">
        <v>3837</v>
      </c>
      <c r="F61" s="52">
        <f t="shared" si="0"/>
        <v>100</v>
      </c>
      <c r="G61" s="56" t="s">
        <v>157</v>
      </c>
      <c r="H61" s="56" t="s">
        <v>157</v>
      </c>
      <c r="I61" s="20">
        <v>3722</v>
      </c>
      <c r="J61" s="25">
        <f t="shared" si="5"/>
        <v>97.002866823038843</v>
      </c>
      <c r="K61" s="33">
        <v>115</v>
      </c>
      <c r="L61" s="25">
        <f t="shared" si="6"/>
        <v>2.9971331769611678</v>
      </c>
      <c r="M61" s="30"/>
      <c r="N61" s="30"/>
      <c r="O61" s="51">
        <f t="shared" si="3"/>
        <v>0</v>
      </c>
    </row>
    <row r="62" spans="1:15" s="58" customFormat="1" ht="15" customHeight="1">
      <c r="A62" s="21">
        <v>53</v>
      </c>
      <c r="B62" s="30" t="s">
        <v>104</v>
      </c>
      <c r="C62" s="30" t="s">
        <v>152</v>
      </c>
      <c r="D62" s="33">
        <v>3036</v>
      </c>
      <c r="E62" s="33">
        <v>3036</v>
      </c>
      <c r="F62" s="52">
        <f t="shared" si="0"/>
        <v>100</v>
      </c>
      <c r="G62" s="56" t="s">
        <v>157</v>
      </c>
      <c r="H62" s="56" t="s">
        <v>157</v>
      </c>
      <c r="I62" s="20">
        <v>3030</v>
      </c>
      <c r="J62" s="25">
        <f t="shared" si="5"/>
        <v>99.802371541501984</v>
      </c>
      <c r="K62" s="33">
        <v>6</v>
      </c>
      <c r="L62" s="25">
        <f t="shared" si="6"/>
        <v>0.19762845849802371</v>
      </c>
      <c r="M62" s="30"/>
      <c r="N62" s="30"/>
      <c r="O62" s="51">
        <f t="shared" si="3"/>
        <v>0</v>
      </c>
    </row>
    <row r="63" spans="1:15" s="58" customFormat="1" ht="15" customHeight="1">
      <c r="A63" s="21">
        <v>54</v>
      </c>
      <c r="B63" s="30" t="s">
        <v>105</v>
      </c>
      <c r="C63" s="30" t="s">
        <v>152</v>
      </c>
      <c r="D63" s="33">
        <v>3236</v>
      </c>
      <c r="E63" s="33">
        <v>3221</v>
      </c>
      <c r="F63" s="52">
        <f t="shared" si="0"/>
        <v>99.536464771322628</v>
      </c>
      <c r="G63" s="56" t="s">
        <v>157</v>
      </c>
      <c r="H63" s="56" t="s">
        <v>157</v>
      </c>
      <c r="I63" s="20">
        <v>3218</v>
      </c>
      <c r="J63" s="25">
        <f t="shared" si="5"/>
        <v>99.906861223222606</v>
      </c>
      <c r="K63" s="33">
        <v>3</v>
      </c>
      <c r="L63" s="25">
        <f t="shared" si="6"/>
        <v>9.3138776777398319E-2</v>
      </c>
      <c r="M63" s="30"/>
      <c r="N63" s="30"/>
      <c r="O63" s="51">
        <f t="shared" si="3"/>
        <v>0</v>
      </c>
    </row>
    <row r="64" spans="1:15" s="58" customFormat="1" ht="15" customHeight="1">
      <c r="A64" s="21">
        <v>55</v>
      </c>
      <c r="B64" s="30" t="s">
        <v>106</v>
      </c>
      <c r="C64" s="30" t="s">
        <v>152</v>
      </c>
      <c r="D64" s="33">
        <v>2651</v>
      </c>
      <c r="E64" s="33">
        <v>2651</v>
      </c>
      <c r="F64" s="52">
        <f t="shared" si="0"/>
        <v>100</v>
      </c>
      <c r="G64" s="56" t="s">
        <v>157</v>
      </c>
      <c r="H64" s="56" t="s">
        <v>157</v>
      </c>
      <c r="I64" s="20">
        <v>2630</v>
      </c>
      <c r="J64" s="25">
        <f t="shared" si="5"/>
        <v>99.207846095812897</v>
      </c>
      <c r="K64" s="33">
        <v>21</v>
      </c>
      <c r="L64" s="25">
        <f t="shared" si="6"/>
        <v>0.79215390418709919</v>
      </c>
      <c r="M64" s="30"/>
      <c r="N64" s="30"/>
      <c r="O64" s="51">
        <f t="shared" si="3"/>
        <v>0</v>
      </c>
    </row>
    <row r="65" spans="1:15" ht="15" customHeight="1">
      <c r="A65" s="21">
        <v>56</v>
      </c>
      <c r="B65" s="26" t="s">
        <v>107</v>
      </c>
      <c r="C65" s="59" t="s">
        <v>153</v>
      </c>
      <c r="D65" s="27">
        <v>3251</v>
      </c>
      <c r="E65" s="27">
        <v>3251</v>
      </c>
      <c r="F65" s="52">
        <f t="shared" si="0"/>
        <v>100</v>
      </c>
      <c r="G65" s="60" t="s">
        <v>157</v>
      </c>
      <c r="H65" s="60" t="s">
        <v>157</v>
      </c>
      <c r="I65" s="28">
        <v>3251</v>
      </c>
      <c r="J65" s="25">
        <f t="shared" si="5"/>
        <v>100</v>
      </c>
      <c r="K65" s="29">
        <v>0</v>
      </c>
      <c r="L65" s="25">
        <f t="shared" si="6"/>
        <v>0</v>
      </c>
      <c r="M65" s="59"/>
      <c r="N65" s="59"/>
      <c r="O65" s="51">
        <f t="shared" si="3"/>
        <v>0</v>
      </c>
    </row>
    <row r="66" spans="1:15" ht="15" customHeight="1">
      <c r="A66" s="21">
        <v>57</v>
      </c>
      <c r="B66" s="26" t="s">
        <v>108</v>
      </c>
      <c r="C66" s="59" t="s">
        <v>153</v>
      </c>
      <c r="D66" s="27">
        <v>4981</v>
      </c>
      <c r="E66" s="27">
        <v>4981</v>
      </c>
      <c r="F66" s="52">
        <f t="shared" si="0"/>
        <v>100</v>
      </c>
      <c r="G66" s="60" t="s">
        <v>157</v>
      </c>
      <c r="H66" s="60" t="s">
        <v>157</v>
      </c>
      <c r="I66" s="28">
        <v>4981</v>
      </c>
      <c r="J66" s="25">
        <f t="shared" si="5"/>
        <v>100</v>
      </c>
      <c r="K66" s="29">
        <v>0</v>
      </c>
      <c r="L66" s="25">
        <f t="shared" si="6"/>
        <v>0</v>
      </c>
      <c r="M66" s="59"/>
      <c r="N66" s="59"/>
      <c r="O66" s="51">
        <f t="shared" si="3"/>
        <v>0</v>
      </c>
    </row>
    <row r="67" spans="1:15" ht="15" customHeight="1">
      <c r="A67" s="21">
        <v>58</v>
      </c>
      <c r="B67" s="26" t="s">
        <v>109</v>
      </c>
      <c r="C67" s="59" t="s">
        <v>153</v>
      </c>
      <c r="D67" s="27">
        <v>7342</v>
      </c>
      <c r="E67" s="27">
        <v>7342</v>
      </c>
      <c r="F67" s="52">
        <f t="shared" si="0"/>
        <v>100</v>
      </c>
      <c r="G67" s="60" t="s">
        <v>157</v>
      </c>
      <c r="H67" s="60" t="s">
        <v>157</v>
      </c>
      <c r="I67" s="28">
        <v>7342</v>
      </c>
      <c r="J67" s="25">
        <f t="shared" si="5"/>
        <v>100</v>
      </c>
      <c r="K67" s="29">
        <v>0</v>
      </c>
      <c r="L67" s="25">
        <f t="shared" si="6"/>
        <v>0</v>
      </c>
      <c r="M67" s="59"/>
      <c r="N67" s="59"/>
      <c r="O67" s="51">
        <f t="shared" si="3"/>
        <v>0</v>
      </c>
    </row>
    <row r="68" spans="1:15" ht="15" customHeight="1">
      <c r="A68" s="21">
        <v>59</v>
      </c>
      <c r="B68" s="26" t="s">
        <v>110</v>
      </c>
      <c r="C68" s="59" t="s">
        <v>153</v>
      </c>
      <c r="D68" s="27">
        <v>4658</v>
      </c>
      <c r="E68" s="27">
        <v>4658</v>
      </c>
      <c r="F68" s="52">
        <f t="shared" si="0"/>
        <v>100</v>
      </c>
      <c r="G68" s="60" t="s">
        <v>157</v>
      </c>
      <c r="H68" s="60" t="s">
        <v>157</v>
      </c>
      <c r="I68" s="28">
        <v>4658</v>
      </c>
      <c r="J68" s="25">
        <f t="shared" si="5"/>
        <v>100</v>
      </c>
      <c r="K68" s="29">
        <v>0</v>
      </c>
      <c r="L68" s="25">
        <f t="shared" si="6"/>
        <v>0</v>
      </c>
      <c r="M68" s="59"/>
      <c r="N68" s="59"/>
      <c r="O68" s="51">
        <f t="shared" si="3"/>
        <v>0</v>
      </c>
    </row>
    <row r="69" spans="1:15" ht="15" customHeight="1">
      <c r="A69" s="21">
        <v>60</v>
      </c>
      <c r="B69" s="26" t="s">
        <v>111</v>
      </c>
      <c r="C69" s="59" t="s">
        <v>153</v>
      </c>
      <c r="D69" s="27">
        <v>6239</v>
      </c>
      <c r="E69" s="27">
        <v>6239</v>
      </c>
      <c r="F69" s="52">
        <f t="shared" si="0"/>
        <v>100</v>
      </c>
      <c r="G69" s="60" t="s">
        <v>157</v>
      </c>
      <c r="H69" s="60" t="s">
        <v>157</v>
      </c>
      <c r="I69" s="28">
        <v>6239</v>
      </c>
      <c r="J69" s="25">
        <f t="shared" si="5"/>
        <v>100</v>
      </c>
      <c r="K69" s="29">
        <v>0</v>
      </c>
      <c r="L69" s="25">
        <f t="shared" si="6"/>
        <v>0</v>
      </c>
      <c r="M69" s="59"/>
      <c r="N69" s="59"/>
      <c r="O69" s="51">
        <f t="shared" si="3"/>
        <v>0</v>
      </c>
    </row>
    <row r="70" spans="1:15" ht="15" customHeight="1">
      <c r="A70" s="21">
        <v>61</v>
      </c>
      <c r="B70" s="26" t="s">
        <v>112</v>
      </c>
      <c r="C70" s="59" t="s">
        <v>153</v>
      </c>
      <c r="D70" s="27">
        <v>5534</v>
      </c>
      <c r="E70" s="27">
        <v>5534</v>
      </c>
      <c r="F70" s="52">
        <f t="shared" si="0"/>
        <v>100</v>
      </c>
      <c r="G70" s="60" t="s">
        <v>157</v>
      </c>
      <c r="H70" s="60" t="s">
        <v>157</v>
      </c>
      <c r="I70" s="28">
        <v>5534</v>
      </c>
      <c r="J70" s="25">
        <f t="shared" si="5"/>
        <v>100</v>
      </c>
      <c r="K70" s="29">
        <v>0</v>
      </c>
      <c r="L70" s="25">
        <f t="shared" si="6"/>
        <v>0</v>
      </c>
      <c r="M70" s="59"/>
      <c r="N70" s="59"/>
      <c r="O70" s="51">
        <f t="shared" si="3"/>
        <v>0</v>
      </c>
    </row>
    <row r="71" spans="1:15" ht="15" customHeight="1">
      <c r="A71" s="21">
        <v>62</v>
      </c>
      <c r="B71" s="26" t="s">
        <v>113</v>
      </c>
      <c r="C71" s="59" t="s">
        <v>153</v>
      </c>
      <c r="D71" s="27">
        <v>2975</v>
      </c>
      <c r="E71" s="27">
        <v>2975</v>
      </c>
      <c r="F71" s="52">
        <f t="shared" si="0"/>
        <v>100</v>
      </c>
      <c r="G71" s="60" t="s">
        <v>157</v>
      </c>
      <c r="H71" s="60" t="s">
        <v>157</v>
      </c>
      <c r="I71" s="28">
        <v>2975</v>
      </c>
      <c r="J71" s="25">
        <f t="shared" si="5"/>
        <v>100</v>
      </c>
      <c r="K71" s="29">
        <v>0</v>
      </c>
      <c r="L71" s="25">
        <f t="shared" si="6"/>
        <v>0</v>
      </c>
      <c r="M71" s="59"/>
      <c r="N71" s="59"/>
      <c r="O71" s="51">
        <f t="shared" si="3"/>
        <v>0</v>
      </c>
    </row>
    <row r="72" spans="1:15" ht="15" customHeight="1">
      <c r="A72" s="21">
        <v>63</v>
      </c>
      <c r="B72" s="26" t="s">
        <v>114</v>
      </c>
      <c r="C72" s="59" t="s">
        <v>153</v>
      </c>
      <c r="D72" s="27">
        <v>3171</v>
      </c>
      <c r="E72" s="27">
        <v>3171</v>
      </c>
      <c r="F72" s="52">
        <f t="shared" si="0"/>
        <v>100</v>
      </c>
      <c r="G72" s="60" t="s">
        <v>157</v>
      </c>
      <c r="H72" s="60" t="s">
        <v>157</v>
      </c>
      <c r="I72" s="28">
        <v>3171</v>
      </c>
      <c r="J72" s="25">
        <f t="shared" si="5"/>
        <v>100</v>
      </c>
      <c r="K72" s="29">
        <v>0</v>
      </c>
      <c r="L72" s="25">
        <f t="shared" si="6"/>
        <v>0</v>
      </c>
      <c r="M72" s="59"/>
      <c r="N72" s="59"/>
      <c r="O72" s="51">
        <f t="shared" si="3"/>
        <v>0</v>
      </c>
    </row>
    <row r="73" spans="1:15" ht="15" customHeight="1">
      <c r="A73" s="21">
        <v>64</v>
      </c>
      <c r="B73" s="26" t="s">
        <v>115</v>
      </c>
      <c r="C73" s="59" t="s">
        <v>153</v>
      </c>
      <c r="D73" s="27">
        <v>4873</v>
      </c>
      <c r="E73" s="27">
        <v>4873</v>
      </c>
      <c r="F73" s="52">
        <f t="shared" si="0"/>
        <v>100</v>
      </c>
      <c r="G73" s="60" t="s">
        <v>157</v>
      </c>
      <c r="H73" s="60" t="s">
        <v>157</v>
      </c>
      <c r="I73" s="28">
        <v>4873</v>
      </c>
      <c r="J73" s="25">
        <f t="shared" ref="J73:J103" si="7">I73/E73%</f>
        <v>100</v>
      </c>
      <c r="K73" s="29">
        <v>0</v>
      </c>
      <c r="L73" s="25">
        <f t="shared" si="6"/>
        <v>0</v>
      </c>
      <c r="M73" s="59"/>
      <c r="N73" s="59"/>
      <c r="O73" s="51">
        <f t="shared" si="3"/>
        <v>0</v>
      </c>
    </row>
    <row r="74" spans="1:15" ht="15" customHeight="1">
      <c r="A74" s="21">
        <v>65</v>
      </c>
      <c r="B74" s="26" t="s">
        <v>116</v>
      </c>
      <c r="C74" s="59" t="s">
        <v>153</v>
      </c>
      <c r="D74" s="27">
        <v>3183</v>
      </c>
      <c r="E74" s="27">
        <v>3183</v>
      </c>
      <c r="F74" s="52">
        <f t="shared" ref="F74:F103" si="8">E74/D74%</f>
        <v>100</v>
      </c>
      <c r="G74" s="60" t="s">
        <v>157</v>
      </c>
      <c r="H74" s="60" t="s">
        <v>157</v>
      </c>
      <c r="I74" s="28">
        <v>3183</v>
      </c>
      <c r="J74" s="25">
        <f t="shared" si="7"/>
        <v>100</v>
      </c>
      <c r="K74" s="29">
        <v>0</v>
      </c>
      <c r="L74" s="25">
        <f t="shared" ref="L74:L103" si="9">K74/E74%</f>
        <v>0</v>
      </c>
      <c r="M74" s="59"/>
      <c r="N74" s="59"/>
      <c r="O74" s="51">
        <f t="shared" ref="O74:O103" si="10">E74-(I74+K74)</f>
        <v>0</v>
      </c>
    </row>
    <row r="75" spans="1:15" s="58" customFormat="1" ht="15" customHeight="1">
      <c r="A75" s="21">
        <v>66</v>
      </c>
      <c r="B75" s="35" t="s">
        <v>117</v>
      </c>
      <c r="C75" s="30" t="s">
        <v>154</v>
      </c>
      <c r="D75" s="36">
        <v>4099</v>
      </c>
      <c r="E75" s="36">
        <v>4099</v>
      </c>
      <c r="F75" s="52">
        <f t="shared" si="8"/>
        <v>100</v>
      </c>
      <c r="G75" s="56" t="s">
        <v>157</v>
      </c>
      <c r="H75" s="56" t="s">
        <v>157</v>
      </c>
      <c r="I75" s="37">
        <v>4099</v>
      </c>
      <c r="J75" s="25">
        <f t="shared" si="7"/>
        <v>100</v>
      </c>
      <c r="K75" s="29">
        <v>0</v>
      </c>
      <c r="L75" s="25">
        <f t="shared" si="9"/>
        <v>0</v>
      </c>
      <c r="M75" s="30"/>
      <c r="N75" s="30"/>
      <c r="O75" s="51">
        <f t="shared" si="10"/>
        <v>0</v>
      </c>
    </row>
    <row r="76" spans="1:15" s="58" customFormat="1" ht="15" customHeight="1">
      <c r="A76" s="21">
        <v>67</v>
      </c>
      <c r="B76" s="35" t="s">
        <v>118</v>
      </c>
      <c r="C76" s="30" t="s">
        <v>154</v>
      </c>
      <c r="D76" s="36">
        <v>2836</v>
      </c>
      <c r="E76" s="36">
        <v>2836</v>
      </c>
      <c r="F76" s="52">
        <f t="shared" si="8"/>
        <v>100</v>
      </c>
      <c r="G76" s="56" t="s">
        <v>157</v>
      </c>
      <c r="H76" s="56" t="s">
        <v>157</v>
      </c>
      <c r="I76" s="37">
        <v>2836</v>
      </c>
      <c r="J76" s="25">
        <f t="shared" si="7"/>
        <v>100</v>
      </c>
      <c r="K76" s="29">
        <v>0</v>
      </c>
      <c r="L76" s="25">
        <f t="shared" si="9"/>
        <v>0</v>
      </c>
      <c r="M76" s="30"/>
      <c r="N76" s="30"/>
      <c r="O76" s="51">
        <f t="shared" si="10"/>
        <v>0</v>
      </c>
    </row>
    <row r="77" spans="1:15" s="58" customFormat="1" ht="15" customHeight="1">
      <c r="A77" s="21">
        <v>68</v>
      </c>
      <c r="B77" s="35" t="s">
        <v>119</v>
      </c>
      <c r="C77" s="30" t="s">
        <v>154</v>
      </c>
      <c r="D77" s="36">
        <v>2594</v>
      </c>
      <c r="E77" s="36">
        <v>2594</v>
      </c>
      <c r="F77" s="52">
        <f t="shared" si="8"/>
        <v>100</v>
      </c>
      <c r="G77" s="56" t="s">
        <v>157</v>
      </c>
      <c r="H77" s="56" t="s">
        <v>157</v>
      </c>
      <c r="I77" s="37">
        <v>2594</v>
      </c>
      <c r="J77" s="25">
        <f t="shared" si="7"/>
        <v>100</v>
      </c>
      <c r="K77" s="29">
        <v>0</v>
      </c>
      <c r="L77" s="25">
        <f t="shared" si="9"/>
        <v>0</v>
      </c>
      <c r="M77" s="30"/>
      <c r="N77" s="30"/>
      <c r="O77" s="51">
        <f t="shared" si="10"/>
        <v>0</v>
      </c>
    </row>
    <row r="78" spans="1:15" s="58" customFormat="1" ht="15" customHeight="1">
      <c r="A78" s="21">
        <v>69</v>
      </c>
      <c r="B78" s="35" t="s">
        <v>120</v>
      </c>
      <c r="C78" s="30" t="s">
        <v>154</v>
      </c>
      <c r="D78" s="36">
        <v>2534</v>
      </c>
      <c r="E78" s="36">
        <v>2534</v>
      </c>
      <c r="F78" s="52">
        <f t="shared" si="8"/>
        <v>100</v>
      </c>
      <c r="G78" s="56" t="s">
        <v>157</v>
      </c>
      <c r="H78" s="56" t="s">
        <v>157</v>
      </c>
      <c r="I78" s="37">
        <v>2526</v>
      </c>
      <c r="J78" s="25">
        <f t="shared" si="7"/>
        <v>99.684293606945545</v>
      </c>
      <c r="K78" s="29">
        <v>8</v>
      </c>
      <c r="L78" s="25">
        <f t="shared" si="9"/>
        <v>0.31570639305445936</v>
      </c>
      <c r="M78" s="30"/>
      <c r="N78" s="30"/>
      <c r="O78" s="51">
        <f t="shared" si="10"/>
        <v>0</v>
      </c>
    </row>
    <row r="79" spans="1:15" s="58" customFormat="1" ht="15" customHeight="1">
      <c r="A79" s="21">
        <v>70</v>
      </c>
      <c r="B79" s="30" t="s">
        <v>121</v>
      </c>
      <c r="C79" s="30" t="s">
        <v>154</v>
      </c>
      <c r="D79" s="36">
        <v>1904</v>
      </c>
      <c r="E79" s="36">
        <v>1904</v>
      </c>
      <c r="F79" s="52">
        <f t="shared" si="8"/>
        <v>100</v>
      </c>
      <c r="G79" s="56" t="s">
        <v>157</v>
      </c>
      <c r="H79" s="56" t="s">
        <v>157</v>
      </c>
      <c r="I79" s="37">
        <v>1903</v>
      </c>
      <c r="J79" s="25">
        <f t="shared" si="7"/>
        <v>99.94747899159664</v>
      </c>
      <c r="K79" s="29">
        <v>1</v>
      </c>
      <c r="L79" s="25">
        <f t="shared" si="9"/>
        <v>5.2521008403361345E-2</v>
      </c>
      <c r="M79" s="30"/>
      <c r="N79" s="30"/>
      <c r="O79" s="51">
        <f t="shared" si="10"/>
        <v>0</v>
      </c>
    </row>
    <row r="80" spans="1:15" s="58" customFormat="1" ht="15" customHeight="1">
      <c r="A80" s="21">
        <v>71</v>
      </c>
      <c r="B80" s="30" t="s">
        <v>122</v>
      </c>
      <c r="C80" s="30" t="s">
        <v>154</v>
      </c>
      <c r="D80" s="36">
        <v>2979</v>
      </c>
      <c r="E80" s="36">
        <v>2979</v>
      </c>
      <c r="F80" s="52">
        <f t="shared" si="8"/>
        <v>100</v>
      </c>
      <c r="G80" s="56" t="s">
        <v>157</v>
      </c>
      <c r="H80" s="56" t="s">
        <v>157</v>
      </c>
      <c r="I80" s="37">
        <v>2979</v>
      </c>
      <c r="J80" s="25">
        <f t="shared" si="7"/>
        <v>100</v>
      </c>
      <c r="K80" s="29">
        <v>0</v>
      </c>
      <c r="L80" s="25">
        <f t="shared" si="9"/>
        <v>0</v>
      </c>
      <c r="M80" s="30"/>
      <c r="N80" s="30"/>
      <c r="O80" s="51">
        <f t="shared" si="10"/>
        <v>0</v>
      </c>
    </row>
    <row r="81" spans="1:15" s="58" customFormat="1" ht="15" customHeight="1">
      <c r="A81" s="21">
        <v>72</v>
      </c>
      <c r="B81" s="30" t="s">
        <v>123</v>
      </c>
      <c r="C81" s="30" t="s">
        <v>154</v>
      </c>
      <c r="D81" s="36">
        <v>3910</v>
      </c>
      <c r="E81" s="36">
        <v>3910</v>
      </c>
      <c r="F81" s="52">
        <f t="shared" si="8"/>
        <v>100</v>
      </c>
      <c r="G81" s="56" t="s">
        <v>157</v>
      </c>
      <c r="H81" s="56" t="s">
        <v>157</v>
      </c>
      <c r="I81" s="37">
        <v>3896</v>
      </c>
      <c r="J81" s="25">
        <f t="shared" si="7"/>
        <v>99.641943734015342</v>
      </c>
      <c r="K81" s="29">
        <v>14</v>
      </c>
      <c r="L81" s="25">
        <f t="shared" si="9"/>
        <v>0.35805626598465473</v>
      </c>
      <c r="M81" s="30"/>
      <c r="N81" s="30"/>
      <c r="O81" s="51">
        <f t="shared" si="10"/>
        <v>0</v>
      </c>
    </row>
    <row r="82" spans="1:15" s="58" customFormat="1" ht="15" customHeight="1">
      <c r="A82" s="21">
        <v>73</v>
      </c>
      <c r="B82" s="30" t="s">
        <v>124</v>
      </c>
      <c r="C82" s="30" t="s">
        <v>154</v>
      </c>
      <c r="D82" s="36">
        <v>1840</v>
      </c>
      <c r="E82" s="36">
        <v>1840</v>
      </c>
      <c r="F82" s="52">
        <f t="shared" si="8"/>
        <v>100.00000000000001</v>
      </c>
      <c r="G82" s="56" t="s">
        <v>157</v>
      </c>
      <c r="H82" s="56" t="s">
        <v>157</v>
      </c>
      <c r="I82" s="37">
        <v>1811</v>
      </c>
      <c r="J82" s="25">
        <f t="shared" si="7"/>
        <v>98.423913043478265</v>
      </c>
      <c r="K82" s="29">
        <v>29</v>
      </c>
      <c r="L82" s="25">
        <f t="shared" si="9"/>
        <v>1.5760869565217392</v>
      </c>
      <c r="M82" s="30"/>
      <c r="N82" s="30"/>
      <c r="O82" s="51">
        <f t="shared" si="10"/>
        <v>0</v>
      </c>
    </row>
    <row r="83" spans="1:15" s="58" customFormat="1" ht="15" customHeight="1">
      <c r="A83" s="21">
        <v>74</v>
      </c>
      <c r="B83" s="30" t="s">
        <v>125</v>
      </c>
      <c r="C83" s="30" t="s">
        <v>154</v>
      </c>
      <c r="D83" s="36">
        <v>3239</v>
      </c>
      <c r="E83" s="36">
        <v>3239</v>
      </c>
      <c r="F83" s="52">
        <f t="shared" si="8"/>
        <v>100</v>
      </c>
      <c r="G83" s="56" t="s">
        <v>157</v>
      </c>
      <c r="H83" s="56" t="s">
        <v>157</v>
      </c>
      <c r="I83" s="37">
        <v>3214</v>
      </c>
      <c r="J83" s="25">
        <f t="shared" si="7"/>
        <v>99.22815683853041</v>
      </c>
      <c r="K83" s="29">
        <v>25</v>
      </c>
      <c r="L83" s="25">
        <f t="shared" si="9"/>
        <v>0.77184316146958931</v>
      </c>
      <c r="M83" s="30"/>
      <c r="N83" s="30"/>
      <c r="O83" s="51">
        <f t="shared" si="10"/>
        <v>0</v>
      </c>
    </row>
    <row r="84" spans="1:15" s="58" customFormat="1" ht="15" customHeight="1">
      <c r="A84" s="21">
        <v>75</v>
      </c>
      <c r="B84" s="30" t="s">
        <v>126</v>
      </c>
      <c r="C84" s="30" t="s">
        <v>154</v>
      </c>
      <c r="D84" s="36">
        <v>3281</v>
      </c>
      <c r="E84" s="36">
        <v>3281</v>
      </c>
      <c r="F84" s="52">
        <f t="shared" si="8"/>
        <v>100</v>
      </c>
      <c r="G84" s="56" t="s">
        <v>157</v>
      </c>
      <c r="H84" s="56" t="s">
        <v>157</v>
      </c>
      <c r="I84" s="37">
        <v>3276</v>
      </c>
      <c r="J84" s="25">
        <f t="shared" si="7"/>
        <v>99.847607436757073</v>
      </c>
      <c r="K84" s="29">
        <v>5</v>
      </c>
      <c r="L84" s="25">
        <f t="shared" si="9"/>
        <v>0.15239256324291373</v>
      </c>
      <c r="M84" s="30"/>
      <c r="N84" s="30"/>
      <c r="O84" s="51">
        <f t="shared" si="10"/>
        <v>0</v>
      </c>
    </row>
    <row r="85" spans="1:15" s="58" customFormat="1" ht="15" customHeight="1">
      <c r="A85" s="21">
        <v>76</v>
      </c>
      <c r="B85" s="30" t="s">
        <v>127</v>
      </c>
      <c r="C85" s="30" t="s">
        <v>154</v>
      </c>
      <c r="D85" s="36">
        <v>3159</v>
      </c>
      <c r="E85" s="36">
        <v>3159</v>
      </c>
      <c r="F85" s="52">
        <f t="shared" si="8"/>
        <v>100</v>
      </c>
      <c r="G85" s="56" t="s">
        <v>157</v>
      </c>
      <c r="H85" s="56" t="s">
        <v>157</v>
      </c>
      <c r="I85" s="37">
        <v>3154</v>
      </c>
      <c r="J85" s="25">
        <f t="shared" si="7"/>
        <v>99.841722063944289</v>
      </c>
      <c r="K85" s="29">
        <v>5</v>
      </c>
      <c r="L85" s="25">
        <f t="shared" si="9"/>
        <v>0.15827793605571383</v>
      </c>
      <c r="M85" s="30"/>
      <c r="N85" s="30"/>
      <c r="O85" s="51">
        <f t="shared" si="10"/>
        <v>0</v>
      </c>
    </row>
    <row r="86" spans="1:15" s="58" customFormat="1" ht="15.75">
      <c r="A86" s="21">
        <v>77</v>
      </c>
      <c r="B86" s="30" t="s">
        <v>128</v>
      </c>
      <c r="C86" s="30" t="s">
        <v>154</v>
      </c>
      <c r="D86" s="36">
        <v>2281</v>
      </c>
      <c r="E86" s="36">
        <v>2281</v>
      </c>
      <c r="F86" s="52">
        <f t="shared" si="8"/>
        <v>100</v>
      </c>
      <c r="G86" s="56" t="s">
        <v>157</v>
      </c>
      <c r="H86" s="56" t="s">
        <v>157</v>
      </c>
      <c r="I86" s="37">
        <v>2276</v>
      </c>
      <c r="J86" s="25">
        <f t="shared" si="7"/>
        <v>99.780797895659802</v>
      </c>
      <c r="K86" s="29">
        <v>5</v>
      </c>
      <c r="L86" s="25">
        <f t="shared" si="9"/>
        <v>0.21920210434020168</v>
      </c>
      <c r="M86" s="30"/>
      <c r="N86" s="30"/>
      <c r="O86" s="51">
        <f t="shared" si="10"/>
        <v>0</v>
      </c>
    </row>
    <row r="87" spans="1:15" s="58" customFormat="1" ht="15" customHeight="1">
      <c r="A87" s="21">
        <v>78</v>
      </c>
      <c r="B87" s="35" t="s">
        <v>129</v>
      </c>
      <c r="C87" s="30" t="s">
        <v>155</v>
      </c>
      <c r="D87" s="38">
        <v>4998</v>
      </c>
      <c r="E87" s="38">
        <v>4998</v>
      </c>
      <c r="F87" s="52">
        <f>E87/D87%</f>
        <v>100</v>
      </c>
      <c r="G87" s="56" t="s">
        <v>157</v>
      </c>
      <c r="H87" s="56" t="s">
        <v>157</v>
      </c>
      <c r="I87" s="28">
        <v>4986</v>
      </c>
      <c r="J87" s="25">
        <f>I87/E87%</f>
        <v>99.759903961584641</v>
      </c>
      <c r="K87" s="27">
        <v>12</v>
      </c>
      <c r="L87" s="25">
        <f>K87/E87%</f>
        <v>0.24009603841536617</v>
      </c>
      <c r="M87" s="30"/>
      <c r="N87" s="30"/>
      <c r="O87" s="51">
        <f t="shared" si="10"/>
        <v>0</v>
      </c>
    </row>
    <row r="88" spans="1:15" s="58" customFormat="1" ht="15" customHeight="1">
      <c r="A88" s="21">
        <v>79</v>
      </c>
      <c r="B88" s="35" t="s">
        <v>130</v>
      </c>
      <c r="C88" s="30" t="s">
        <v>155</v>
      </c>
      <c r="D88" s="38">
        <v>3938</v>
      </c>
      <c r="E88" s="38">
        <v>3932</v>
      </c>
      <c r="F88" s="52">
        <f>E88/D88%</f>
        <v>99.84763839512442</v>
      </c>
      <c r="G88" s="56" t="s">
        <v>157</v>
      </c>
      <c r="H88" s="56" t="s">
        <v>157</v>
      </c>
      <c r="I88" s="28">
        <v>3929</v>
      </c>
      <c r="J88" s="25">
        <f>I88/E88%</f>
        <v>99.923702950152588</v>
      </c>
      <c r="K88" s="27">
        <v>3</v>
      </c>
      <c r="L88" s="25">
        <f>K88/E88%</f>
        <v>7.6297049847405901E-2</v>
      </c>
      <c r="M88" s="30"/>
      <c r="N88" s="30"/>
      <c r="O88" s="51">
        <f t="shared" si="10"/>
        <v>0</v>
      </c>
    </row>
    <row r="89" spans="1:15" s="58" customFormat="1" ht="15" customHeight="1">
      <c r="A89" s="21">
        <v>80</v>
      </c>
      <c r="B89" s="35" t="s">
        <v>131</v>
      </c>
      <c r="C89" s="30" t="s">
        <v>155</v>
      </c>
      <c r="D89" s="39">
        <v>2905</v>
      </c>
      <c r="E89" s="39">
        <v>2905</v>
      </c>
      <c r="F89" s="52">
        <f t="shared" si="8"/>
        <v>100</v>
      </c>
      <c r="G89" s="56" t="s">
        <v>157</v>
      </c>
      <c r="H89" s="56" t="s">
        <v>157</v>
      </c>
      <c r="I89" s="28">
        <v>2897</v>
      </c>
      <c r="J89" s="25">
        <f t="shared" si="7"/>
        <v>99.72461273666093</v>
      </c>
      <c r="K89" s="27">
        <v>8</v>
      </c>
      <c r="L89" s="25">
        <f t="shared" si="9"/>
        <v>0.27538726333907054</v>
      </c>
      <c r="M89" s="30"/>
      <c r="N89" s="30"/>
      <c r="O89" s="51">
        <f t="shared" si="10"/>
        <v>0</v>
      </c>
    </row>
    <row r="90" spans="1:15" s="58" customFormat="1" ht="15" customHeight="1">
      <c r="A90" s="21">
        <v>81</v>
      </c>
      <c r="B90" s="35" t="s">
        <v>132</v>
      </c>
      <c r="C90" s="30" t="s">
        <v>155</v>
      </c>
      <c r="D90" s="39">
        <v>4343</v>
      </c>
      <c r="E90" s="38">
        <v>4343</v>
      </c>
      <c r="F90" s="52">
        <f t="shared" si="8"/>
        <v>100</v>
      </c>
      <c r="G90" s="56" t="s">
        <v>157</v>
      </c>
      <c r="H90" s="56" t="s">
        <v>157</v>
      </c>
      <c r="I90" s="28">
        <v>4308</v>
      </c>
      <c r="J90" s="25">
        <f t="shared" si="7"/>
        <v>99.194105457057333</v>
      </c>
      <c r="K90" s="27">
        <v>35</v>
      </c>
      <c r="L90" s="25">
        <f t="shared" si="9"/>
        <v>0.80589454294266638</v>
      </c>
      <c r="M90" s="30"/>
      <c r="N90" s="30"/>
      <c r="O90" s="51">
        <f t="shared" si="10"/>
        <v>0</v>
      </c>
    </row>
    <row r="91" spans="1:15" s="58" customFormat="1" ht="15" customHeight="1">
      <c r="A91" s="21">
        <v>82</v>
      </c>
      <c r="B91" s="35" t="s">
        <v>133</v>
      </c>
      <c r="C91" s="30" t="s">
        <v>155</v>
      </c>
      <c r="D91" s="39">
        <v>2978</v>
      </c>
      <c r="E91" s="39">
        <v>2978</v>
      </c>
      <c r="F91" s="52">
        <f t="shared" si="8"/>
        <v>100</v>
      </c>
      <c r="G91" s="56" t="s">
        <v>157</v>
      </c>
      <c r="H91" s="56" t="s">
        <v>157</v>
      </c>
      <c r="I91" s="28">
        <v>2964</v>
      </c>
      <c r="J91" s="25">
        <f t="shared" si="7"/>
        <v>99.529885829415718</v>
      </c>
      <c r="K91" s="27">
        <v>14</v>
      </c>
      <c r="L91" s="25">
        <f t="shared" si="9"/>
        <v>0.47011417058428473</v>
      </c>
      <c r="M91" s="30"/>
      <c r="N91" s="30"/>
      <c r="O91" s="51">
        <f t="shared" si="10"/>
        <v>0</v>
      </c>
    </row>
    <row r="92" spans="1:15" s="58" customFormat="1" ht="15" customHeight="1">
      <c r="A92" s="21">
        <v>83</v>
      </c>
      <c r="B92" s="35" t="s">
        <v>134</v>
      </c>
      <c r="C92" s="30" t="s">
        <v>155</v>
      </c>
      <c r="D92" s="39">
        <v>5124</v>
      </c>
      <c r="E92" s="39">
        <v>5124</v>
      </c>
      <c r="F92" s="52">
        <f t="shared" si="8"/>
        <v>100</v>
      </c>
      <c r="G92" s="56" t="s">
        <v>157</v>
      </c>
      <c r="H92" s="56" t="s">
        <v>157</v>
      </c>
      <c r="I92" s="28">
        <v>4883</v>
      </c>
      <c r="J92" s="25">
        <f t="shared" si="7"/>
        <v>95.29664324746291</v>
      </c>
      <c r="K92" s="27">
        <v>241</v>
      </c>
      <c r="L92" s="25">
        <f t="shared" si="9"/>
        <v>4.7033567525370801</v>
      </c>
      <c r="M92" s="30"/>
      <c r="N92" s="30"/>
      <c r="O92" s="51">
        <f t="shared" si="10"/>
        <v>0</v>
      </c>
    </row>
    <row r="93" spans="1:15" s="58" customFormat="1" ht="15" customHeight="1">
      <c r="A93" s="21">
        <v>84</v>
      </c>
      <c r="B93" s="35" t="s">
        <v>135</v>
      </c>
      <c r="C93" s="30" t="s">
        <v>155</v>
      </c>
      <c r="D93" s="39">
        <v>6343</v>
      </c>
      <c r="E93" s="39">
        <v>6271</v>
      </c>
      <c r="F93" s="52">
        <f t="shared" si="8"/>
        <v>98.864890430395718</v>
      </c>
      <c r="G93" s="56" t="s">
        <v>157</v>
      </c>
      <c r="H93" s="56" t="s">
        <v>157</v>
      </c>
      <c r="I93" s="28">
        <v>6261</v>
      </c>
      <c r="J93" s="25">
        <f t="shared" si="7"/>
        <v>99.840535799712967</v>
      </c>
      <c r="K93" s="27">
        <v>10</v>
      </c>
      <c r="L93" s="25">
        <f t="shared" si="9"/>
        <v>0.15946420028703556</v>
      </c>
      <c r="M93" s="30"/>
      <c r="N93" s="30"/>
      <c r="O93" s="51">
        <f t="shared" si="10"/>
        <v>0</v>
      </c>
    </row>
    <row r="94" spans="1:15" s="58" customFormat="1" ht="15" customHeight="1">
      <c r="A94" s="21">
        <v>85</v>
      </c>
      <c r="B94" s="35" t="s">
        <v>136</v>
      </c>
      <c r="C94" s="30" t="s">
        <v>155</v>
      </c>
      <c r="D94" s="39">
        <v>5045</v>
      </c>
      <c r="E94" s="38">
        <v>5045</v>
      </c>
      <c r="F94" s="52">
        <f t="shared" si="8"/>
        <v>100</v>
      </c>
      <c r="G94" s="56" t="s">
        <v>157</v>
      </c>
      <c r="H94" s="56" t="s">
        <v>157</v>
      </c>
      <c r="I94" s="28">
        <v>4957</v>
      </c>
      <c r="J94" s="25">
        <f t="shared" si="7"/>
        <v>98.255698711595628</v>
      </c>
      <c r="K94" s="27">
        <v>88</v>
      </c>
      <c r="L94" s="25">
        <f t="shared" si="9"/>
        <v>1.7443012884043607</v>
      </c>
      <c r="M94" s="30"/>
      <c r="N94" s="30"/>
      <c r="O94" s="51">
        <f t="shared" si="10"/>
        <v>0</v>
      </c>
    </row>
    <row r="95" spans="1:15" s="58" customFormat="1" ht="15" customHeight="1">
      <c r="A95" s="21">
        <v>86</v>
      </c>
      <c r="B95" s="26" t="s">
        <v>137</v>
      </c>
      <c r="C95" s="30" t="s">
        <v>156</v>
      </c>
      <c r="D95" s="29">
        <v>3639</v>
      </c>
      <c r="E95" s="29">
        <v>3639</v>
      </c>
      <c r="F95" s="52">
        <f t="shared" si="8"/>
        <v>100</v>
      </c>
      <c r="G95" s="56" t="s">
        <v>157</v>
      </c>
      <c r="H95" s="56" t="s">
        <v>157</v>
      </c>
      <c r="I95" s="19">
        <v>3639</v>
      </c>
      <c r="J95" s="25">
        <f t="shared" si="7"/>
        <v>100</v>
      </c>
      <c r="K95" s="29">
        <v>0</v>
      </c>
      <c r="L95" s="25">
        <f t="shared" si="9"/>
        <v>0</v>
      </c>
      <c r="M95" s="30"/>
      <c r="N95" s="30"/>
      <c r="O95" s="51">
        <f t="shared" si="10"/>
        <v>0</v>
      </c>
    </row>
    <row r="96" spans="1:15" s="58" customFormat="1" ht="15" customHeight="1">
      <c r="A96" s="21">
        <v>87</v>
      </c>
      <c r="B96" s="26" t="s">
        <v>138</v>
      </c>
      <c r="C96" s="30" t="s">
        <v>156</v>
      </c>
      <c r="D96" s="29">
        <v>2187</v>
      </c>
      <c r="E96" s="29">
        <v>2187</v>
      </c>
      <c r="F96" s="52">
        <f t="shared" si="8"/>
        <v>100</v>
      </c>
      <c r="G96" s="56" t="s">
        <v>157</v>
      </c>
      <c r="H96" s="56" t="s">
        <v>157</v>
      </c>
      <c r="I96" s="19">
        <v>2187</v>
      </c>
      <c r="J96" s="25">
        <f t="shared" si="7"/>
        <v>100</v>
      </c>
      <c r="K96" s="29">
        <v>0</v>
      </c>
      <c r="L96" s="25">
        <f t="shared" si="9"/>
        <v>0</v>
      </c>
      <c r="M96" s="30"/>
      <c r="N96" s="30"/>
      <c r="O96" s="51">
        <f t="shared" si="10"/>
        <v>0</v>
      </c>
    </row>
    <row r="97" spans="1:15" s="58" customFormat="1" ht="15" customHeight="1">
      <c r="A97" s="21">
        <v>88</v>
      </c>
      <c r="B97" s="26" t="s">
        <v>139</v>
      </c>
      <c r="C97" s="30" t="s">
        <v>156</v>
      </c>
      <c r="D97" s="29">
        <v>2490</v>
      </c>
      <c r="E97" s="29">
        <v>2490</v>
      </c>
      <c r="F97" s="52">
        <f t="shared" si="8"/>
        <v>100</v>
      </c>
      <c r="G97" s="56" t="s">
        <v>157</v>
      </c>
      <c r="H97" s="56" t="s">
        <v>157</v>
      </c>
      <c r="I97" s="19">
        <v>2490</v>
      </c>
      <c r="J97" s="25">
        <f t="shared" si="7"/>
        <v>100</v>
      </c>
      <c r="K97" s="29">
        <v>0</v>
      </c>
      <c r="L97" s="25">
        <f t="shared" si="9"/>
        <v>0</v>
      </c>
      <c r="M97" s="30"/>
      <c r="N97" s="30"/>
      <c r="O97" s="51">
        <f t="shared" si="10"/>
        <v>0</v>
      </c>
    </row>
    <row r="98" spans="1:15" s="58" customFormat="1" ht="15" customHeight="1">
      <c r="A98" s="21">
        <v>89</v>
      </c>
      <c r="B98" s="26" t="s">
        <v>140</v>
      </c>
      <c r="C98" s="30" t="s">
        <v>156</v>
      </c>
      <c r="D98" s="29">
        <v>4156</v>
      </c>
      <c r="E98" s="29">
        <v>4156</v>
      </c>
      <c r="F98" s="52">
        <f t="shared" si="8"/>
        <v>100</v>
      </c>
      <c r="G98" s="56" t="s">
        <v>157</v>
      </c>
      <c r="H98" s="56" t="s">
        <v>157</v>
      </c>
      <c r="I98" s="19">
        <v>4156</v>
      </c>
      <c r="J98" s="25">
        <f t="shared" si="7"/>
        <v>100</v>
      </c>
      <c r="K98" s="29">
        <v>0</v>
      </c>
      <c r="L98" s="25">
        <f t="shared" si="9"/>
        <v>0</v>
      </c>
      <c r="M98" s="30"/>
      <c r="N98" s="30"/>
      <c r="O98" s="51">
        <f t="shared" si="10"/>
        <v>0</v>
      </c>
    </row>
    <row r="99" spans="1:15" s="58" customFormat="1" ht="15" customHeight="1">
      <c r="A99" s="21">
        <v>90</v>
      </c>
      <c r="B99" s="26" t="s">
        <v>141</v>
      </c>
      <c r="C99" s="30" t="s">
        <v>156</v>
      </c>
      <c r="D99" s="29">
        <v>2740</v>
      </c>
      <c r="E99" s="29">
        <v>2740</v>
      </c>
      <c r="F99" s="52">
        <f t="shared" si="8"/>
        <v>100</v>
      </c>
      <c r="G99" s="56" t="s">
        <v>157</v>
      </c>
      <c r="H99" s="56" t="s">
        <v>157</v>
      </c>
      <c r="I99" s="19">
        <v>2740</v>
      </c>
      <c r="J99" s="25">
        <f t="shared" si="7"/>
        <v>100</v>
      </c>
      <c r="K99" s="29">
        <v>0</v>
      </c>
      <c r="L99" s="25">
        <f t="shared" si="9"/>
        <v>0</v>
      </c>
      <c r="M99" s="30"/>
      <c r="N99" s="30"/>
      <c r="O99" s="51">
        <f t="shared" si="10"/>
        <v>0</v>
      </c>
    </row>
    <row r="100" spans="1:15" s="58" customFormat="1" ht="15" customHeight="1">
      <c r="A100" s="21">
        <v>91</v>
      </c>
      <c r="B100" s="26" t="s">
        <v>142</v>
      </c>
      <c r="C100" s="30" t="s">
        <v>156</v>
      </c>
      <c r="D100" s="29">
        <v>1870</v>
      </c>
      <c r="E100" s="29">
        <v>1870</v>
      </c>
      <c r="F100" s="52">
        <f t="shared" si="8"/>
        <v>100</v>
      </c>
      <c r="G100" s="56" t="s">
        <v>157</v>
      </c>
      <c r="H100" s="56" t="s">
        <v>157</v>
      </c>
      <c r="I100" s="19">
        <v>1870</v>
      </c>
      <c r="J100" s="25">
        <f t="shared" si="7"/>
        <v>100</v>
      </c>
      <c r="K100" s="29">
        <v>0</v>
      </c>
      <c r="L100" s="25">
        <f t="shared" si="9"/>
        <v>0</v>
      </c>
      <c r="M100" s="30"/>
      <c r="N100" s="30"/>
      <c r="O100" s="51">
        <f t="shared" si="10"/>
        <v>0</v>
      </c>
    </row>
    <row r="101" spans="1:15" s="58" customFormat="1" ht="15" customHeight="1">
      <c r="A101" s="21">
        <v>92</v>
      </c>
      <c r="B101" s="26" t="s">
        <v>143</v>
      </c>
      <c r="C101" s="30" t="s">
        <v>156</v>
      </c>
      <c r="D101" s="29">
        <v>1725</v>
      </c>
      <c r="E101" s="29">
        <v>1725</v>
      </c>
      <c r="F101" s="52">
        <f t="shared" si="8"/>
        <v>100</v>
      </c>
      <c r="G101" s="56" t="s">
        <v>157</v>
      </c>
      <c r="H101" s="56" t="s">
        <v>157</v>
      </c>
      <c r="I101" s="19">
        <v>1718</v>
      </c>
      <c r="J101" s="25">
        <f t="shared" si="7"/>
        <v>99.594202898550719</v>
      </c>
      <c r="K101" s="29">
        <v>7</v>
      </c>
      <c r="L101" s="25">
        <f t="shared" si="9"/>
        <v>0.40579710144927539</v>
      </c>
      <c r="M101" s="30"/>
      <c r="N101" s="30"/>
      <c r="O101" s="51">
        <f t="shared" si="10"/>
        <v>0</v>
      </c>
    </row>
    <row r="102" spans="1:15" s="58" customFormat="1" ht="15" customHeight="1">
      <c r="A102" s="21">
        <v>93</v>
      </c>
      <c r="B102" s="26" t="s">
        <v>144</v>
      </c>
      <c r="C102" s="30" t="s">
        <v>156</v>
      </c>
      <c r="D102" s="29">
        <v>563</v>
      </c>
      <c r="E102" s="29">
        <v>563</v>
      </c>
      <c r="F102" s="52">
        <f t="shared" si="8"/>
        <v>100</v>
      </c>
      <c r="G102" s="56" t="s">
        <v>157</v>
      </c>
      <c r="H102" s="56" t="s">
        <v>157</v>
      </c>
      <c r="I102" s="19">
        <v>562</v>
      </c>
      <c r="J102" s="25">
        <f t="shared" si="7"/>
        <v>99.822380106571941</v>
      </c>
      <c r="K102" s="29">
        <v>1</v>
      </c>
      <c r="L102" s="25">
        <f t="shared" si="9"/>
        <v>0.17761989342806395</v>
      </c>
      <c r="M102" s="30"/>
      <c r="N102" s="30"/>
      <c r="O102" s="51">
        <f t="shared" si="10"/>
        <v>0</v>
      </c>
    </row>
    <row r="103" spans="1:15" s="58" customFormat="1" ht="15" customHeight="1">
      <c r="A103" s="21">
        <v>94</v>
      </c>
      <c r="B103" s="26" t="s">
        <v>145</v>
      </c>
      <c r="C103" s="30" t="s">
        <v>156</v>
      </c>
      <c r="D103" s="29">
        <v>1795</v>
      </c>
      <c r="E103" s="29">
        <v>1795</v>
      </c>
      <c r="F103" s="52">
        <f t="shared" si="8"/>
        <v>100</v>
      </c>
      <c r="G103" s="56" t="s">
        <v>157</v>
      </c>
      <c r="H103" s="56" t="s">
        <v>157</v>
      </c>
      <c r="I103" s="19">
        <v>1795</v>
      </c>
      <c r="J103" s="25">
        <f t="shared" si="7"/>
        <v>100</v>
      </c>
      <c r="K103" s="29">
        <v>0</v>
      </c>
      <c r="L103" s="25">
        <f t="shared" si="9"/>
        <v>0</v>
      </c>
      <c r="M103" s="30"/>
      <c r="N103" s="30"/>
      <c r="O103" s="51">
        <f t="shared" si="10"/>
        <v>0</v>
      </c>
    </row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</sheetData>
  <mergeCells count="12">
    <mergeCell ref="B9:C9"/>
    <mergeCell ref="B8:C8"/>
    <mergeCell ref="A4:N4"/>
    <mergeCell ref="M1:N1"/>
    <mergeCell ref="A1:C1"/>
    <mergeCell ref="A2:N2"/>
    <mergeCell ref="A3:N3"/>
    <mergeCell ref="A6:A7"/>
    <mergeCell ref="B6:C6"/>
    <mergeCell ref="D6:F6"/>
    <mergeCell ref="G6:L6"/>
    <mergeCell ref="M6:N6"/>
  </mergeCells>
  <phoneticPr fontId="24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92" orientation="landscape" verticalDpi="0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topLeftCell="A10" workbookViewId="0">
      <selection activeCell="A4" sqref="A4:L4"/>
    </sheetView>
  </sheetViews>
  <sheetFormatPr defaultRowHeight="15.75"/>
  <cols>
    <col min="1" max="1" width="5.125" customWidth="1"/>
    <col min="2" max="2" width="26.125" customWidth="1"/>
    <col min="3" max="3" width="16.625" customWidth="1"/>
    <col min="4" max="4" width="9.375" style="78" customWidth="1"/>
    <col min="5" max="9" width="9" style="78"/>
    <col min="10" max="10" width="6.125" style="78" customWidth="1"/>
    <col min="11" max="11" width="8" style="78" customWidth="1"/>
    <col min="12" max="12" width="9.125" style="78" customWidth="1"/>
  </cols>
  <sheetData>
    <row r="1" spans="1:15" s="1" customFormat="1" ht="31.5" customHeight="1">
      <c r="A1" s="90"/>
      <c r="B1" s="90"/>
      <c r="C1" s="90"/>
      <c r="D1" s="79"/>
      <c r="E1" s="72"/>
      <c r="F1" s="80"/>
      <c r="G1" s="72"/>
      <c r="H1" s="72"/>
      <c r="I1" s="72"/>
      <c r="J1" s="72"/>
      <c r="K1" s="103"/>
      <c r="L1" s="103"/>
    </row>
    <row r="2" spans="1:15" s="1" customFormat="1" ht="18.75">
      <c r="A2" s="91" t="s">
        <v>162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5" s="1" customFormat="1" ht="18.75">
      <c r="A3" s="92" t="s">
        <v>43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5" s="1" customFormat="1" ht="70.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5" ht="9.75" customHeight="1">
      <c r="A5" s="2"/>
      <c r="B5" s="6"/>
      <c r="C5" s="2"/>
      <c r="D5" s="73"/>
      <c r="E5" s="73"/>
      <c r="F5" s="73"/>
      <c r="G5" s="73"/>
      <c r="H5" s="73"/>
      <c r="I5" s="73"/>
      <c r="J5" s="73"/>
      <c r="K5" s="73"/>
      <c r="L5" s="73"/>
      <c r="M5" s="2"/>
      <c r="N5" s="2"/>
      <c r="O5" s="2"/>
    </row>
    <row r="6" spans="1:15" s="4" customFormat="1" ht="15.75" customHeight="1">
      <c r="A6" s="104" t="s">
        <v>0</v>
      </c>
      <c r="B6" s="107" t="s">
        <v>7</v>
      </c>
      <c r="C6" s="108"/>
      <c r="D6" s="109" t="s">
        <v>19</v>
      </c>
      <c r="E6" s="109"/>
      <c r="F6" s="109"/>
      <c r="G6" s="109" t="s">
        <v>20</v>
      </c>
      <c r="H6" s="109"/>
      <c r="I6" s="109"/>
      <c r="J6" s="109"/>
      <c r="K6" s="109"/>
      <c r="L6" s="109"/>
      <c r="M6" s="3"/>
      <c r="N6" s="3"/>
      <c r="O6" s="3"/>
    </row>
    <row r="7" spans="1:15" s="4" customFormat="1" ht="15.75" customHeight="1">
      <c r="A7" s="105"/>
      <c r="B7" s="110" t="s">
        <v>9</v>
      </c>
      <c r="C7" s="110" t="s">
        <v>10</v>
      </c>
      <c r="D7" s="111" t="s">
        <v>21</v>
      </c>
      <c r="E7" s="113" t="s">
        <v>22</v>
      </c>
      <c r="F7" s="113" t="s">
        <v>23</v>
      </c>
      <c r="G7" s="100" t="s">
        <v>24</v>
      </c>
      <c r="H7" s="101"/>
      <c r="I7" s="102"/>
      <c r="J7" s="100" t="s">
        <v>25</v>
      </c>
      <c r="K7" s="101"/>
      <c r="L7" s="102"/>
      <c r="M7" s="3"/>
      <c r="N7" s="3"/>
      <c r="O7" s="3"/>
    </row>
    <row r="8" spans="1:15" s="4" customFormat="1" ht="95.25" customHeight="1">
      <c r="A8" s="106"/>
      <c r="B8" s="110"/>
      <c r="C8" s="110"/>
      <c r="D8" s="112"/>
      <c r="E8" s="114"/>
      <c r="F8" s="115"/>
      <c r="G8" s="18" t="s">
        <v>31</v>
      </c>
      <c r="H8" s="18" t="s">
        <v>32</v>
      </c>
      <c r="I8" s="18" t="s">
        <v>33</v>
      </c>
      <c r="J8" s="18" t="s">
        <v>34</v>
      </c>
      <c r="K8" s="18" t="s">
        <v>35</v>
      </c>
      <c r="L8" s="18" t="s">
        <v>36</v>
      </c>
      <c r="M8" s="3"/>
      <c r="N8" s="3"/>
      <c r="O8" s="3"/>
    </row>
    <row r="9" spans="1:15" s="13" customFormat="1" ht="19.5" customHeight="1">
      <c r="A9" s="7">
        <v>1</v>
      </c>
      <c r="B9" s="94">
        <v>2</v>
      </c>
      <c r="C9" s="95"/>
      <c r="D9" s="7">
        <v>3</v>
      </c>
      <c r="E9" s="8">
        <v>4</v>
      </c>
      <c r="F9" s="7" t="s">
        <v>14</v>
      </c>
      <c r="G9" s="8">
        <v>6</v>
      </c>
      <c r="H9" s="7" t="s">
        <v>15</v>
      </c>
      <c r="I9" s="9" t="s">
        <v>26</v>
      </c>
      <c r="J9" s="10">
        <v>9</v>
      </c>
      <c r="K9" s="11" t="s">
        <v>27</v>
      </c>
      <c r="L9" s="11" t="s">
        <v>28</v>
      </c>
      <c r="M9" s="12"/>
      <c r="N9" s="12"/>
      <c r="O9" s="12"/>
    </row>
    <row r="10" spans="1:15" s="16" customFormat="1">
      <c r="A10" s="17" t="s">
        <v>37</v>
      </c>
      <c r="B10" s="96" t="s">
        <v>45</v>
      </c>
      <c r="C10" s="96"/>
      <c r="D10" s="81">
        <v>48</v>
      </c>
      <c r="E10" s="81">
        <v>44</v>
      </c>
      <c r="F10" s="74">
        <f>E10/D10*100</f>
        <v>91.666666666666657</v>
      </c>
      <c r="G10" s="81">
        <v>44</v>
      </c>
      <c r="H10" s="74">
        <f>G10/D10*100</f>
        <v>91.666666666666657</v>
      </c>
      <c r="I10" s="74">
        <f>G10/E10*100</f>
        <v>100</v>
      </c>
      <c r="J10" s="15">
        <v>0</v>
      </c>
      <c r="K10" s="14"/>
      <c r="L10" s="14"/>
    </row>
    <row r="11" spans="1:15" s="4" customFormat="1">
      <c r="A11" s="17" t="s">
        <v>38</v>
      </c>
      <c r="B11" s="97" t="s">
        <v>29</v>
      </c>
      <c r="C11" s="97"/>
      <c r="D11" s="75">
        <f>SUM(D12:D20)</f>
        <v>258</v>
      </c>
      <c r="E11" s="75">
        <f t="shared" ref="E11" si="0">SUM(E12:E20)</f>
        <v>239</v>
      </c>
      <c r="F11" s="74">
        <f>E11/D11*100</f>
        <v>92.63565891472868</v>
      </c>
      <c r="G11" s="75">
        <f>SUM(G12:G20)</f>
        <v>239</v>
      </c>
      <c r="H11" s="74">
        <f t="shared" ref="H11:H20" si="1">G11/D11*100</f>
        <v>92.63565891472868</v>
      </c>
      <c r="I11" s="74">
        <f>G11/E11*100</f>
        <v>100</v>
      </c>
      <c r="J11" s="74">
        <v>0</v>
      </c>
      <c r="K11" s="75"/>
      <c r="L11" s="76">
        <f>K11/D11*100</f>
        <v>0</v>
      </c>
      <c r="M11" s="5"/>
      <c r="N11" s="5"/>
      <c r="O11" s="5"/>
    </row>
    <row r="12" spans="1:15">
      <c r="A12" s="19">
        <v>1</v>
      </c>
      <c r="B12" s="98" t="s">
        <v>46</v>
      </c>
      <c r="C12" s="98"/>
      <c r="D12" s="21">
        <v>29</v>
      </c>
      <c r="E12" s="21">
        <v>26</v>
      </c>
      <c r="F12" s="82">
        <f t="shared" ref="F12:F20" si="2">E12/D12*100</f>
        <v>89.65517241379311</v>
      </c>
      <c r="G12" s="19">
        <v>26</v>
      </c>
      <c r="H12" s="82">
        <f t="shared" si="1"/>
        <v>89.65517241379311</v>
      </c>
      <c r="I12" s="82">
        <f t="shared" ref="I12:I20" si="3">G12/E12*100</f>
        <v>100</v>
      </c>
      <c r="J12" s="19">
        <v>0</v>
      </c>
      <c r="K12" s="19">
        <v>0</v>
      </c>
      <c r="L12" s="77"/>
    </row>
    <row r="13" spans="1:15">
      <c r="A13" s="19">
        <v>2</v>
      </c>
      <c r="B13" s="98" t="s">
        <v>47</v>
      </c>
      <c r="C13" s="98"/>
      <c r="D13" s="21">
        <v>26</v>
      </c>
      <c r="E13" s="21">
        <v>26</v>
      </c>
      <c r="F13" s="82">
        <f t="shared" si="2"/>
        <v>100</v>
      </c>
      <c r="G13" s="19">
        <v>26</v>
      </c>
      <c r="H13" s="82">
        <f t="shared" si="1"/>
        <v>100</v>
      </c>
      <c r="I13" s="82">
        <f t="shared" si="3"/>
        <v>100</v>
      </c>
      <c r="J13" s="19">
        <v>0</v>
      </c>
      <c r="K13" s="19">
        <v>0</v>
      </c>
      <c r="L13" s="77"/>
    </row>
    <row r="14" spans="1:15">
      <c r="A14" s="19">
        <v>3</v>
      </c>
      <c r="B14" s="98" t="s">
        <v>48</v>
      </c>
      <c r="C14" s="98"/>
      <c r="D14" s="21">
        <v>29</v>
      </c>
      <c r="E14" s="21">
        <v>23</v>
      </c>
      <c r="F14" s="82">
        <f t="shared" si="2"/>
        <v>79.310344827586206</v>
      </c>
      <c r="G14" s="19">
        <v>23</v>
      </c>
      <c r="H14" s="82">
        <f t="shared" si="1"/>
        <v>79.310344827586206</v>
      </c>
      <c r="I14" s="82">
        <f t="shared" si="3"/>
        <v>100</v>
      </c>
      <c r="J14" s="19">
        <v>0</v>
      </c>
      <c r="K14" s="19">
        <v>0</v>
      </c>
      <c r="L14" s="77"/>
    </row>
    <row r="15" spans="1:15">
      <c r="A15" s="20">
        <v>4</v>
      </c>
      <c r="B15" s="99" t="s">
        <v>49</v>
      </c>
      <c r="C15" s="99"/>
      <c r="D15" s="19">
        <v>30</v>
      </c>
      <c r="E15" s="19">
        <v>25</v>
      </c>
      <c r="F15" s="82">
        <f t="shared" si="2"/>
        <v>83.333333333333343</v>
      </c>
      <c r="G15" s="19">
        <v>25</v>
      </c>
      <c r="H15" s="82">
        <f t="shared" si="1"/>
        <v>83.333333333333343</v>
      </c>
      <c r="I15" s="82">
        <f t="shared" si="3"/>
        <v>100</v>
      </c>
      <c r="J15" s="19">
        <v>0</v>
      </c>
      <c r="K15" s="19">
        <v>0</v>
      </c>
      <c r="L15" s="77"/>
    </row>
    <row r="16" spans="1:15">
      <c r="A16" s="19">
        <v>5</v>
      </c>
      <c r="B16" s="98" t="s">
        <v>50</v>
      </c>
      <c r="C16" s="98"/>
      <c r="D16" s="21">
        <v>26</v>
      </c>
      <c r="E16" s="21">
        <v>25</v>
      </c>
      <c r="F16" s="82">
        <f t="shared" si="2"/>
        <v>96.15384615384616</v>
      </c>
      <c r="G16" s="19">
        <v>25</v>
      </c>
      <c r="H16" s="82">
        <f t="shared" si="1"/>
        <v>96.15384615384616</v>
      </c>
      <c r="I16" s="82">
        <f t="shared" si="3"/>
        <v>100</v>
      </c>
      <c r="J16" s="19">
        <v>0</v>
      </c>
      <c r="K16" s="19">
        <v>0</v>
      </c>
      <c r="L16" s="77"/>
    </row>
    <row r="17" spans="1:15">
      <c r="A17" s="19">
        <v>6</v>
      </c>
      <c r="B17" s="98" t="s">
        <v>51</v>
      </c>
      <c r="C17" s="98"/>
      <c r="D17" s="21">
        <v>33</v>
      </c>
      <c r="E17" s="21">
        <v>33</v>
      </c>
      <c r="F17" s="82">
        <f t="shared" si="2"/>
        <v>100</v>
      </c>
      <c r="G17" s="19">
        <v>33</v>
      </c>
      <c r="H17" s="82">
        <f t="shared" si="1"/>
        <v>100</v>
      </c>
      <c r="I17" s="82">
        <f t="shared" si="3"/>
        <v>100</v>
      </c>
      <c r="J17" s="19">
        <v>0</v>
      </c>
      <c r="K17" s="19">
        <v>0</v>
      </c>
      <c r="L17" s="77"/>
    </row>
    <row r="18" spans="1:15">
      <c r="A18" s="20">
        <v>7</v>
      </c>
      <c r="B18" s="99" t="s">
        <v>52</v>
      </c>
      <c r="C18" s="99"/>
      <c r="D18" s="20">
        <v>26</v>
      </c>
      <c r="E18" s="20">
        <v>26</v>
      </c>
      <c r="F18" s="82">
        <f t="shared" si="2"/>
        <v>100</v>
      </c>
      <c r="G18" s="20">
        <v>26</v>
      </c>
      <c r="H18" s="82">
        <f t="shared" si="1"/>
        <v>100</v>
      </c>
      <c r="I18" s="82">
        <f t="shared" si="3"/>
        <v>100</v>
      </c>
      <c r="J18" s="19">
        <v>0</v>
      </c>
      <c r="K18" s="19">
        <v>0</v>
      </c>
      <c r="L18" s="77"/>
    </row>
    <row r="19" spans="1:15">
      <c r="A19" s="20">
        <v>8</v>
      </c>
      <c r="B19" s="99" t="s">
        <v>53</v>
      </c>
      <c r="C19" s="99"/>
      <c r="D19" s="83">
        <v>31</v>
      </c>
      <c r="E19" s="83">
        <v>29</v>
      </c>
      <c r="F19" s="82">
        <f t="shared" si="2"/>
        <v>93.548387096774192</v>
      </c>
      <c r="G19" s="83">
        <v>29</v>
      </c>
      <c r="H19" s="82">
        <f t="shared" si="1"/>
        <v>93.548387096774192</v>
      </c>
      <c r="I19" s="82">
        <f t="shared" si="3"/>
        <v>100</v>
      </c>
      <c r="J19" s="19">
        <v>0</v>
      </c>
      <c r="K19" s="19">
        <v>0</v>
      </c>
      <c r="L19" s="77"/>
    </row>
    <row r="20" spans="1:15">
      <c r="A20" s="20">
        <v>9</v>
      </c>
      <c r="B20" s="99" t="s">
        <v>54</v>
      </c>
      <c r="C20" s="99"/>
      <c r="D20" s="20">
        <v>28</v>
      </c>
      <c r="E20" s="20">
        <v>26</v>
      </c>
      <c r="F20" s="82">
        <f t="shared" si="2"/>
        <v>92.857142857142861</v>
      </c>
      <c r="G20" s="20">
        <v>26</v>
      </c>
      <c r="H20" s="82">
        <f t="shared" si="1"/>
        <v>92.857142857142861</v>
      </c>
      <c r="I20" s="82">
        <f t="shared" si="3"/>
        <v>100</v>
      </c>
      <c r="J20" s="19">
        <v>0</v>
      </c>
      <c r="K20" s="19">
        <v>0</v>
      </c>
      <c r="L20" s="77"/>
    </row>
    <row r="21" spans="1:15" s="4" customFormat="1">
      <c r="A21" s="17" t="s">
        <v>39</v>
      </c>
      <c r="B21" s="97" t="s">
        <v>30</v>
      </c>
      <c r="C21" s="97"/>
      <c r="D21" s="75">
        <f>SUM(D22:D115)</f>
        <v>2140</v>
      </c>
      <c r="E21" s="75">
        <f t="shared" ref="E21:J21" si="4">SUM(E22:E115)</f>
        <v>2053</v>
      </c>
      <c r="F21" s="25">
        <f>E21/D21%</f>
        <v>95.934579439252346</v>
      </c>
      <c r="G21" s="75">
        <f t="shared" si="4"/>
        <v>2059</v>
      </c>
      <c r="H21" s="64">
        <f>G21/D21%</f>
        <v>96.214953271028037</v>
      </c>
      <c r="I21" s="64">
        <f>G21/E21%</f>
        <v>100.29225523623964</v>
      </c>
      <c r="J21" s="75">
        <f t="shared" si="4"/>
        <v>0</v>
      </c>
      <c r="K21" s="66">
        <f>J21/D21%</f>
        <v>0</v>
      </c>
      <c r="L21" s="25">
        <f>J21/E21%</f>
        <v>0</v>
      </c>
      <c r="M21" s="5"/>
      <c r="N21" s="5"/>
      <c r="O21" s="5"/>
    </row>
    <row r="22" spans="1:15" s="58" customFormat="1">
      <c r="A22" s="21">
        <v>1</v>
      </c>
      <c r="B22" s="22" t="s">
        <v>55</v>
      </c>
      <c r="C22" s="30" t="s">
        <v>146</v>
      </c>
      <c r="D22" s="63">
        <v>26</v>
      </c>
      <c r="E22" s="63">
        <v>24</v>
      </c>
      <c r="F22" s="25">
        <f>E22/D22%</f>
        <v>92.307692307692307</v>
      </c>
      <c r="G22" s="65">
        <v>24</v>
      </c>
      <c r="H22" s="64">
        <f>G22/D22%</f>
        <v>92.307692307692307</v>
      </c>
      <c r="I22" s="64">
        <f>G22/E22%</f>
        <v>100</v>
      </c>
      <c r="J22" s="65">
        <v>0</v>
      </c>
      <c r="K22" s="66">
        <f>J22/D22%</f>
        <v>0</v>
      </c>
      <c r="L22" s="25">
        <f>J22/E22%</f>
        <v>0</v>
      </c>
      <c r="M22" s="84">
        <f>SUM(D22:D30)</f>
        <v>235</v>
      </c>
    </row>
    <row r="23" spans="1:15" s="58" customFormat="1">
      <c r="A23" s="21">
        <v>2</v>
      </c>
      <c r="B23" s="22" t="s">
        <v>56</v>
      </c>
      <c r="C23" s="30" t="s">
        <v>146</v>
      </c>
      <c r="D23" s="63">
        <v>28</v>
      </c>
      <c r="E23" s="63">
        <v>27</v>
      </c>
      <c r="F23" s="25">
        <f t="shared" ref="F23:F86" si="5">E23/D23%</f>
        <v>96.428571428571416</v>
      </c>
      <c r="G23" s="65">
        <v>27</v>
      </c>
      <c r="H23" s="64">
        <f t="shared" ref="H23:H86" si="6">G23/D23%</f>
        <v>96.428571428571416</v>
      </c>
      <c r="I23" s="64">
        <f t="shared" ref="I23:I86" si="7">G23/E23%</f>
        <v>100</v>
      </c>
      <c r="J23" s="65">
        <v>0</v>
      </c>
      <c r="K23" s="66">
        <f t="shared" ref="K23:K86" si="8">J23/D23%</f>
        <v>0</v>
      </c>
      <c r="L23" s="25">
        <f t="shared" ref="L23:L86" si="9">J23/E23%</f>
        <v>0</v>
      </c>
    </row>
    <row r="24" spans="1:15" s="58" customFormat="1">
      <c r="A24" s="21">
        <v>3</v>
      </c>
      <c r="B24" s="22" t="s">
        <v>57</v>
      </c>
      <c r="C24" s="30" t="s">
        <v>146</v>
      </c>
      <c r="D24" s="63">
        <v>27</v>
      </c>
      <c r="E24" s="63">
        <v>25</v>
      </c>
      <c r="F24" s="25">
        <f t="shared" si="5"/>
        <v>92.592592592592581</v>
      </c>
      <c r="G24" s="65">
        <v>25</v>
      </c>
      <c r="H24" s="64">
        <f t="shared" si="6"/>
        <v>92.592592592592581</v>
      </c>
      <c r="I24" s="64">
        <f t="shared" si="7"/>
        <v>100</v>
      </c>
      <c r="J24" s="65">
        <v>0</v>
      </c>
      <c r="K24" s="66">
        <f t="shared" si="8"/>
        <v>0</v>
      </c>
      <c r="L24" s="25">
        <f t="shared" si="9"/>
        <v>0</v>
      </c>
    </row>
    <row r="25" spans="1:15" s="58" customFormat="1">
      <c r="A25" s="21">
        <v>4</v>
      </c>
      <c r="B25" s="22" t="s">
        <v>58</v>
      </c>
      <c r="C25" s="30" t="s">
        <v>146</v>
      </c>
      <c r="D25" s="63">
        <v>24</v>
      </c>
      <c r="E25" s="63">
        <v>20</v>
      </c>
      <c r="F25" s="25">
        <f t="shared" si="5"/>
        <v>83.333333333333343</v>
      </c>
      <c r="G25" s="65">
        <v>20</v>
      </c>
      <c r="H25" s="64">
        <f t="shared" si="6"/>
        <v>83.333333333333343</v>
      </c>
      <c r="I25" s="64">
        <f t="shared" si="7"/>
        <v>100</v>
      </c>
      <c r="J25" s="65">
        <v>0</v>
      </c>
      <c r="K25" s="66">
        <f t="shared" si="8"/>
        <v>0</v>
      </c>
      <c r="L25" s="25">
        <f t="shared" si="9"/>
        <v>0</v>
      </c>
    </row>
    <row r="26" spans="1:15" s="58" customFormat="1">
      <c r="A26" s="21">
        <v>5</v>
      </c>
      <c r="B26" s="22" t="s">
        <v>59</v>
      </c>
      <c r="C26" s="30" t="s">
        <v>146</v>
      </c>
      <c r="D26" s="63">
        <v>25</v>
      </c>
      <c r="E26" s="63">
        <v>22</v>
      </c>
      <c r="F26" s="25">
        <f t="shared" si="5"/>
        <v>88</v>
      </c>
      <c r="G26" s="65">
        <v>22</v>
      </c>
      <c r="H26" s="64">
        <f t="shared" si="6"/>
        <v>88</v>
      </c>
      <c r="I26" s="64">
        <f t="shared" si="7"/>
        <v>100</v>
      </c>
      <c r="J26" s="65">
        <v>0</v>
      </c>
      <c r="K26" s="66">
        <f t="shared" si="8"/>
        <v>0</v>
      </c>
      <c r="L26" s="25">
        <f t="shared" si="9"/>
        <v>0</v>
      </c>
    </row>
    <row r="27" spans="1:15" s="58" customFormat="1">
      <c r="A27" s="21">
        <v>6</v>
      </c>
      <c r="B27" s="22" t="s">
        <v>60</v>
      </c>
      <c r="C27" s="30" t="s">
        <v>146</v>
      </c>
      <c r="D27" s="63">
        <v>25</v>
      </c>
      <c r="E27" s="63">
        <v>23</v>
      </c>
      <c r="F27" s="25">
        <f t="shared" si="5"/>
        <v>92</v>
      </c>
      <c r="G27" s="65">
        <v>23</v>
      </c>
      <c r="H27" s="64">
        <f t="shared" si="6"/>
        <v>92</v>
      </c>
      <c r="I27" s="64">
        <f t="shared" si="7"/>
        <v>100</v>
      </c>
      <c r="J27" s="65">
        <v>0</v>
      </c>
      <c r="K27" s="66">
        <f t="shared" si="8"/>
        <v>0</v>
      </c>
      <c r="L27" s="25">
        <f t="shared" si="9"/>
        <v>0</v>
      </c>
    </row>
    <row r="28" spans="1:15" s="58" customFormat="1">
      <c r="A28" s="21">
        <v>7</v>
      </c>
      <c r="B28" s="22" t="s">
        <v>61</v>
      </c>
      <c r="C28" s="30" t="s">
        <v>146</v>
      </c>
      <c r="D28" s="63">
        <v>29</v>
      </c>
      <c r="E28" s="63">
        <v>29</v>
      </c>
      <c r="F28" s="25">
        <f t="shared" si="5"/>
        <v>100</v>
      </c>
      <c r="G28" s="65">
        <v>29</v>
      </c>
      <c r="H28" s="64">
        <f t="shared" si="6"/>
        <v>100</v>
      </c>
      <c r="I28" s="64">
        <f t="shared" si="7"/>
        <v>100</v>
      </c>
      <c r="J28" s="65">
        <v>0</v>
      </c>
      <c r="K28" s="66">
        <f t="shared" si="8"/>
        <v>0</v>
      </c>
      <c r="L28" s="25">
        <f t="shared" si="9"/>
        <v>0</v>
      </c>
    </row>
    <row r="29" spans="1:15" s="58" customFormat="1">
      <c r="A29" s="21">
        <v>8</v>
      </c>
      <c r="B29" s="22" t="s">
        <v>62</v>
      </c>
      <c r="C29" s="30" t="s">
        <v>146</v>
      </c>
      <c r="D29" s="63">
        <v>24</v>
      </c>
      <c r="E29" s="63">
        <v>24</v>
      </c>
      <c r="F29" s="25">
        <f t="shared" si="5"/>
        <v>100</v>
      </c>
      <c r="G29" s="65">
        <v>24</v>
      </c>
      <c r="H29" s="64">
        <f t="shared" si="6"/>
        <v>100</v>
      </c>
      <c r="I29" s="64">
        <f t="shared" si="7"/>
        <v>100</v>
      </c>
      <c r="J29" s="65">
        <v>0</v>
      </c>
      <c r="K29" s="66">
        <f t="shared" si="8"/>
        <v>0</v>
      </c>
      <c r="L29" s="25">
        <f t="shared" si="9"/>
        <v>0</v>
      </c>
    </row>
    <row r="30" spans="1:15" s="58" customFormat="1">
      <c r="A30" s="21">
        <v>9</v>
      </c>
      <c r="B30" s="22" t="s">
        <v>63</v>
      </c>
      <c r="C30" s="30" t="s">
        <v>146</v>
      </c>
      <c r="D30" s="63">
        <v>27</v>
      </c>
      <c r="E30" s="63">
        <v>27</v>
      </c>
      <c r="F30" s="25">
        <f t="shared" si="5"/>
        <v>100</v>
      </c>
      <c r="G30" s="65">
        <v>27</v>
      </c>
      <c r="H30" s="64">
        <f t="shared" si="6"/>
        <v>100</v>
      </c>
      <c r="I30" s="64">
        <f t="shared" si="7"/>
        <v>100</v>
      </c>
      <c r="J30" s="65">
        <v>0</v>
      </c>
      <c r="K30" s="66">
        <f t="shared" si="8"/>
        <v>0</v>
      </c>
      <c r="L30" s="25">
        <f t="shared" si="9"/>
        <v>0</v>
      </c>
    </row>
    <row r="31" spans="1:15" s="58" customFormat="1">
      <c r="A31" s="21">
        <v>10</v>
      </c>
      <c r="B31" s="26" t="s">
        <v>64</v>
      </c>
      <c r="C31" s="30" t="s">
        <v>147</v>
      </c>
      <c r="D31" s="63">
        <v>21</v>
      </c>
      <c r="E31" s="63">
        <v>21</v>
      </c>
      <c r="F31" s="25">
        <f t="shared" si="5"/>
        <v>100</v>
      </c>
      <c r="G31" s="63">
        <v>21</v>
      </c>
      <c r="H31" s="64">
        <f t="shared" si="6"/>
        <v>100</v>
      </c>
      <c r="I31" s="64">
        <f t="shared" si="7"/>
        <v>100</v>
      </c>
      <c r="J31" s="65">
        <v>0</v>
      </c>
      <c r="K31" s="66">
        <f t="shared" si="8"/>
        <v>0</v>
      </c>
      <c r="L31" s="25">
        <f t="shared" si="9"/>
        <v>0</v>
      </c>
      <c r="M31" s="84">
        <f>SUM(D31:D45)</f>
        <v>343</v>
      </c>
    </row>
    <row r="32" spans="1:15" s="58" customFormat="1">
      <c r="A32" s="21">
        <v>11</v>
      </c>
      <c r="B32" s="26" t="s">
        <v>65</v>
      </c>
      <c r="C32" s="30" t="s">
        <v>147</v>
      </c>
      <c r="D32" s="63">
        <v>26</v>
      </c>
      <c r="E32" s="63">
        <v>24</v>
      </c>
      <c r="F32" s="25">
        <f t="shared" si="5"/>
        <v>92.307692307692307</v>
      </c>
      <c r="G32" s="63">
        <v>24</v>
      </c>
      <c r="H32" s="64">
        <f t="shared" si="6"/>
        <v>92.307692307692307</v>
      </c>
      <c r="I32" s="64">
        <f t="shared" si="7"/>
        <v>100</v>
      </c>
      <c r="J32" s="65">
        <v>0</v>
      </c>
      <c r="K32" s="66">
        <f t="shared" si="8"/>
        <v>0</v>
      </c>
      <c r="L32" s="25">
        <f t="shared" si="9"/>
        <v>0</v>
      </c>
    </row>
    <row r="33" spans="1:13" s="58" customFormat="1">
      <c r="A33" s="21">
        <v>12</v>
      </c>
      <c r="B33" s="26" t="s">
        <v>66</v>
      </c>
      <c r="C33" s="30" t="s">
        <v>147</v>
      </c>
      <c r="D33" s="63">
        <v>24</v>
      </c>
      <c r="E33" s="63">
        <v>23</v>
      </c>
      <c r="F33" s="25">
        <f t="shared" si="5"/>
        <v>95.833333333333343</v>
      </c>
      <c r="G33" s="63">
        <v>23</v>
      </c>
      <c r="H33" s="64">
        <f t="shared" si="6"/>
        <v>95.833333333333343</v>
      </c>
      <c r="I33" s="64">
        <f t="shared" si="7"/>
        <v>100</v>
      </c>
      <c r="J33" s="65">
        <v>0</v>
      </c>
      <c r="K33" s="66">
        <f t="shared" si="8"/>
        <v>0</v>
      </c>
      <c r="L33" s="25">
        <f t="shared" si="9"/>
        <v>0</v>
      </c>
    </row>
    <row r="34" spans="1:13" s="58" customFormat="1">
      <c r="A34" s="21">
        <v>13</v>
      </c>
      <c r="B34" s="26" t="s">
        <v>67</v>
      </c>
      <c r="C34" s="30" t="s">
        <v>147</v>
      </c>
      <c r="D34" s="63">
        <v>21</v>
      </c>
      <c r="E34" s="63">
        <v>18</v>
      </c>
      <c r="F34" s="25">
        <f t="shared" si="5"/>
        <v>85.714285714285722</v>
      </c>
      <c r="G34" s="63">
        <v>18</v>
      </c>
      <c r="H34" s="64">
        <f t="shared" si="6"/>
        <v>85.714285714285722</v>
      </c>
      <c r="I34" s="64">
        <f t="shared" si="7"/>
        <v>100</v>
      </c>
      <c r="J34" s="65">
        <v>0</v>
      </c>
      <c r="K34" s="66">
        <f t="shared" si="8"/>
        <v>0</v>
      </c>
      <c r="L34" s="25">
        <f t="shared" si="9"/>
        <v>0</v>
      </c>
    </row>
    <row r="35" spans="1:13" s="58" customFormat="1">
      <c r="A35" s="21">
        <v>14</v>
      </c>
      <c r="B35" s="26" t="s">
        <v>68</v>
      </c>
      <c r="C35" s="30" t="s">
        <v>147</v>
      </c>
      <c r="D35" s="63">
        <v>23</v>
      </c>
      <c r="E35" s="63">
        <v>23</v>
      </c>
      <c r="F35" s="25">
        <f t="shared" si="5"/>
        <v>100</v>
      </c>
      <c r="G35" s="63">
        <v>23</v>
      </c>
      <c r="H35" s="64">
        <f t="shared" si="6"/>
        <v>100</v>
      </c>
      <c r="I35" s="64">
        <f t="shared" si="7"/>
        <v>100</v>
      </c>
      <c r="J35" s="65">
        <v>0</v>
      </c>
      <c r="K35" s="66">
        <f t="shared" si="8"/>
        <v>0</v>
      </c>
      <c r="L35" s="25">
        <f t="shared" si="9"/>
        <v>0</v>
      </c>
    </row>
    <row r="36" spans="1:13" s="58" customFormat="1">
      <c r="A36" s="21">
        <v>15</v>
      </c>
      <c r="B36" s="26" t="s">
        <v>69</v>
      </c>
      <c r="C36" s="30" t="s">
        <v>147</v>
      </c>
      <c r="D36" s="63">
        <v>20</v>
      </c>
      <c r="E36" s="63">
        <v>20</v>
      </c>
      <c r="F36" s="25">
        <f t="shared" si="5"/>
        <v>100</v>
      </c>
      <c r="G36" s="63">
        <v>20</v>
      </c>
      <c r="H36" s="64">
        <f t="shared" si="6"/>
        <v>100</v>
      </c>
      <c r="I36" s="64">
        <f t="shared" si="7"/>
        <v>100</v>
      </c>
      <c r="J36" s="65">
        <v>0</v>
      </c>
      <c r="K36" s="66">
        <f t="shared" si="8"/>
        <v>0</v>
      </c>
      <c r="L36" s="25">
        <f t="shared" si="9"/>
        <v>0</v>
      </c>
    </row>
    <row r="37" spans="1:13" s="58" customFormat="1">
      <c r="A37" s="21">
        <v>16</v>
      </c>
      <c r="B37" s="26" t="s">
        <v>70</v>
      </c>
      <c r="C37" s="30" t="s">
        <v>147</v>
      </c>
      <c r="D37" s="63">
        <v>22</v>
      </c>
      <c r="E37" s="63">
        <v>21</v>
      </c>
      <c r="F37" s="25">
        <f t="shared" si="5"/>
        <v>95.454545454545453</v>
      </c>
      <c r="G37" s="63">
        <v>21</v>
      </c>
      <c r="H37" s="64">
        <f t="shared" si="6"/>
        <v>95.454545454545453</v>
      </c>
      <c r="I37" s="64">
        <f t="shared" si="7"/>
        <v>100</v>
      </c>
      <c r="J37" s="65">
        <v>0</v>
      </c>
      <c r="K37" s="66">
        <f t="shared" si="8"/>
        <v>0</v>
      </c>
      <c r="L37" s="25">
        <f t="shared" si="9"/>
        <v>0</v>
      </c>
    </row>
    <row r="38" spans="1:13" s="58" customFormat="1">
      <c r="A38" s="21">
        <v>17</v>
      </c>
      <c r="B38" s="26" t="s">
        <v>71</v>
      </c>
      <c r="C38" s="30" t="s">
        <v>147</v>
      </c>
      <c r="D38" s="63">
        <v>23</v>
      </c>
      <c r="E38" s="63">
        <v>22</v>
      </c>
      <c r="F38" s="25">
        <f t="shared" si="5"/>
        <v>95.65217391304347</v>
      </c>
      <c r="G38" s="63">
        <v>22</v>
      </c>
      <c r="H38" s="64">
        <f t="shared" si="6"/>
        <v>95.65217391304347</v>
      </c>
      <c r="I38" s="64">
        <f t="shared" si="7"/>
        <v>100</v>
      </c>
      <c r="J38" s="65">
        <v>0</v>
      </c>
      <c r="K38" s="66">
        <f t="shared" si="8"/>
        <v>0</v>
      </c>
      <c r="L38" s="25">
        <f t="shared" si="9"/>
        <v>0</v>
      </c>
    </row>
    <row r="39" spans="1:13" s="58" customFormat="1">
      <c r="A39" s="21">
        <v>18</v>
      </c>
      <c r="B39" s="26" t="s">
        <v>72</v>
      </c>
      <c r="C39" s="30" t="s">
        <v>147</v>
      </c>
      <c r="D39" s="63">
        <v>20</v>
      </c>
      <c r="E39" s="63">
        <v>20</v>
      </c>
      <c r="F39" s="25">
        <f t="shared" si="5"/>
        <v>100</v>
      </c>
      <c r="G39" s="63">
        <v>20</v>
      </c>
      <c r="H39" s="64">
        <f t="shared" si="6"/>
        <v>100</v>
      </c>
      <c r="I39" s="64">
        <f t="shared" si="7"/>
        <v>100</v>
      </c>
      <c r="J39" s="65">
        <v>0</v>
      </c>
      <c r="K39" s="66">
        <f t="shared" si="8"/>
        <v>0</v>
      </c>
      <c r="L39" s="25">
        <f t="shared" si="9"/>
        <v>0</v>
      </c>
    </row>
    <row r="40" spans="1:13" s="58" customFormat="1">
      <c r="A40" s="21">
        <v>19</v>
      </c>
      <c r="B40" s="26" t="s">
        <v>73</v>
      </c>
      <c r="C40" s="30" t="s">
        <v>147</v>
      </c>
      <c r="D40" s="63">
        <v>23</v>
      </c>
      <c r="E40" s="63">
        <v>23</v>
      </c>
      <c r="F40" s="25">
        <f t="shared" si="5"/>
        <v>100</v>
      </c>
      <c r="G40" s="63">
        <v>23</v>
      </c>
      <c r="H40" s="64">
        <f t="shared" si="6"/>
        <v>100</v>
      </c>
      <c r="I40" s="64">
        <f t="shared" si="7"/>
        <v>100</v>
      </c>
      <c r="J40" s="65">
        <v>0</v>
      </c>
      <c r="K40" s="66">
        <f t="shared" si="8"/>
        <v>0</v>
      </c>
      <c r="L40" s="25">
        <f t="shared" si="9"/>
        <v>0</v>
      </c>
    </row>
    <row r="41" spans="1:13" s="58" customFormat="1">
      <c r="A41" s="21">
        <v>20</v>
      </c>
      <c r="B41" s="26" t="s">
        <v>74</v>
      </c>
      <c r="C41" s="30" t="s">
        <v>147</v>
      </c>
      <c r="D41" s="63">
        <v>23</v>
      </c>
      <c r="E41" s="63">
        <v>20</v>
      </c>
      <c r="F41" s="25">
        <f t="shared" si="5"/>
        <v>86.956521739130437</v>
      </c>
      <c r="G41" s="63">
        <v>20</v>
      </c>
      <c r="H41" s="64">
        <f t="shared" si="6"/>
        <v>86.956521739130437</v>
      </c>
      <c r="I41" s="64">
        <f t="shared" si="7"/>
        <v>100</v>
      </c>
      <c r="J41" s="65">
        <v>0</v>
      </c>
      <c r="K41" s="66">
        <f t="shared" si="8"/>
        <v>0</v>
      </c>
      <c r="L41" s="25">
        <f t="shared" si="9"/>
        <v>0</v>
      </c>
    </row>
    <row r="42" spans="1:13" s="58" customFormat="1">
      <c r="A42" s="21">
        <v>21</v>
      </c>
      <c r="B42" s="26" t="s">
        <v>75</v>
      </c>
      <c r="C42" s="30" t="s">
        <v>147</v>
      </c>
      <c r="D42" s="63">
        <v>25</v>
      </c>
      <c r="E42" s="63">
        <v>23</v>
      </c>
      <c r="F42" s="25">
        <f t="shared" si="5"/>
        <v>92</v>
      </c>
      <c r="G42" s="63">
        <v>23</v>
      </c>
      <c r="H42" s="64">
        <f t="shared" si="6"/>
        <v>92</v>
      </c>
      <c r="I42" s="64">
        <f t="shared" si="7"/>
        <v>100</v>
      </c>
      <c r="J42" s="65">
        <v>0</v>
      </c>
      <c r="K42" s="66">
        <f t="shared" si="8"/>
        <v>0</v>
      </c>
      <c r="L42" s="25">
        <f t="shared" si="9"/>
        <v>0</v>
      </c>
    </row>
    <row r="43" spans="1:13" s="58" customFormat="1">
      <c r="A43" s="21">
        <v>22</v>
      </c>
      <c r="B43" s="26" t="s">
        <v>76</v>
      </c>
      <c r="C43" s="30" t="s">
        <v>147</v>
      </c>
      <c r="D43" s="63">
        <v>24</v>
      </c>
      <c r="E43" s="63">
        <v>21</v>
      </c>
      <c r="F43" s="25">
        <f t="shared" si="5"/>
        <v>87.5</v>
      </c>
      <c r="G43" s="63">
        <v>21</v>
      </c>
      <c r="H43" s="64">
        <f t="shared" si="6"/>
        <v>87.5</v>
      </c>
      <c r="I43" s="64">
        <f t="shared" si="7"/>
        <v>100</v>
      </c>
      <c r="J43" s="65">
        <v>0</v>
      </c>
      <c r="K43" s="66">
        <f t="shared" si="8"/>
        <v>0</v>
      </c>
      <c r="L43" s="25">
        <f t="shared" si="9"/>
        <v>0</v>
      </c>
    </row>
    <row r="44" spans="1:13" s="58" customFormat="1">
      <c r="A44" s="21">
        <v>23</v>
      </c>
      <c r="B44" s="26" t="s">
        <v>77</v>
      </c>
      <c r="C44" s="30" t="s">
        <v>147</v>
      </c>
      <c r="D44" s="63">
        <v>19</v>
      </c>
      <c r="E44" s="63">
        <v>19</v>
      </c>
      <c r="F44" s="25">
        <f t="shared" si="5"/>
        <v>100</v>
      </c>
      <c r="G44" s="63">
        <v>19</v>
      </c>
      <c r="H44" s="64">
        <f t="shared" si="6"/>
        <v>100</v>
      </c>
      <c r="I44" s="64">
        <f t="shared" si="7"/>
        <v>100</v>
      </c>
      <c r="J44" s="65">
        <v>0</v>
      </c>
      <c r="K44" s="66">
        <f t="shared" si="8"/>
        <v>0</v>
      </c>
      <c r="L44" s="25">
        <f t="shared" si="9"/>
        <v>0</v>
      </c>
    </row>
    <row r="45" spans="1:13" s="58" customFormat="1">
      <c r="A45" s="21">
        <v>24</v>
      </c>
      <c r="B45" s="26" t="s">
        <v>78</v>
      </c>
      <c r="C45" s="30" t="s">
        <v>147</v>
      </c>
      <c r="D45" s="63">
        <v>29</v>
      </c>
      <c r="E45" s="63">
        <v>28</v>
      </c>
      <c r="F45" s="25">
        <f t="shared" si="5"/>
        <v>96.551724137931046</v>
      </c>
      <c r="G45" s="63">
        <v>28</v>
      </c>
      <c r="H45" s="64">
        <f t="shared" si="6"/>
        <v>96.551724137931046</v>
      </c>
      <c r="I45" s="64">
        <f t="shared" si="7"/>
        <v>99.999999999999986</v>
      </c>
      <c r="J45" s="65">
        <v>0</v>
      </c>
      <c r="K45" s="66">
        <f t="shared" si="8"/>
        <v>0</v>
      </c>
      <c r="L45" s="25">
        <f t="shared" si="9"/>
        <v>0</v>
      </c>
    </row>
    <row r="46" spans="1:13" s="58" customFormat="1">
      <c r="A46" s="21">
        <v>25</v>
      </c>
      <c r="B46" s="30" t="s">
        <v>79</v>
      </c>
      <c r="C46" s="30" t="s">
        <v>148</v>
      </c>
      <c r="D46" s="63">
        <v>20</v>
      </c>
      <c r="E46" s="63">
        <v>20</v>
      </c>
      <c r="F46" s="25">
        <f t="shared" si="5"/>
        <v>100</v>
      </c>
      <c r="G46" s="63">
        <v>20</v>
      </c>
      <c r="H46" s="64">
        <f t="shared" si="6"/>
        <v>100</v>
      </c>
      <c r="I46" s="64">
        <f t="shared" si="7"/>
        <v>100</v>
      </c>
      <c r="J46" s="65">
        <v>0</v>
      </c>
      <c r="K46" s="66">
        <f t="shared" si="8"/>
        <v>0</v>
      </c>
      <c r="L46" s="25">
        <f t="shared" si="9"/>
        <v>0</v>
      </c>
      <c r="M46" s="84">
        <f>SUM(D46:D55)</f>
        <v>192</v>
      </c>
    </row>
    <row r="47" spans="1:13" s="58" customFormat="1">
      <c r="A47" s="21">
        <v>26</v>
      </c>
      <c r="B47" s="30" t="s">
        <v>80</v>
      </c>
      <c r="C47" s="30" t="s">
        <v>148</v>
      </c>
      <c r="D47" s="63">
        <v>16</v>
      </c>
      <c r="E47" s="63">
        <v>15</v>
      </c>
      <c r="F47" s="25">
        <f t="shared" si="5"/>
        <v>93.75</v>
      </c>
      <c r="G47" s="63">
        <v>15</v>
      </c>
      <c r="H47" s="64">
        <f t="shared" si="6"/>
        <v>93.75</v>
      </c>
      <c r="I47" s="64">
        <f t="shared" si="7"/>
        <v>100</v>
      </c>
      <c r="J47" s="65">
        <v>0</v>
      </c>
      <c r="K47" s="66">
        <f t="shared" si="8"/>
        <v>0</v>
      </c>
      <c r="L47" s="25">
        <f t="shared" si="9"/>
        <v>0</v>
      </c>
    </row>
    <row r="48" spans="1:13" s="58" customFormat="1">
      <c r="A48" s="21">
        <v>27</v>
      </c>
      <c r="B48" s="30" t="s">
        <v>81</v>
      </c>
      <c r="C48" s="30" t="s">
        <v>148</v>
      </c>
      <c r="D48" s="63">
        <v>19</v>
      </c>
      <c r="E48" s="63">
        <v>19</v>
      </c>
      <c r="F48" s="25">
        <f t="shared" si="5"/>
        <v>100</v>
      </c>
      <c r="G48" s="63">
        <v>19</v>
      </c>
      <c r="H48" s="64">
        <f t="shared" si="6"/>
        <v>100</v>
      </c>
      <c r="I48" s="64">
        <f t="shared" si="7"/>
        <v>100</v>
      </c>
      <c r="J48" s="65">
        <v>0</v>
      </c>
      <c r="K48" s="66">
        <f t="shared" si="8"/>
        <v>0</v>
      </c>
      <c r="L48" s="25">
        <f t="shared" si="9"/>
        <v>0</v>
      </c>
    </row>
    <row r="49" spans="1:12" s="58" customFormat="1">
      <c r="A49" s="21">
        <v>28</v>
      </c>
      <c r="B49" s="30" t="s">
        <v>82</v>
      </c>
      <c r="C49" s="30" t="s">
        <v>148</v>
      </c>
      <c r="D49" s="67">
        <v>15</v>
      </c>
      <c r="E49" s="67">
        <v>15</v>
      </c>
      <c r="F49" s="25">
        <f t="shared" si="5"/>
        <v>100</v>
      </c>
      <c r="G49" s="67">
        <v>21</v>
      </c>
      <c r="H49" s="64">
        <f t="shared" si="6"/>
        <v>140</v>
      </c>
      <c r="I49" s="64">
        <f t="shared" si="7"/>
        <v>140</v>
      </c>
      <c r="J49" s="65">
        <v>0</v>
      </c>
      <c r="K49" s="66">
        <f t="shared" si="8"/>
        <v>0</v>
      </c>
      <c r="L49" s="25">
        <f t="shared" si="9"/>
        <v>0</v>
      </c>
    </row>
    <row r="50" spans="1:12" s="58" customFormat="1">
      <c r="A50" s="21">
        <v>29</v>
      </c>
      <c r="B50" s="30" t="s">
        <v>83</v>
      </c>
      <c r="C50" s="30" t="s">
        <v>148</v>
      </c>
      <c r="D50" s="67">
        <v>19</v>
      </c>
      <c r="E50" s="67">
        <v>17</v>
      </c>
      <c r="F50" s="25">
        <f t="shared" si="5"/>
        <v>89.473684210526315</v>
      </c>
      <c r="G50" s="67">
        <v>17</v>
      </c>
      <c r="H50" s="64">
        <f t="shared" si="6"/>
        <v>89.473684210526315</v>
      </c>
      <c r="I50" s="64">
        <f t="shared" si="7"/>
        <v>99.999999999999986</v>
      </c>
      <c r="J50" s="65">
        <v>0</v>
      </c>
      <c r="K50" s="66">
        <f t="shared" si="8"/>
        <v>0</v>
      </c>
      <c r="L50" s="25">
        <f t="shared" si="9"/>
        <v>0</v>
      </c>
    </row>
    <row r="51" spans="1:12" s="58" customFormat="1">
      <c r="A51" s="21">
        <v>30</v>
      </c>
      <c r="B51" s="30" t="s">
        <v>84</v>
      </c>
      <c r="C51" s="30" t="s">
        <v>148</v>
      </c>
      <c r="D51" s="67">
        <v>22</v>
      </c>
      <c r="E51" s="67">
        <v>20</v>
      </c>
      <c r="F51" s="25">
        <f t="shared" si="5"/>
        <v>90.909090909090907</v>
      </c>
      <c r="G51" s="67">
        <v>20</v>
      </c>
      <c r="H51" s="64">
        <f t="shared" si="6"/>
        <v>90.909090909090907</v>
      </c>
      <c r="I51" s="64">
        <f t="shared" si="7"/>
        <v>100</v>
      </c>
      <c r="J51" s="65">
        <v>0</v>
      </c>
      <c r="K51" s="66">
        <f t="shared" si="8"/>
        <v>0</v>
      </c>
      <c r="L51" s="25">
        <f t="shared" si="9"/>
        <v>0</v>
      </c>
    </row>
    <row r="52" spans="1:12" s="58" customFormat="1">
      <c r="A52" s="21">
        <v>31</v>
      </c>
      <c r="B52" s="30" t="s">
        <v>85</v>
      </c>
      <c r="C52" s="30" t="s">
        <v>148</v>
      </c>
      <c r="D52" s="67">
        <v>19</v>
      </c>
      <c r="E52" s="67">
        <v>19</v>
      </c>
      <c r="F52" s="25">
        <f t="shared" si="5"/>
        <v>100</v>
      </c>
      <c r="G52" s="67">
        <v>19</v>
      </c>
      <c r="H52" s="64">
        <f t="shared" si="6"/>
        <v>100</v>
      </c>
      <c r="I52" s="64">
        <f t="shared" si="7"/>
        <v>100</v>
      </c>
      <c r="J52" s="65">
        <v>0</v>
      </c>
      <c r="K52" s="66">
        <f t="shared" si="8"/>
        <v>0</v>
      </c>
      <c r="L52" s="25">
        <f t="shared" si="9"/>
        <v>0</v>
      </c>
    </row>
    <row r="53" spans="1:12" s="58" customFormat="1">
      <c r="A53" s="21">
        <v>32</v>
      </c>
      <c r="B53" s="30" t="s">
        <v>86</v>
      </c>
      <c r="C53" s="30" t="s">
        <v>148</v>
      </c>
      <c r="D53" s="67">
        <v>22</v>
      </c>
      <c r="E53" s="67">
        <v>21</v>
      </c>
      <c r="F53" s="25">
        <f t="shared" si="5"/>
        <v>95.454545454545453</v>
      </c>
      <c r="G53" s="67">
        <v>21</v>
      </c>
      <c r="H53" s="64">
        <f t="shared" si="6"/>
        <v>95.454545454545453</v>
      </c>
      <c r="I53" s="64">
        <f t="shared" si="7"/>
        <v>100</v>
      </c>
      <c r="J53" s="65">
        <v>0</v>
      </c>
      <c r="K53" s="66">
        <f t="shared" si="8"/>
        <v>0</v>
      </c>
      <c r="L53" s="25">
        <f t="shared" si="9"/>
        <v>0</v>
      </c>
    </row>
    <row r="54" spans="1:12" s="58" customFormat="1">
      <c r="A54" s="21">
        <v>33</v>
      </c>
      <c r="B54" s="30" t="s">
        <v>87</v>
      </c>
      <c r="C54" s="30" t="s">
        <v>148</v>
      </c>
      <c r="D54" s="67">
        <v>22</v>
      </c>
      <c r="E54" s="67">
        <v>21</v>
      </c>
      <c r="F54" s="25">
        <f t="shared" si="5"/>
        <v>95.454545454545453</v>
      </c>
      <c r="G54" s="67">
        <v>21</v>
      </c>
      <c r="H54" s="64">
        <f t="shared" si="6"/>
        <v>95.454545454545453</v>
      </c>
      <c r="I54" s="64">
        <f t="shared" si="7"/>
        <v>100</v>
      </c>
      <c r="J54" s="65">
        <v>0</v>
      </c>
      <c r="K54" s="66">
        <f t="shared" si="8"/>
        <v>0</v>
      </c>
      <c r="L54" s="25">
        <f t="shared" si="9"/>
        <v>0</v>
      </c>
    </row>
    <row r="55" spans="1:12" s="58" customFormat="1">
      <c r="A55" s="21">
        <v>34</v>
      </c>
      <c r="B55" s="30" t="s">
        <v>149</v>
      </c>
      <c r="C55" s="30" t="s">
        <v>148</v>
      </c>
      <c r="D55" s="67">
        <v>18</v>
      </c>
      <c r="E55" s="67">
        <v>16</v>
      </c>
      <c r="F55" s="25">
        <f t="shared" si="5"/>
        <v>88.888888888888886</v>
      </c>
      <c r="G55" s="67">
        <v>16</v>
      </c>
      <c r="H55" s="64">
        <f t="shared" si="6"/>
        <v>88.888888888888886</v>
      </c>
      <c r="I55" s="64">
        <f t="shared" si="7"/>
        <v>100</v>
      </c>
      <c r="J55" s="65">
        <v>0</v>
      </c>
      <c r="K55" s="66">
        <f t="shared" si="8"/>
        <v>0</v>
      </c>
      <c r="L55" s="25">
        <f t="shared" si="9"/>
        <v>0</v>
      </c>
    </row>
    <row r="56" spans="1:12" s="58" customFormat="1">
      <c r="A56" s="21">
        <v>35</v>
      </c>
      <c r="B56" s="26" t="s">
        <v>88</v>
      </c>
      <c r="C56" s="30" t="s">
        <v>150</v>
      </c>
      <c r="D56" s="63">
        <v>22</v>
      </c>
      <c r="E56" s="63">
        <v>21</v>
      </c>
      <c r="F56" s="25">
        <f t="shared" si="5"/>
        <v>95.454545454545453</v>
      </c>
      <c r="G56" s="63">
        <v>21</v>
      </c>
      <c r="H56" s="64">
        <f t="shared" si="6"/>
        <v>95.454545454545453</v>
      </c>
      <c r="I56" s="64">
        <f t="shared" si="7"/>
        <v>100</v>
      </c>
      <c r="J56" s="65">
        <v>0</v>
      </c>
      <c r="K56" s="66">
        <f t="shared" si="8"/>
        <v>0</v>
      </c>
      <c r="L56" s="25">
        <f t="shared" si="9"/>
        <v>0</v>
      </c>
    </row>
    <row r="57" spans="1:12" s="58" customFormat="1">
      <c r="A57" s="21">
        <v>36</v>
      </c>
      <c r="B57" s="26" t="s">
        <v>89</v>
      </c>
      <c r="C57" s="30" t="s">
        <v>150</v>
      </c>
      <c r="D57" s="63">
        <v>22</v>
      </c>
      <c r="E57" s="63">
        <v>22</v>
      </c>
      <c r="F57" s="25">
        <f t="shared" si="5"/>
        <v>100</v>
      </c>
      <c r="G57" s="63">
        <v>22</v>
      </c>
      <c r="H57" s="64">
        <f t="shared" si="6"/>
        <v>100</v>
      </c>
      <c r="I57" s="64">
        <f t="shared" si="7"/>
        <v>100</v>
      </c>
      <c r="J57" s="65">
        <v>0</v>
      </c>
      <c r="K57" s="66">
        <f t="shared" si="8"/>
        <v>0</v>
      </c>
      <c r="L57" s="25">
        <f t="shared" si="9"/>
        <v>0</v>
      </c>
    </row>
    <row r="58" spans="1:12" s="58" customFormat="1">
      <c r="A58" s="21">
        <v>37</v>
      </c>
      <c r="B58" s="26" t="s">
        <v>90</v>
      </c>
      <c r="C58" s="30" t="s">
        <v>150</v>
      </c>
      <c r="D58" s="63">
        <v>24</v>
      </c>
      <c r="E58" s="63">
        <v>23</v>
      </c>
      <c r="F58" s="25">
        <f t="shared" si="5"/>
        <v>95.833333333333343</v>
      </c>
      <c r="G58" s="63">
        <v>23</v>
      </c>
      <c r="H58" s="64">
        <f t="shared" si="6"/>
        <v>95.833333333333343</v>
      </c>
      <c r="I58" s="64">
        <f t="shared" si="7"/>
        <v>100</v>
      </c>
      <c r="J58" s="65">
        <v>0</v>
      </c>
      <c r="K58" s="66">
        <f t="shared" si="8"/>
        <v>0</v>
      </c>
      <c r="L58" s="25">
        <f t="shared" si="9"/>
        <v>0</v>
      </c>
    </row>
    <row r="59" spans="1:12" s="58" customFormat="1">
      <c r="A59" s="21">
        <v>38</v>
      </c>
      <c r="B59" s="26" t="s">
        <v>91</v>
      </c>
      <c r="C59" s="30" t="s">
        <v>150</v>
      </c>
      <c r="D59" s="63">
        <v>22</v>
      </c>
      <c r="E59" s="63">
        <v>22</v>
      </c>
      <c r="F59" s="25">
        <f t="shared" si="5"/>
        <v>100</v>
      </c>
      <c r="G59" s="63">
        <v>22</v>
      </c>
      <c r="H59" s="64">
        <f t="shared" si="6"/>
        <v>100</v>
      </c>
      <c r="I59" s="64">
        <f t="shared" si="7"/>
        <v>100</v>
      </c>
      <c r="J59" s="65">
        <v>0</v>
      </c>
      <c r="K59" s="66">
        <f t="shared" si="8"/>
        <v>0</v>
      </c>
      <c r="L59" s="25">
        <f t="shared" si="9"/>
        <v>0</v>
      </c>
    </row>
    <row r="60" spans="1:12" s="58" customFormat="1">
      <c r="A60" s="21">
        <v>39</v>
      </c>
      <c r="B60" s="26" t="s">
        <v>92</v>
      </c>
      <c r="C60" s="30" t="s">
        <v>150</v>
      </c>
      <c r="D60" s="63">
        <v>22</v>
      </c>
      <c r="E60" s="63">
        <v>20</v>
      </c>
      <c r="F60" s="25">
        <f t="shared" si="5"/>
        <v>90.909090909090907</v>
      </c>
      <c r="G60" s="63">
        <v>20</v>
      </c>
      <c r="H60" s="64">
        <f t="shared" si="6"/>
        <v>90.909090909090907</v>
      </c>
      <c r="I60" s="64">
        <f t="shared" si="7"/>
        <v>100</v>
      </c>
      <c r="J60" s="65">
        <v>0</v>
      </c>
      <c r="K60" s="66">
        <f t="shared" si="8"/>
        <v>0</v>
      </c>
      <c r="L60" s="25">
        <f t="shared" si="9"/>
        <v>0</v>
      </c>
    </row>
    <row r="61" spans="1:12" s="58" customFormat="1">
      <c r="A61" s="21">
        <v>40</v>
      </c>
      <c r="B61" s="26" t="s">
        <v>93</v>
      </c>
      <c r="C61" s="30" t="s">
        <v>150</v>
      </c>
      <c r="D61" s="63">
        <v>23</v>
      </c>
      <c r="E61" s="63">
        <v>21</v>
      </c>
      <c r="F61" s="25">
        <f t="shared" si="5"/>
        <v>91.304347826086953</v>
      </c>
      <c r="G61" s="63">
        <v>21</v>
      </c>
      <c r="H61" s="64">
        <f t="shared" si="6"/>
        <v>91.304347826086953</v>
      </c>
      <c r="I61" s="64">
        <f t="shared" si="7"/>
        <v>100</v>
      </c>
      <c r="J61" s="65">
        <v>0</v>
      </c>
      <c r="K61" s="66">
        <f t="shared" si="8"/>
        <v>0</v>
      </c>
      <c r="L61" s="25">
        <f t="shared" si="9"/>
        <v>0</v>
      </c>
    </row>
    <row r="62" spans="1:12" s="58" customFormat="1">
      <c r="A62" s="21">
        <v>41</v>
      </c>
      <c r="B62" s="26" t="s">
        <v>94</v>
      </c>
      <c r="C62" s="30" t="s">
        <v>150</v>
      </c>
      <c r="D62" s="63">
        <v>20</v>
      </c>
      <c r="E62" s="63">
        <v>19</v>
      </c>
      <c r="F62" s="25">
        <f t="shared" si="5"/>
        <v>95</v>
      </c>
      <c r="G62" s="63">
        <v>19</v>
      </c>
      <c r="H62" s="64">
        <f t="shared" si="6"/>
        <v>95</v>
      </c>
      <c r="I62" s="64">
        <f t="shared" si="7"/>
        <v>100</v>
      </c>
      <c r="J62" s="65">
        <v>0</v>
      </c>
      <c r="K62" s="66">
        <f t="shared" si="8"/>
        <v>0</v>
      </c>
      <c r="L62" s="25">
        <f t="shared" si="9"/>
        <v>0</v>
      </c>
    </row>
    <row r="63" spans="1:12" s="58" customFormat="1">
      <c r="A63" s="21">
        <v>42</v>
      </c>
      <c r="B63" s="26" t="s">
        <v>95</v>
      </c>
      <c r="C63" s="30" t="s">
        <v>150</v>
      </c>
      <c r="D63" s="63">
        <v>23</v>
      </c>
      <c r="E63" s="63">
        <v>22</v>
      </c>
      <c r="F63" s="25">
        <f t="shared" si="5"/>
        <v>95.65217391304347</v>
      </c>
      <c r="G63" s="63">
        <v>22</v>
      </c>
      <c r="H63" s="64">
        <f t="shared" si="6"/>
        <v>95.65217391304347</v>
      </c>
      <c r="I63" s="64">
        <f t="shared" si="7"/>
        <v>100</v>
      </c>
      <c r="J63" s="65">
        <v>0</v>
      </c>
      <c r="K63" s="66">
        <f t="shared" si="8"/>
        <v>0</v>
      </c>
      <c r="L63" s="25">
        <f t="shared" si="9"/>
        <v>0</v>
      </c>
    </row>
    <row r="64" spans="1:12" s="58" customFormat="1">
      <c r="A64" s="21">
        <v>43</v>
      </c>
      <c r="B64" s="26" t="s">
        <v>96</v>
      </c>
      <c r="C64" s="30" t="s">
        <v>150</v>
      </c>
      <c r="D64" s="63">
        <v>22</v>
      </c>
      <c r="E64" s="63">
        <v>21</v>
      </c>
      <c r="F64" s="25">
        <f t="shared" si="5"/>
        <v>95.454545454545453</v>
      </c>
      <c r="G64" s="63">
        <v>21</v>
      </c>
      <c r="H64" s="64">
        <f t="shared" si="6"/>
        <v>95.454545454545453</v>
      </c>
      <c r="I64" s="64">
        <f t="shared" si="7"/>
        <v>100</v>
      </c>
      <c r="J64" s="65">
        <v>0</v>
      </c>
      <c r="K64" s="66">
        <f t="shared" si="8"/>
        <v>0</v>
      </c>
      <c r="L64" s="25">
        <f t="shared" si="9"/>
        <v>0</v>
      </c>
    </row>
    <row r="65" spans="1:12" s="58" customFormat="1">
      <c r="A65" s="21">
        <v>44</v>
      </c>
      <c r="B65" s="26" t="s">
        <v>97</v>
      </c>
      <c r="C65" s="30" t="s">
        <v>150</v>
      </c>
      <c r="D65" s="63">
        <v>26</v>
      </c>
      <c r="E65" s="63">
        <v>26</v>
      </c>
      <c r="F65" s="25">
        <f t="shared" si="5"/>
        <v>100</v>
      </c>
      <c r="G65" s="63">
        <v>26</v>
      </c>
      <c r="H65" s="64">
        <f t="shared" si="6"/>
        <v>100</v>
      </c>
      <c r="I65" s="64">
        <f t="shared" si="7"/>
        <v>100</v>
      </c>
      <c r="J65" s="65">
        <v>0</v>
      </c>
      <c r="K65" s="66">
        <f t="shared" si="8"/>
        <v>0</v>
      </c>
      <c r="L65" s="25">
        <f t="shared" si="9"/>
        <v>0</v>
      </c>
    </row>
    <row r="66" spans="1:12" s="58" customFormat="1" ht="18.75">
      <c r="A66" s="21">
        <v>45</v>
      </c>
      <c r="B66" s="26" t="s">
        <v>151</v>
      </c>
      <c r="C66" s="30" t="s">
        <v>150</v>
      </c>
      <c r="D66" s="68">
        <v>27</v>
      </c>
      <c r="E66" s="68">
        <v>27</v>
      </c>
      <c r="F66" s="25">
        <f t="shared" si="5"/>
        <v>100</v>
      </c>
      <c r="G66" s="68">
        <v>27</v>
      </c>
      <c r="H66" s="64">
        <f t="shared" si="6"/>
        <v>100</v>
      </c>
      <c r="I66" s="64">
        <f t="shared" si="7"/>
        <v>100</v>
      </c>
      <c r="J66" s="65">
        <v>0</v>
      </c>
      <c r="K66" s="66">
        <f t="shared" si="8"/>
        <v>0</v>
      </c>
      <c r="L66" s="25">
        <f t="shared" si="9"/>
        <v>0</v>
      </c>
    </row>
    <row r="67" spans="1:12" s="58" customFormat="1">
      <c r="A67" s="21">
        <v>46</v>
      </c>
      <c r="B67" s="30" t="s">
        <v>98</v>
      </c>
      <c r="C67" s="30" t="s">
        <v>152</v>
      </c>
      <c r="D67" s="63">
        <v>25</v>
      </c>
      <c r="E67" s="63">
        <v>22</v>
      </c>
      <c r="F67" s="25">
        <f t="shared" si="5"/>
        <v>88</v>
      </c>
      <c r="G67" s="63">
        <v>22</v>
      </c>
      <c r="H67" s="64">
        <f t="shared" si="6"/>
        <v>88</v>
      </c>
      <c r="I67" s="64">
        <f t="shared" si="7"/>
        <v>100</v>
      </c>
      <c r="J67" s="65">
        <v>0</v>
      </c>
      <c r="K67" s="66">
        <f t="shared" si="8"/>
        <v>0</v>
      </c>
      <c r="L67" s="25">
        <f t="shared" si="9"/>
        <v>0</v>
      </c>
    </row>
    <row r="68" spans="1:12" s="58" customFormat="1">
      <c r="A68" s="21">
        <v>47</v>
      </c>
      <c r="B68" s="30" t="s">
        <v>87</v>
      </c>
      <c r="C68" s="30" t="s">
        <v>152</v>
      </c>
      <c r="D68" s="63">
        <v>20</v>
      </c>
      <c r="E68" s="63">
        <v>18</v>
      </c>
      <c r="F68" s="25">
        <f t="shared" si="5"/>
        <v>90</v>
      </c>
      <c r="G68" s="63">
        <v>18</v>
      </c>
      <c r="H68" s="64">
        <f t="shared" si="6"/>
        <v>90</v>
      </c>
      <c r="I68" s="64">
        <f t="shared" si="7"/>
        <v>100</v>
      </c>
      <c r="J68" s="65">
        <v>0</v>
      </c>
      <c r="K68" s="66">
        <f t="shared" si="8"/>
        <v>0</v>
      </c>
      <c r="L68" s="25">
        <f t="shared" si="9"/>
        <v>0</v>
      </c>
    </row>
    <row r="69" spans="1:12" s="58" customFormat="1" ht="15.75" customHeight="1">
      <c r="A69" s="21">
        <v>48</v>
      </c>
      <c r="B69" s="30" t="s">
        <v>99</v>
      </c>
      <c r="C69" s="30" t="s">
        <v>152</v>
      </c>
      <c r="D69" s="63">
        <v>23</v>
      </c>
      <c r="E69" s="63">
        <v>23</v>
      </c>
      <c r="F69" s="25">
        <f t="shared" si="5"/>
        <v>100</v>
      </c>
      <c r="G69" s="63">
        <v>23</v>
      </c>
      <c r="H69" s="64">
        <f t="shared" si="6"/>
        <v>100</v>
      </c>
      <c r="I69" s="64">
        <f t="shared" si="7"/>
        <v>100</v>
      </c>
      <c r="J69" s="65">
        <v>0</v>
      </c>
      <c r="K69" s="66">
        <f t="shared" si="8"/>
        <v>0</v>
      </c>
      <c r="L69" s="25">
        <f t="shared" si="9"/>
        <v>0</v>
      </c>
    </row>
    <row r="70" spans="1:12" s="58" customFormat="1">
      <c r="A70" s="21">
        <v>49</v>
      </c>
      <c r="B70" s="30" t="s">
        <v>100</v>
      </c>
      <c r="C70" s="30" t="s">
        <v>152</v>
      </c>
      <c r="D70" s="63">
        <v>25</v>
      </c>
      <c r="E70" s="63">
        <v>25</v>
      </c>
      <c r="F70" s="25">
        <f t="shared" si="5"/>
        <v>100</v>
      </c>
      <c r="G70" s="63">
        <v>25</v>
      </c>
      <c r="H70" s="64">
        <f t="shared" si="6"/>
        <v>100</v>
      </c>
      <c r="I70" s="64">
        <f t="shared" si="7"/>
        <v>100</v>
      </c>
      <c r="J70" s="65">
        <v>0</v>
      </c>
      <c r="K70" s="66">
        <f t="shared" si="8"/>
        <v>0</v>
      </c>
      <c r="L70" s="25">
        <f t="shared" si="9"/>
        <v>0</v>
      </c>
    </row>
    <row r="71" spans="1:12" s="58" customFormat="1">
      <c r="A71" s="21">
        <v>50</v>
      </c>
      <c r="B71" s="30" t="s">
        <v>101</v>
      </c>
      <c r="C71" s="30" t="s">
        <v>152</v>
      </c>
      <c r="D71" s="63">
        <v>21</v>
      </c>
      <c r="E71" s="63">
        <v>21</v>
      </c>
      <c r="F71" s="25">
        <f t="shared" si="5"/>
        <v>100</v>
      </c>
      <c r="G71" s="63">
        <v>21</v>
      </c>
      <c r="H71" s="64">
        <f t="shared" si="6"/>
        <v>100</v>
      </c>
      <c r="I71" s="64">
        <f t="shared" si="7"/>
        <v>100</v>
      </c>
      <c r="J71" s="65">
        <v>0</v>
      </c>
      <c r="K71" s="66">
        <f t="shared" si="8"/>
        <v>0</v>
      </c>
      <c r="L71" s="25">
        <f t="shared" si="9"/>
        <v>0</v>
      </c>
    </row>
    <row r="72" spans="1:12" s="58" customFormat="1">
      <c r="A72" s="21">
        <v>51</v>
      </c>
      <c r="B72" s="30" t="s">
        <v>102</v>
      </c>
      <c r="C72" s="30" t="s">
        <v>152</v>
      </c>
      <c r="D72" s="63">
        <v>25</v>
      </c>
      <c r="E72" s="63">
        <v>23</v>
      </c>
      <c r="F72" s="25">
        <f t="shared" si="5"/>
        <v>92</v>
      </c>
      <c r="G72" s="63">
        <v>23</v>
      </c>
      <c r="H72" s="64">
        <f t="shared" si="6"/>
        <v>92</v>
      </c>
      <c r="I72" s="64">
        <f t="shared" si="7"/>
        <v>100</v>
      </c>
      <c r="J72" s="65">
        <v>0</v>
      </c>
      <c r="K72" s="66">
        <f t="shared" si="8"/>
        <v>0</v>
      </c>
      <c r="L72" s="25">
        <f t="shared" si="9"/>
        <v>0</v>
      </c>
    </row>
    <row r="73" spans="1:12" s="58" customFormat="1">
      <c r="A73" s="21">
        <v>52</v>
      </c>
      <c r="B73" s="30" t="s">
        <v>103</v>
      </c>
      <c r="C73" s="30" t="s">
        <v>152</v>
      </c>
      <c r="D73" s="63">
        <v>27</v>
      </c>
      <c r="E73" s="63">
        <v>27</v>
      </c>
      <c r="F73" s="25">
        <f t="shared" si="5"/>
        <v>100</v>
      </c>
      <c r="G73" s="63">
        <v>27</v>
      </c>
      <c r="H73" s="64">
        <f t="shared" si="6"/>
        <v>100</v>
      </c>
      <c r="I73" s="64">
        <f t="shared" si="7"/>
        <v>100</v>
      </c>
      <c r="J73" s="65">
        <v>0</v>
      </c>
      <c r="K73" s="66">
        <f t="shared" si="8"/>
        <v>0</v>
      </c>
      <c r="L73" s="25">
        <f t="shared" si="9"/>
        <v>0</v>
      </c>
    </row>
    <row r="74" spans="1:12" s="58" customFormat="1">
      <c r="A74" s="21">
        <v>53</v>
      </c>
      <c r="B74" s="30" t="s">
        <v>104</v>
      </c>
      <c r="C74" s="30" t="s">
        <v>152</v>
      </c>
      <c r="D74" s="63">
        <v>22</v>
      </c>
      <c r="E74" s="63">
        <v>21</v>
      </c>
      <c r="F74" s="25">
        <f t="shared" si="5"/>
        <v>95.454545454545453</v>
      </c>
      <c r="G74" s="63">
        <v>21</v>
      </c>
      <c r="H74" s="64">
        <f t="shared" si="6"/>
        <v>95.454545454545453</v>
      </c>
      <c r="I74" s="64">
        <f t="shared" si="7"/>
        <v>100</v>
      </c>
      <c r="J74" s="65">
        <v>0</v>
      </c>
      <c r="K74" s="66">
        <f t="shared" si="8"/>
        <v>0</v>
      </c>
      <c r="L74" s="25">
        <f t="shared" si="9"/>
        <v>0</v>
      </c>
    </row>
    <row r="75" spans="1:12" s="58" customFormat="1">
      <c r="A75" s="21">
        <v>54</v>
      </c>
      <c r="B75" s="30" t="s">
        <v>105</v>
      </c>
      <c r="C75" s="30" t="s">
        <v>152</v>
      </c>
      <c r="D75" s="63">
        <v>23</v>
      </c>
      <c r="E75" s="63">
        <v>20</v>
      </c>
      <c r="F75" s="25">
        <f t="shared" si="5"/>
        <v>86.956521739130437</v>
      </c>
      <c r="G75" s="63">
        <v>20</v>
      </c>
      <c r="H75" s="64">
        <f t="shared" si="6"/>
        <v>86.956521739130437</v>
      </c>
      <c r="I75" s="64">
        <f t="shared" si="7"/>
        <v>100</v>
      </c>
      <c r="J75" s="65">
        <v>0</v>
      </c>
      <c r="K75" s="66">
        <f t="shared" si="8"/>
        <v>0</v>
      </c>
      <c r="L75" s="25">
        <f t="shared" si="9"/>
        <v>0</v>
      </c>
    </row>
    <row r="76" spans="1:12" s="58" customFormat="1">
      <c r="A76" s="21">
        <v>55</v>
      </c>
      <c r="B76" s="30" t="s">
        <v>106</v>
      </c>
      <c r="C76" s="30" t="s">
        <v>152</v>
      </c>
      <c r="D76" s="63">
        <v>24</v>
      </c>
      <c r="E76" s="63">
        <v>23</v>
      </c>
      <c r="F76" s="25">
        <f t="shared" si="5"/>
        <v>95.833333333333343</v>
      </c>
      <c r="G76" s="63">
        <v>23</v>
      </c>
      <c r="H76" s="64">
        <f t="shared" si="6"/>
        <v>95.833333333333343</v>
      </c>
      <c r="I76" s="64">
        <f t="shared" si="7"/>
        <v>100</v>
      </c>
      <c r="J76" s="65">
        <v>0</v>
      </c>
      <c r="K76" s="66">
        <f t="shared" si="8"/>
        <v>0</v>
      </c>
      <c r="L76" s="25">
        <f t="shared" si="9"/>
        <v>0</v>
      </c>
    </row>
    <row r="77" spans="1:12" s="58" customFormat="1" ht="18.75">
      <c r="A77" s="21">
        <v>56</v>
      </c>
      <c r="B77" s="26" t="s">
        <v>107</v>
      </c>
      <c r="C77" s="30" t="s">
        <v>153</v>
      </c>
      <c r="D77" s="69">
        <v>18</v>
      </c>
      <c r="E77" s="69">
        <v>18</v>
      </c>
      <c r="F77" s="25">
        <f t="shared" si="5"/>
        <v>100</v>
      </c>
      <c r="G77" s="69">
        <v>18</v>
      </c>
      <c r="H77" s="64">
        <f t="shared" si="6"/>
        <v>100</v>
      </c>
      <c r="I77" s="64">
        <f t="shared" si="7"/>
        <v>100</v>
      </c>
      <c r="J77" s="65">
        <v>0</v>
      </c>
      <c r="K77" s="66">
        <f t="shared" si="8"/>
        <v>0</v>
      </c>
      <c r="L77" s="25">
        <f t="shared" si="9"/>
        <v>0</v>
      </c>
    </row>
    <row r="78" spans="1:12" s="58" customFormat="1" ht="18.75">
      <c r="A78" s="21">
        <v>57</v>
      </c>
      <c r="B78" s="26" t="s">
        <v>108</v>
      </c>
      <c r="C78" s="30" t="s">
        <v>153</v>
      </c>
      <c r="D78" s="69">
        <v>20</v>
      </c>
      <c r="E78" s="69">
        <v>20</v>
      </c>
      <c r="F78" s="25">
        <f t="shared" si="5"/>
        <v>100</v>
      </c>
      <c r="G78" s="69">
        <v>20</v>
      </c>
      <c r="H78" s="64">
        <f t="shared" si="6"/>
        <v>100</v>
      </c>
      <c r="I78" s="64">
        <f t="shared" si="7"/>
        <v>100</v>
      </c>
      <c r="J78" s="65">
        <v>0</v>
      </c>
      <c r="K78" s="66">
        <f t="shared" si="8"/>
        <v>0</v>
      </c>
      <c r="L78" s="25">
        <f t="shared" si="9"/>
        <v>0</v>
      </c>
    </row>
    <row r="79" spans="1:12" s="58" customFormat="1" ht="18.75">
      <c r="A79" s="21">
        <v>58</v>
      </c>
      <c r="B79" s="26" t="s">
        <v>109</v>
      </c>
      <c r="C79" s="30" t="s">
        <v>153</v>
      </c>
      <c r="D79" s="69">
        <v>26</v>
      </c>
      <c r="E79" s="69">
        <v>24</v>
      </c>
      <c r="F79" s="25">
        <f t="shared" si="5"/>
        <v>92.307692307692307</v>
      </c>
      <c r="G79" s="69">
        <v>24</v>
      </c>
      <c r="H79" s="64">
        <f t="shared" si="6"/>
        <v>92.307692307692307</v>
      </c>
      <c r="I79" s="64">
        <f t="shared" si="7"/>
        <v>100</v>
      </c>
      <c r="J79" s="65">
        <v>0</v>
      </c>
      <c r="K79" s="66">
        <f t="shared" si="8"/>
        <v>0</v>
      </c>
      <c r="L79" s="25">
        <f t="shared" si="9"/>
        <v>0</v>
      </c>
    </row>
    <row r="80" spans="1:12" s="58" customFormat="1" ht="18.75">
      <c r="A80" s="21">
        <v>59</v>
      </c>
      <c r="B80" s="26" t="s">
        <v>110</v>
      </c>
      <c r="C80" s="30" t="s">
        <v>153</v>
      </c>
      <c r="D80" s="69">
        <v>13</v>
      </c>
      <c r="E80" s="69">
        <v>13</v>
      </c>
      <c r="F80" s="25">
        <f t="shared" si="5"/>
        <v>100</v>
      </c>
      <c r="G80" s="69">
        <v>13</v>
      </c>
      <c r="H80" s="64">
        <f t="shared" si="6"/>
        <v>100</v>
      </c>
      <c r="I80" s="64">
        <f t="shared" si="7"/>
        <v>100</v>
      </c>
      <c r="J80" s="65">
        <v>0</v>
      </c>
      <c r="K80" s="66">
        <f t="shared" si="8"/>
        <v>0</v>
      </c>
      <c r="L80" s="25">
        <f t="shared" si="9"/>
        <v>0</v>
      </c>
    </row>
    <row r="81" spans="1:12" s="58" customFormat="1" ht="18.75">
      <c r="A81" s="21">
        <v>60</v>
      </c>
      <c r="B81" s="26" t="s">
        <v>111</v>
      </c>
      <c r="C81" s="30" t="s">
        <v>153</v>
      </c>
      <c r="D81" s="69">
        <v>21</v>
      </c>
      <c r="E81" s="69">
        <v>21</v>
      </c>
      <c r="F81" s="25">
        <f t="shared" si="5"/>
        <v>100</v>
      </c>
      <c r="G81" s="69">
        <v>21</v>
      </c>
      <c r="H81" s="64">
        <f t="shared" si="6"/>
        <v>100</v>
      </c>
      <c r="I81" s="64">
        <f t="shared" si="7"/>
        <v>100</v>
      </c>
      <c r="J81" s="65">
        <v>0</v>
      </c>
      <c r="K81" s="66">
        <f t="shared" si="8"/>
        <v>0</v>
      </c>
      <c r="L81" s="25">
        <f t="shared" si="9"/>
        <v>0</v>
      </c>
    </row>
    <row r="82" spans="1:12" s="58" customFormat="1" ht="18.75">
      <c r="A82" s="21">
        <v>61</v>
      </c>
      <c r="B82" s="26" t="s">
        <v>112</v>
      </c>
      <c r="C82" s="30" t="s">
        <v>153</v>
      </c>
      <c r="D82" s="69">
        <v>20</v>
      </c>
      <c r="E82" s="69">
        <v>19</v>
      </c>
      <c r="F82" s="25">
        <f t="shared" si="5"/>
        <v>95</v>
      </c>
      <c r="G82" s="69">
        <v>19</v>
      </c>
      <c r="H82" s="64">
        <f t="shared" si="6"/>
        <v>95</v>
      </c>
      <c r="I82" s="64">
        <f t="shared" si="7"/>
        <v>100</v>
      </c>
      <c r="J82" s="65">
        <v>0</v>
      </c>
      <c r="K82" s="66">
        <f t="shared" si="8"/>
        <v>0</v>
      </c>
      <c r="L82" s="25">
        <f t="shared" si="9"/>
        <v>0</v>
      </c>
    </row>
    <row r="83" spans="1:12" s="58" customFormat="1" ht="18.75">
      <c r="A83" s="21">
        <v>62</v>
      </c>
      <c r="B83" s="26" t="s">
        <v>113</v>
      </c>
      <c r="C83" s="30" t="s">
        <v>153</v>
      </c>
      <c r="D83" s="69">
        <v>24</v>
      </c>
      <c r="E83" s="69">
        <v>24</v>
      </c>
      <c r="F83" s="25">
        <f t="shared" si="5"/>
        <v>100</v>
      </c>
      <c r="G83" s="69">
        <v>24</v>
      </c>
      <c r="H83" s="64">
        <f t="shared" si="6"/>
        <v>100</v>
      </c>
      <c r="I83" s="64">
        <f t="shared" si="7"/>
        <v>100</v>
      </c>
      <c r="J83" s="65">
        <v>0</v>
      </c>
      <c r="K83" s="66">
        <f t="shared" si="8"/>
        <v>0</v>
      </c>
      <c r="L83" s="25">
        <f t="shared" si="9"/>
        <v>0</v>
      </c>
    </row>
    <row r="84" spans="1:12" s="58" customFormat="1" ht="18.75">
      <c r="A84" s="21">
        <v>63</v>
      </c>
      <c r="B84" s="26" t="s">
        <v>114</v>
      </c>
      <c r="C84" s="30" t="s">
        <v>153</v>
      </c>
      <c r="D84" s="69">
        <v>22</v>
      </c>
      <c r="E84" s="69">
        <v>22</v>
      </c>
      <c r="F84" s="25">
        <f t="shared" si="5"/>
        <v>100</v>
      </c>
      <c r="G84" s="69">
        <v>22</v>
      </c>
      <c r="H84" s="64">
        <f t="shared" si="6"/>
        <v>100</v>
      </c>
      <c r="I84" s="64">
        <f t="shared" si="7"/>
        <v>100</v>
      </c>
      <c r="J84" s="65">
        <v>0</v>
      </c>
      <c r="K84" s="66">
        <f t="shared" si="8"/>
        <v>0</v>
      </c>
      <c r="L84" s="25">
        <f t="shared" si="9"/>
        <v>0</v>
      </c>
    </row>
    <row r="85" spans="1:12" s="58" customFormat="1" ht="18.75">
      <c r="A85" s="21">
        <v>64</v>
      </c>
      <c r="B85" s="26" t="s">
        <v>115</v>
      </c>
      <c r="C85" s="30" t="s">
        <v>153</v>
      </c>
      <c r="D85" s="69">
        <v>26</v>
      </c>
      <c r="E85" s="69">
        <v>25</v>
      </c>
      <c r="F85" s="25">
        <f t="shared" si="5"/>
        <v>96.153846153846146</v>
      </c>
      <c r="G85" s="69">
        <v>25</v>
      </c>
      <c r="H85" s="64">
        <f t="shared" si="6"/>
        <v>96.153846153846146</v>
      </c>
      <c r="I85" s="64">
        <f t="shared" si="7"/>
        <v>100</v>
      </c>
      <c r="J85" s="65">
        <v>0</v>
      </c>
      <c r="K85" s="66">
        <f t="shared" si="8"/>
        <v>0</v>
      </c>
      <c r="L85" s="25">
        <f t="shared" si="9"/>
        <v>0</v>
      </c>
    </row>
    <row r="86" spans="1:12" s="58" customFormat="1" ht="18.75">
      <c r="A86" s="21">
        <v>65</v>
      </c>
      <c r="B86" s="26" t="s">
        <v>116</v>
      </c>
      <c r="C86" s="30" t="s">
        <v>153</v>
      </c>
      <c r="D86" s="69">
        <v>25</v>
      </c>
      <c r="E86" s="69">
        <v>24</v>
      </c>
      <c r="F86" s="25">
        <f t="shared" si="5"/>
        <v>96</v>
      </c>
      <c r="G86" s="69">
        <v>24</v>
      </c>
      <c r="H86" s="64">
        <f t="shared" si="6"/>
        <v>96</v>
      </c>
      <c r="I86" s="64">
        <f t="shared" si="7"/>
        <v>100</v>
      </c>
      <c r="J86" s="65">
        <v>0</v>
      </c>
      <c r="K86" s="66">
        <f t="shared" si="8"/>
        <v>0</v>
      </c>
      <c r="L86" s="25">
        <f t="shared" si="9"/>
        <v>0</v>
      </c>
    </row>
    <row r="87" spans="1:12" s="58" customFormat="1" ht="16.5">
      <c r="A87" s="21">
        <v>66</v>
      </c>
      <c r="B87" s="35" t="s">
        <v>117</v>
      </c>
      <c r="C87" s="30" t="s">
        <v>154</v>
      </c>
      <c r="D87" s="70">
        <v>25</v>
      </c>
      <c r="E87" s="70">
        <v>25</v>
      </c>
      <c r="F87" s="25">
        <f t="shared" ref="F87:F115" si="10">E87/D87%</f>
        <v>100</v>
      </c>
      <c r="G87" s="70">
        <v>25</v>
      </c>
      <c r="H87" s="64">
        <f t="shared" ref="H87:H115" si="11">G87/D87%</f>
        <v>100</v>
      </c>
      <c r="I87" s="64">
        <f t="shared" ref="I87:I115" si="12">G87/E87%</f>
        <v>100</v>
      </c>
      <c r="J87" s="65">
        <v>0</v>
      </c>
      <c r="K87" s="66">
        <f t="shared" ref="K87:K115" si="13">J87/D87%</f>
        <v>0</v>
      </c>
      <c r="L87" s="25">
        <f t="shared" ref="L87:L115" si="14">J87/E87%</f>
        <v>0</v>
      </c>
    </row>
    <row r="88" spans="1:12" s="58" customFormat="1" ht="16.5">
      <c r="A88" s="21">
        <v>67</v>
      </c>
      <c r="B88" s="35" t="s">
        <v>118</v>
      </c>
      <c r="C88" s="30" t="s">
        <v>154</v>
      </c>
      <c r="D88" s="70">
        <v>24</v>
      </c>
      <c r="E88" s="70">
        <v>24</v>
      </c>
      <c r="F88" s="25">
        <f t="shared" si="10"/>
        <v>100</v>
      </c>
      <c r="G88" s="70">
        <v>24</v>
      </c>
      <c r="H88" s="64">
        <f t="shared" si="11"/>
        <v>100</v>
      </c>
      <c r="I88" s="64">
        <f t="shared" si="12"/>
        <v>100</v>
      </c>
      <c r="J88" s="65">
        <v>0</v>
      </c>
      <c r="K88" s="66">
        <f t="shared" si="13"/>
        <v>0</v>
      </c>
      <c r="L88" s="25">
        <f t="shared" si="14"/>
        <v>0</v>
      </c>
    </row>
    <row r="89" spans="1:12" s="58" customFormat="1" ht="16.5">
      <c r="A89" s="21">
        <v>68</v>
      </c>
      <c r="B89" s="35" t="s">
        <v>119</v>
      </c>
      <c r="C89" s="30" t="s">
        <v>154</v>
      </c>
      <c r="D89" s="70">
        <v>26</v>
      </c>
      <c r="E89" s="70">
        <v>26</v>
      </c>
      <c r="F89" s="25">
        <f t="shared" si="10"/>
        <v>100</v>
      </c>
      <c r="G89" s="70">
        <v>26</v>
      </c>
      <c r="H89" s="64">
        <f t="shared" si="11"/>
        <v>100</v>
      </c>
      <c r="I89" s="64">
        <f t="shared" si="12"/>
        <v>100</v>
      </c>
      <c r="J89" s="65">
        <v>0</v>
      </c>
      <c r="K89" s="66">
        <f t="shared" si="13"/>
        <v>0</v>
      </c>
      <c r="L89" s="25">
        <f t="shared" si="14"/>
        <v>0</v>
      </c>
    </row>
    <row r="90" spans="1:12" s="58" customFormat="1" ht="16.5">
      <c r="A90" s="21">
        <v>69</v>
      </c>
      <c r="B90" s="35" t="s">
        <v>120</v>
      </c>
      <c r="C90" s="30" t="s">
        <v>154</v>
      </c>
      <c r="D90" s="70">
        <v>20</v>
      </c>
      <c r="E90" s="70">
        <v>20</v>
      </c>
      <c r="F90" s="25">
        <f t="shared" si="10"/>
        <v>100</v>
      </c>
      <c r="G90" s="70">
        <v>20</v>
      </c>
      <c r="H90" s="64">
        <f t="shared" si="11"/>
        <v>100</v>
      </c>
      <c r="I90" s="64">
        <f t="shared" si="12"/>
        <v>100</v>
      </c>
      <c r="J90" s="65">
        <v>0</v>
      </c>
      <c r="K90" s="66">
        <f t="shared" si="13"/>
        <v>0</v>
      </c>
      <c r="L90" s="25">
        <f t="shared" si="14"/>
        <v>0</v>
      </c>
    </row>
    <row r="91" spans="1:12" s="58" customFormat="1" ht="16.5">
      <c r="A91" s="21">
        <v>70</v>
      </c>
      <c r="B91" s="30" t="s">
        <v>121</v>
      </c>
      <c r="C91" s="30" t="s">
        <v>154</v>
      </c>
      <c r="D91" s="70">
        <v>22</v>
      </c>
      <c r="E91" s="70">
        <v>22</v>
      </c>
      <c r="F91" s="25">
        <f t="shared" si="10"/>
        <v>100</v>
      </c>
      <c r="G91" s="70">
        <v>22</v>
      </c>
      <c r="H91" s="64">
        <f t="shared" si="11"/>
        <v>100</v>
      </c>
      <c r="I91" s="64">
        <f t="shared" si="12"/>
        <v>100</v>
      </c>
      <c r="J91" s="65">
        <v>0</v>
      </c>
      <c r="K91" s="66">
        <f t="shared" si="13"/>
        <v>0</v>
      </c>
      <c r="L91" s="25">
        <f t="shared" si="14"/>
        <v>0</v>
      </c>
    </row>
    <row r="92" spans="1:12" s="58" customFormat="1" ht="16.5">
      <c r="A92" s="21">
        <v>71</v>
      </c>
      <c r="B92" s="30" t="s">
        <v>122</v>
      </c>
      <c r="C92" s="30" t="s">
        <v>154</v>
      </c>
      <c r="D92" s="70">
        <v>23</v>
      </c>
      <c r="E92" s="70">
        <v>23</v>
      </c>
      <c r="F92" s="25">
        <f t="shared" si="10"/>
        <v>100</v>
      </c>
      <c r="G92" s="70">
        <v>23</v>
      </c>
      <c r="H92" s="64">
        <f t="shared" si="11"/>
        <v>100</v>
      </c>
      <c r="I92" s="64">
        <f t="shared" si="12"/>
        <v>100</v>
      </c>
      <c r="J92" s="65">
        <v>0</v>
      </c>
      <c r="K92" s="66">
        <f t="shared" si="13"/>
        <v>0</v>
      </c>
      <c r="L92" s="25">
        <f t="shared" si="14"/>
        <v>0</v>
      </c>
    </row>
    <row r="93" spans="1:12" s="58" customFormat="1" ht="16.5">
      <c r="A93" s="21">
        <v>72</v>
      </c>
      <c r="B93" s="30" t="s">
        <v>123</v>
      </c>
      <c r="C93" s="30" t="s">
        <v>154</v>
      </c>
      <c r="D93" s="70">
        <v>25</v>
      </c>
      <c r="E93" s="70">
        <v>23</v>
      </c>
      <c r="F93" s="25">
        <f t="shared" si="10"/>
        <v>92</v>
      </c>
      <c r="G93" s="70">
        <v>23</v>
      </c>
      <c r="H93" s="64">
        <f t="shared" si="11"/>
        <v>92</v>
      </c>
      <c r="I93" s="64">
        <f t="shared" si="12"/>
        <v>100</v>
      </c>
      <c r="J93" s="65">
        <v>0</v>
      </c>
      <c r="K93" s="66">
        <f t="shared" si="13"/>
        <v>0</v>
      </c>
      <c r="L93" s="25">
        <f t="shared" si="14"/>
        <v>0</v>
      </c>
    </row>
    <row r="94" spans="1:12" s="58" customFormat="1" ht="16.5">
      <c r="A94" s="21">
        <v>73</v>
      </c>
      <c r="B94" s="30" t="s">
        <v>124</v>
      </c>
      <c r="C94" s="30" t="s">
        <v>154</v>
      </c>
      <c r="D94" s="70">
        <v>22</v>
      </c>
      <c r="E94" s="70">
        <v>20</v>
      </c>
      <c r="F94" s="25">
        <f t="shared" si="10"/>
        <v>90.909090909090907</v>
      </c>
      <c r="G94" s="70">
        <v>20</v>
      </c>
      <c r="H94" s="64">
        <f t="shared" si="11"/>
        <v>90.909090909090907</v>
      </c>
      <c r="I94" s="64">
        <f t="shared" si="12"/>
        <v>100</v>
      </c>
      <c r="J94" s="65">
        <v>0</v>
      </c>
      <c r="K94" s="66">
        <f t="shared" si="13"/>
        <v>0</v>
      </c>
      <c r="L94" s="25">
        <f t="shared" si="14"/>
        <v>0</v>
      </c>
    </row>
    <row r="95" spans="1:12" s="58" customFormat="1" ht="16.5">
      <c r="A95" s="21">
        <v>74</v>
      </c>
      <c r="B95" s="30" t="s">
        <v>125</v>
      </c>
      <c r="C95" s="30" t="s">
        <v>154</v>
      </c>
      <c r="D95" s="70">
        <v>24</v>
      </c>
      <c r="E95" s="70">
        <v>22</v>
      </c>
      <c r="F95" s="25">
        <f t="shared" si="10"/>
        <v>91.666666666666671</v>
      </c>
      <c r="G95" s="70">
        <v>22</v>
      </c>
      <c r="H95" s="64">
        <f t="shared" si="11"/>
        <v>91.666666666666671</v>
      </c>
      <c r="I95" s="64">
        <f t="shared" si="12"/>
        <v>100</v>
      </c>
      <c r="J95" s="65">
        <v>0</v>
      </c>
      <c r="K95" s="66">
        <f t="shared" si="13"/>
        <v>0</v>
      </c>
      <c r="L95" s="25">
        <f t="shared" si="14"/>
        <v>0</v>
      </c>
    </row>
    <row r="96" spans="1:12" s="58" customFormat="1" ht="16.5">
      <c r="A96" s="21">
        <v>75</v>
      </c>
      <c r="B96" s="30" t="s">
        <v>126</v>
      </c>
      <c r="C96" s="30" t="s">
        <v>154</v>
      </c>
      <c r="D96" s="70">
        <v>25</v>
      </c>
      <c r="E96" s="70">
        <v>24</v>
      </c>
      <c r="F96" s="25">
        <f t="shared" si="10"/>
        <v>96</v>
      </c>
      <c r="G96" s="70">
        <v>24</v>
      </c>
      <c r="H96" s="64">
        <f t="shared" si="11"/>
        <v>96</v>
      </c>
      <c r="I96" s="64">
        <f t="shared" si="12"/>
        <v>100</v>
      </c>
      <c r="J96" s="65">
        <v>0</v>
      </c>
      <c r="K96" s="66">
        <f t="shared" si="13"/>
        <v>0</v>
      </c>
      <c r="L96" s="25">
        <f t="shared" si="14"/>
        <v>0</v>
      </c>
    </row>
    <row r="97" spans="1:12" s="58" customFormat="1" ht="16.5">
      <c r="A97" s="21">
        <v>76</v>
      </c>
      <c r="B97" s="30" t="s">
        <v>127</v>
      </c>
      <c r="C97" s="30" t="s">
        <v>154</v>
      </c>
      <c r="D97" s="70">
        <v>23</v>
      </c>
      <c r="E97" s="70">
        <v>23</v>
      </c>
      <c r="F97" s="25">
        <f t="shared" si="10"/>
        <v>100</v>
      </c>
      <c r="G97" s="70">
        <v>23</v>
      </c>
      <c r="H97" s="64">
        <f t="shared" si="11"/>
        <v>100</v>
      </c>
      <c r="I97" s="64">
        <f t="shared" si="12"/>
        <v>100</v>
      </c>
      <c r="J97" s="65">
        <v>0</v>
      </c>
      <c r="K97" s="66">
        <f t="shared" si="13"/>
        <v>0</v>
      </c>
      <c r="L97" s="25">
        <f t="shared" si="14"/>
        <v>0</v>
      </c>
    </row>
    <row r="98" spans="1:12" s="58" customFormat="1" ht="16.5">
      <c r="A98" s="21">
        <v>77</v>
      </c>
      <c r="B98" s="30" t="s">
        <v>128</v>
      </c>
      <c r="C98" s="30" t="s">
        <v>154</v>
      </c>
      <c r="D98" s="70">
        <v>25</v>
      </c>
      <c r="E98" s="70">
        <v>25</v>
      </c>
      <c r="F98" s="25">
        <f t="shared" si="10"/>
        <v>100</v>
      </c>
      <c r="G98" s="70">
        <v>25</v>
      </c>
      <c r="H98" s="64">
        <f t="shared" si="11"/>
        <v>100</v>
      </c>
      <c r="I98" s="64">
        <f t="shared" si="12"/>
        <v>100</v>
      </c>
      <c r="J98" s="65">
        <v>0</v>
      </c>
      <c r="K98" s="66">
        <f t="shared" si="13"/>
        <v>0</v>
      </c>
      <c r="L98" s="25">
        <f t="shared" si="14"/>
        <v>0</v>
      </c>
    </row>
    <row r="99" spans="1:12" s="58" customFormat="1">
      <c r="A99" s="21">
        <v>78</v>
      </c>
      <c r="B99" s="35" t="s">
        <v>129</v>
      </c>
      <c r="C99" s="30" t="s">
        <v>155</v>
      </c>
      <c r="D99" s="67">
        <v>19</v>
      </c>
      <c r="E99" s="67">
        <v>19</v>
      </c>
      <c r="F99" s="25">
        <f t="shared" si="10"/>
        <v>100</v>
      </c>
      <c r="G99" s="67">
        <v>19</v>
      </c>
      <c r="H99" s="64">
        <f t="shared" si="11"/>
        <v>100</v>
      </c>
      <c r="I99" s="64">
        <f t="shared" si="12"/>
        <v>100</v>
      </c>
      <c r="J99" s="65">
        <v>0</v>
      </c>
      <c r="K99" s="66">
        <f t="shared" si="13"/>
        <v>0</v>
      </c>
      <c r="L99" s="25">
        <f t="shared" si="14"/>
        <v>0</v>
      </c>
    </row>
    <row r="100" spans="1:12" s="58" customFormat="1">
      <c r="A100" s="21">
        <v>79</v>
      </c>
      <c r="B100" s="35" t="s">
        <v>130</v>
      </c>
      <c r="C100" s="30" t="s">
        <v>155</v>
      </c>
      <c r="D100" s="67">
        <v>20</v>
      </c>
      <c r="E100" s="67">
        <v>20</v>
      </c>
      <c r="F100" s="25">
        <f t="shared" si="10"/>
        <v>100</v>
      </c>
      <c r="G100" s="67">
        <v>20</v>
      </c>
      <c r="H100" s="64">
        <f t="shared" si="11"/>
        <v>100</v>
      </c>
      <c r="I100" s="64">
        <f t="shared" si="12"/>
        <v>100</v>
      </c>
      <c r="J100" s="65">
        <v>0</v>
      </c>
      <c r="K100" s="66">
        <f t="shared" si="13"/>
        <v>0</v>
      </c>
      <c r="L100" s="25">
        <f t="shared" si="14"/>
        <v>0</v>
      </c>
    </row>
    <row r="101" spans="1:12" s="58" customFormat="1">
      <c r="A101" s="21">
        <v>80</v>
      </c>
      <c r="B101" s="35" t="s">
        <v>131</v>
      </c>
      <c r="C101" s="30" t="s">
        <v>155</v>
      </c>
      <c r="D101" s="67">
        <v>20</v>
      </c>
      <c r="E101" s="67">
        <v>20</v>
      </c>
      <c r="F101" s="25">
        <f t="shared" si="10"/>
        <v>100</v>
      </c>
      <c r="G101" s="67">
        <v>20</v>
      </c>
      <c r="H101" s="64">
        <f t="shared" si="11"/>
        <v>100</v>
      </c>
      <c r="I101" s="64">
        <f t="shared" si="12"/>
        <v>100</v>
      </c>
      <c r="J101" s="65">
        <v>0</v>
      </c>
      <c r="K101" s="66">
        <f t="shared" si="13"/>
        <v>0</v>
      </c>
      <c r="L101" s="25">
        <f t="shared" si="14"/>
        <v>0</v>
      </c>
    </row>
    <row r="102" spans="1:12" s="58" customFormat="1">
      <c r="A102" s="21">
        <v>81</v>
      </c>
      <c r="B102" s="35" t="s">
        <v>132</v>
      </c>
      <c r="C102" s="30" t="s">
        <v>155</v>
      </c>
      <c r="D102" s="67">
        <v>20</v>
      </c>
      <c r="E102" s="67">
        <v>20</v>
      </c>
      <c r="F102" s="25">
        <f t="shared" si="10"/>
        <v>100</v>
      </c>
      <c r="G102" s="67">
        <v>20</v>
      </c>
      <c r="H102" s="64">
        <f t="shared" si="11"/>
        <v>100</v>
      </c>
      <c r="I102" s="64">
        <f t="shared" si="12"/>
        <v>100</v>
      </c>
      <c r="J102" s="65">
        <v>0</v>
      </c>
      <c r="K102" s="66">
        <f t="shared" si="13"/>
        <v>0</v>
      </c>
      <c r="L102" s="25">
        <f t="shared" si="14"/>
        <v>0</v>
      </c>
    </row>
    <row r="103" spans="1:12" s="58" customFormat="1">
      <c r="A103" s="21">
        <v>82</v>
      </c>
      <c r="B103" s="35" t="s">
        <v>133</v>
      </c>
      <c r="C103" s="30" t="s">
        <v>155</v>
      </c>
      <c r="D103" s="67">
        <v>23</v>
      </c>
      <c r="E103" s="67">
        <v>23</v>
      </c>
      <c r="F103" s="25">
        <f t="shared" si="10"/>
        <v>100</v>
      </c>
      <c r="G103" s="67">
        <v>23</v>
      </c>
      <c r="H103" s="64">
        <f t="shared" si="11"/>
        <v>100</v>
      </c>
      <c r="I103" s="64">
        <f t="shared" si="12"/>
        <v>100</v>
      </c>
      <c r="J103" s="65">
        <v>0</v>
      </c>
      <c r="K103" s="66">
        <f t="shared" si="13"/>
        <v>0</v>
      </c>
      <c r="L103" s="25">
        <f t="shared" si="14"/>
        <v>0</v>
      </c>
    </row>
    <row r="104" spans="1:12" s="58" customFormat="1">
      <c r="A104" s="21">
        <v>83</v>
      </c>
      <c r="B104" s="35" t="s">
        <v>134</v>
      </c>
      <c r="C104" s="30" t="s">
        <v>155</v>
      </c>
      <c r="D104" s="67">
        <v>27</v>
      </c>
      <c r="E104" s="67">
        <v>26</v>
      </c>
      <c r="F104" s="25">
        <f t="shared" si="10"/>
        <v>96.296296296296291</v>
      </c>
      <c r="G104" s="67">
        <v>26</v>
      </c>
      <c r="H104" s="64">
        <f t="shared" si="11"/>
        <v>96.296296296296291</v>
      </c>
      <c r="I104" s="64">
        <f t="shared" si="12"/>
        <v>100</v>
      </c>
      <c r="J104" s="65">
        <v>0</v>
      </c>
      <c r="K104" s="66">
        <f t="shared" si="13"/>
        <v>0</v>
      </c>
      <c r="L104" s="25">
        <f t="shared" si="14"/>
        <v>0</v>
      </c>
    </row>
    <row r="105" spans="1:12" s="58" customFormat="1">
      <c r="A105" s="21">
        <v>84</v>
      </c>
      <c r="B105" s="35" t="s">
        <v>135</v>
      </c>
      <c r="C105" s="30" t="s">
        <v>155</v>
      </c>
      <c r="D105" s="67">
        <v>24</v>
      </c>
      <c r="E105" s="67">
        <v>23</v>
      </c>
      <c r="F105" s="25">
        <f t="shared" si="10"/>
        <v>95.833333333333343</v>
      </c>
      <c r="G105" s="67">
        <v>23</v>
      </c>
      <c r="H105" s="64">
        <f t="shared" si="11"/>
        <v>95.833333333333343</v>
      </c>
      <c r="I105" s="64">
        <f t="shared" si="12"/>
        <v>100</v>
      </c>
      <c r="J105" s="65">
        <v>0</v>
      </c>
      <c r="K105" s="66">
        <f t="shared" si="13"/>
        <v>0</v>
      </c>
      <c r="L105" s="25">
        <f t="shared" si="14"/>
        <v>0</v>
      </c>
    </row>
    <row r="106" spans="1:12" s="58" customFormat="1">
      <c r="A106" s="21">
        <v>85</v>
      </c>
      <c r="B106" s="35" t="s">
        <v>136</v>
      </c>
      <c r="C106" s="30" t="s">
        <v>155</v>
      </c>
      <c r="D106" s="67">
        <v>20</v>
      </c>
      <c r="E106" s="67">
        <v>17</v>
      </c>
      <c r="F106" s="25">
        <f t="shared" si="10"/>
        <v>85</v>
      </c>
      <c r="G106" s="67">
        <v>17</v>
      </c>
      <c r="H106" s="64">
        <f t="shared" si="11"/>
        <v>85</v>
      </c>
      <c r="I106" s="64">
        <f t="shared" si="12"/>
        <v>99.999999999999986</v>
      </c>
      <c r="J106" s="65">
        <v>0</v>
      </c>
      <c r="K106" s="66">
        <f t="shared" si="13"/>
        <v>0</v>
      </c>
      <c r="L106" s="25">
        <f t="shared" si="14"/>
        <v>0</v>
      </c>
    </row>
    <row r="107" spans="1:12" s="58" customFormat="1">
      <c r="A107" s="21">
        <v>86</v>
      </c>
      <c r="B107" s="26" t="s">
        <v>137</v>
      </c>
      <c r="C107" s="30" t="s">
        <v>156</v>
      </c>
      <c r="D107" s="71">
        <v>24</v>
      </c>
      <c r="E107" s="71">
        <v>24</v>
      </c>
      <c r="F107" s="25">
        <f t="shared" si="10"/>
        <v>100</v>
      </c>
      <c r="G107" s="71">
        <v>24</v>
      </c>
      <c r="H107" s="64">
        <f t="shared" si="11"/>
        <v>100</v>
      </c>
      <c r="I107" s="64">
        <f t="shared" si="12"/>
        <v>100</v>
      </c>
      <c r="J107" s="65">
        <v>0</v>
      </c>
      <c r="K107" s="66">
        <f t="shared" si="13"/>
        <v>0</v>
      </c>
      <c r="L107" s="25">
        <f t="shared" si="14"/>
        <v>0</v>
      </c>
    </row>
    <row r="108" spans="1:12" s="58" customFormat="1">
      <c r="A108" s="21">
        <v>87</v>
      </c>
      <c r="B108" s="26" t="s">
        <v>138</v>
      </c>
      <c r="C108" s="30" t="s">
        <v>156</v>
      </c>
      <c r="D108" s="63">
        <v>25</v>
      </c>
      <c r="E108" s="63">
        <v>23</v>
      </c>
      <c r="F108" s="25">
        <f t="shared" si="10"/>
        <v>92</v>
      </c>
      <c r="G108" s="63">
        <v>23</v>
      </c>
      <c r="H108" s="64">
        <f t="shared" si="11"/>
        <v>92</v>
      </c>
      <c r="I108" s="64">
        <f t="shared" si="12"/>
        <v>100</v>
      </c>
      <c r="J108" s="65">
        <v>0</v>
      </c>
      <c r="K108" s="66">
        <f t="shared" si="13"/>
        <v>0</v>
      </c>
      <c r="L108" s="25">
        <f t="shared" si="14"/>
        <v>0</v>
      </c>
    </row>
    <row r="109" spans="1:12" s="58" customFormat="1">
      <c r="A109" s="21">
        <v>88</v>
      </c>
      <c r="B109" s="26" t="s">
        <v>139</v>
      </c>
      <c r="C109" s="30" t="s">
        <v>156</v>
      </c>
      <c r="D109" s="63">
        <v>24</v>
      </c>
      <c r="E109" s="63">
        <v>24</v>
      </c>
      <c r="F109" s="25">
        <f t="shared" si="10"/>
        <v>100</v>
      </c>
      <c r="G109" s="63">
        <v>24</v>
      </c>
      <c r="H109" s="64">
        <f t="shared" si="11"/>
        <v>100</v>
      </c>
      <c r="I109" s="64">
        <f t="shared" si="12"/>
        <v>100</v>
      </c>
      <c r="J109" s="65">
        <v>0</v>
      </c>
      <c r="K109" s="66">
        <f t="shared" si="13"/>
        <v>0</v>
      </c>
      <c r="L109" s="25">
        <f t="shared" si="14"/>
        <v>0</v>
      </c>
    </row>
    <row r="110" spans="1:12" s="58" customFormat="1">
      <c r="A110" s="21">
        <v>89</v>
      </c>
      <c r="B110" s="26" t="s">
        <v>140</v>
      </c>
      <c r="C110" s="30" t="s">
        <v>156</v>
      </c>
      <c r="D110" s="63">
        <v>24</v>
      </c>
      <c r="E110" s="63">
        <v>24</v>
      </c>
      <c r="F110" s="25">
        <f t="shared" si="10"/>
        <v>100</v>
      </c>
      <c r="G110" s="63">
        <v>24</v>
      </c>
      <c r="H110" s="64">
        <f t="shared" si="11"/>
        <v>100</v>
      </c>
      <c r="I110" s="64">
        <f t="shared" si="12"/>
        <v>100</v>
      </c>
      <c r="J110" s="65">
        <v>0</v>
      </c>
      <c r="K110" s="66">
        <f t="shared" si="13"/>
        <v>0</v>
      </c>
      <c r="L110" s="25">
        <f t="shared" si="14"/>
        <v>0</v>
      </c>
    </row>
    <row r="111" spans="1:12" s="58" customFormat="1">
      <c r="A111" s="21">
        <v>90</v>
      </c>
      <c r="B111" s="26" t="s">
        <v>141</v>
      </c>
      <c r="C111" s="30" t="s">
        <v>156</v>
      </c>
      <c r="D111" s="71">
        <v>25</v>
      </c>
      <c r="E111" s="71">
        <v>25</v>
      </c>
      <c r="F111" s="25">
        <f t="shared" si="10"/>
        <v>100</v>
      </c>
      <c r="G111" s="71">
        <v>25</v>
      </c>
      <c r="H111" s="64">
        <f t="shared" si="11"/>
        <v>100</v>
      </c>
      <c r="I111" s="64">
        <f t="shared" si="12"/>
        <v>100</v>
      </c>
      <c r="J111" s="65">
        <v>0</v>
      </c>
      <c r="K111" s="66">
        <f t="shared" si="13"/>
        <v>0</v>
      </c>
      <c r="L111" s="25">
        <f t="shared" si="14"/>
        <v>0</v>
      </c>
    </row>
    <row r="112" spans="1:12" s="58" customFormat="1">
      <c r="A112" s="21">
        <v>91</v>
      </c>
      <c r="B112" s="26" t="s">
        <v>142</v>
      </c>
      <c r="C112" s="30" t="s">
        <v>156</v>
      </c>
      <c r="D112" s="71">
        <v>24</v>
      </c>
      <c r="E112" s="71">
        <v>24</v>
      </c>
      <c r="F112" s="25">
        <f t="shared" si="10"/>
        <v>100</v>
      </c>
      <c r="G112" s="71">
        <v>24</v>
      </c>
      <c r="H112" s="64">
        <f t="shared" si="11"/>
        <v>100</v>
      </c>
      <c r="I112" s="64">
        <f t="shared" si="12"/>
        <v>100</v>
      </c>
      <c r="J112" s="65">
        <v>0</v>
      </c>
      <c r="K112" s="66">
        <f t="shared" si="13"/>
        <v>0</v>
      </c>
      <c r="L112" s="25">
        <f t="shared" si="14"/>
        <v>0</v>
      </c>
    </row>
    <row r="113" spans="1:12" s="58" customFormat="1">
      <c r="A113" s="21">
        <v>92</v>
      </c>
      <c r="B113" s="26" t="s">
        <v>143</v>
      </c>
      <c r="C113" s="30" t="s">
        <v>156</v>
      </c>
      <c r="D113" s="71">
        <v>22</v>
      </c>
      <c r="E113" s="71">
        <v>22</v>
      </c>
      <c r="F113" s="25">
        <f t="shared" si="10"/>
        <v>100</v>
      </c>
      <c r="G113" s="71">
        <v>22</v>
      </c>
      <c r="H113" s="64">
        <f t="shared" si="11"/>
        <v>100</v>
      </c>
      <c r="I113" s="64">
        <f t="shared" si="12"/>
        <v>100</v>
      </c>
      <c r="J113" s="65">
        <v>0</v>
      </c>
      <c r="K113" s="66">
        <f t="shared" si="13"/>
        <v>0</v>
      </c>
      <c r="L113" s="25">
        <f t="shared" si="14"/>
        <v>0</v>
      </c>
    </row>
    <row r="114" spans="1:12" s="58" customFormat="1">
      <c r="A114" s="21">
        <v>93</v>
      </c>
      <c r="B114" s="26" t="s">
        <v>144</v>
      </c>
      <c r="C114" s="30" t="s">
        <v>156</v>
      </c>
      <c r="D114" s="71">
        <v>20</v>
      </c>
      <c r="E114" s="71">
        <v>17</v>
      </c>
      <c r="F114" s="25">
        <f t="shared" si="10"/>
        <v>85</v>
      </c>
      <c r="G114" s="71">
        <v>17</v>
      </c>
      <c r="H114" s="64">
        <f t="shared" si="11"/>
        <v>85</v>
      </c>
      <c r="I114" s="64">
        <f t="shared" si="12"/>
        <v>99.999999999999986</v>
      </c>
      <c r="J114" s="65">
        <v>0</v>
      </c>
      <c r="K114" s="66">
        <f t="shared" si="13"/>
        <v>0</v>
      </c>
      <c r="L114" s="25">
        <f t="shared" si="14"/>
        <v>0</v>
      </c>
    </row>
    <row r="115" spans="1:12" s="58" customFormat="1">
      <c r="A115" s="21">
        <v>94</v>
      </c>
      <c r="B115" s="26" t="s">
        <v>145</v>
      </c>
      <c r="C115" s="30" t="s">
        <v>156</v>
      </c>
      <c r="D115" s="71">
        <v>22</v>
      </c>
      <c r="E115" s="71">
        <v>18</v>
      </c>
      <c r="F115" s="25">
        <f t="shared" si="10"/>
        <v>81.818181818181813</v>
      </c>
      <c r="G115" s="71">
        <v>18</v>
      </c>
      <c r="H115" s="64">
        <f t="shared" si="11"/>
        <v>81.818181818181813</v>
      </c>
      <c r="I115" s="64">
        <f t="shared" si="12"/>
        <v>100</v>
      </c>
      <c r="J115" s="65">
        <v>0</v>
      </c>
      <c r="K115" s="66">
        <f t="shared" si="13"/>
        <v>0</v>
      </c>
      <c r="L115" s="25">
        <f t="shared" si="14"/>
        <v>0</v>
      </c>
    </row>
  </sheetData>
  <mergeCells count="29">
    <mergeCell ref="J7:L7"/>
    <mergeCell ref="A1:C1"/>
    <mergeCell ref="K1:L1"/>
    <mergeCell ref="A2:L2"/>
    <mergeCell ref="A3:L3"/>
    <mergeCell ref="A4:L4"/>
    <mergeCell ref="A6:A8"/>
    <mergeCell ref="B6:C6"/>
    <mergeCell ref="D6:F6"/>
    <mergeCell ref="G6:L6"/>
    <mergeCell ref="B7:B8"/>
    <mergeCell ref="C7:C8"/>
    <mergeCell ref="D7:D8"/>
    <mergeCell ref="E7:E8"/>
    <mergeCell ref="F7:F8"/>
    <mergeCell ref="G7:I7"/>
    <mergeCell ref="B9:C9"/>
    <mergeCell ref="B10:C10"/>
    <mergeCell ref="B11:C11"/>
    <mergeCell ref="B21:C2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24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PL1_YKienCuTri_Nhập xã</vt:lpstr>
      <vt:lpstr>PL2_YKienHĐND _nhập xã</vt:lpstr>
      <vt:lpstr>'PL1_YKienCuTri_Nhập xã'!Print_Area</vt:lpstr>
      <vt:lpstr>'PL1_YKienCuTri_Nhập xã'!Print_Titles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HiepPNV</dc:creator>
  <cp:lastModifiedBy>Administrator</cp:lastModifiedBy>
  <cp:lastPrinted>2025-05-06T07:56:50Z</cp:lastPrinted>
  <dcterms:created xsi:type="dcterms:W3CDTF">2025-04-18T11:28:28Z</dcterms:created>
  <dcterms:modified xsi:type="dcterms:W3CDTF">2025-05-06T07:59:14Z</dcterms:modified>
</cp:coreProperties>
</file>