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U LIEU\SX DVHC CAP XA.2025\DASX CAP XA CUA DN-QN\UBTVQH.06.5.2025\10.5.2025\"/>
    </mc:Choice>
  </mc:AlternateContent>
  <bookViews>
    <workbookView xWindow="0" yWindow="0" windowWidth="24000" windowHeight="9615"/>
  </bookViews>
  <sheets>
    <sheet name="Sheet2" sheetId="4" r:id="rId1"/>
    <sheet name="Sheet1" sheetId="3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</externalReferences>
  <definedNames>
    <definedName name="\0">'[1]PNT-QUOT-#3'!#REF!</definedName>
    <definedName name="\d">'[2]??-BLDG'!#REF!</definedName>
    <definedName name="\e">'[2]??-BLDG'!#REF!</definedName>
    <definedName name="\f">'[2]??-BLDG'!#REF!</definedName>
    <definedName name="\g">'[2]??-BLDG'!#REF!</definedName>
    <definedName name="\h">'[2]??-BLDG'!#REF!</definedName>
    <definedName name="\i">'[2]??-BLDG'!#REF!</definedName>
    <definedName name="\j">'[2]??-BLDG'!#REF!</definedName>
    <definedName name="\k">'[2]??-BLDG'!#REF!</definedName>
    <definedName name="\l">'[2]??-BLDG'!#REF!</definedName>
    <definedName name="\m">'[2]??-BLDG'!#REF!</definedName>
    <definedName name="\n">'[2]??-BLDG'!#REF!</definedName>
    <definedName name="\o">'[2]??-BLDG'!#REF!</definedName>
    <definedName name="\z">'[1]COAT&amp;WRAP-QIOT-#3'!#REF!</definedName>
    <definedName name="_1">#REF!</definedName>
    <definedName name="_1000A01">#N/A</definedName>
    <definedName name="_2">#REF!</definedName>
    <definedName name="_A65700">'[3]MTO REV.2(ARMOR)'!#REF!</definedName>
    <definedName name="_A65800">'[3]MTO REV.2(ARMOR)'!#REF!</definedName>
    <definedName name="_A66000">'[3]MTO REV.2(ARMOR)'!#REF!</definedName>
    <definedName name="_A67000">'[3]MTO REV.2(ARMOR)'!#REF!</definedName>
    <definedName name="_A68000">'[3]MTO REV.2(ARMOR)'!#REF!</definedName>
    <definedName name="_A70000">'[3]MTO REV.2(ARMOR)'!#REF!</definedName>
    <definedName name="_A75000">'[3]MTO REV.2(ARMOR)'!#REF!</definedName>
    <definedName name="_A85000">'[3]MTO REV.2(ARMOR)'!#REF!</definedName>
    <definedName name="_abb91">[4]chitimc!#REF!</definedName>
    <definedName name="_CON1">#REF!</definedName>
    <definedName name="_CON2">#REF!</definedName>
    <definedName name="_CT250">'[4]dongia (2)'!#REF!</definedName>
    <definedName name="_ddn400">#REF!</definedName>
    <definedName name="_ddn600">#REF!</definedName>
    <definedName name="_dgt100">'[4]dongia (2)'!#REF!</definedName>
    <definedName name="_Fill" hidden="1">#REF!</definedName>
    <definedName name="_GID1">'[4]LKVL-CK-HT-GD1'!$A$4</definedName>
    <definedName name="_Key1" hidden="1">#REF!</definedName>
    <definedName name="_Key2" hidden="1">#REF!</definedName>
    <definedName name="_kl1">#REF!</definedName>
    <definedName name="_Lan1" hidden="1">{"'Sheet1'!$L$16"}</definedName>
    <definedName name="_MAC12">#REF!</definedName>
    <definedName name="_MAC46">#REF!</definedName>
    <definedName name="_NCL100">#REF!</definedName>
    <definedName name="_NCL200">#REF!</definedName>
    <definedName name="_NCL250">#REF!</definedName>
    <definedName name="_NET2">#REF!</definedName>
    <definedName name="_nin190">#REF!</definedName>
    <definedName name="_Order1" hidden="1">255</definedName>
    <definedName name="_Order2" hidden="1">255</definedName>
    <definedName name="_sc1">#REF!</definedName>
    <definedName name="_SC2">#REF!</definedName>
    <definedName name="_sc3">#REF!</definedName>
    <definedName name="_SN3">#REF!</definedName>
    <definedName name="_Sort" hidden="1">#REF!</definedName>
    <definedName name="_tct3">[5]gVL!$Q$23</definedName>
    <definedName name="_th100">'[4]dongia (2)'!#REF!</definedName>
    <definedName name="_TH160">'[4]dongia (2)'!#REF!</definedName>
    <definedName name="_TL1">#REF!</definedName>
    <definedName name="_TL2">#REF!</definedName>
    <definedName name="_TL3">#REF!</definedName>
    <definedName name="_TLA120">#REF!</definedName>
    <definedName name="_TLA35">#REF!</definedName>
    <definedName name="_TLA50">#REF!</definedName>
    <definedName name="_TLA70">#REF!</definedName>
    <definedName name="_TLA95">#REF!</definedName>
    <definedName name="_TR250">'[4]dongia (2)'!#REF!</definedName>
    <definedName name="_tr375">[4]giathanh1!#REF!</definedName>
    <definedName name="_tt3" hidden="1">{"'Sheet1'!$L$16"}</definedName>
    <definedName name="_tz593">#REF!</definedName>
    <definedName name="_VL100">#REF!</definedName>
    <definedName name="_VL200">#REF!</definedName>
    <definedName name="_VL250">#REF!</definedName>
    <definedName name="A">'[1]PNT-QUOT-#3'!#REF!</definedName>
    <definedName name="A01_">#N/A</definedName>
    <definedName name="A01AC">#N/A</definedName>
    <definedName name="A01CAT">#N/A</definedName>
    <definedName name="A01CODE">#N/A</definedName>
    <definedName name="A01DATA">#N/A</definedName>
    <definedName name="A01MI">#N/A</definedName>
    <definedName name="A01TO">#N/A</definedName>
    <definedName name="A120_">#REF!</definedName>
    <definedName name="a277Print_Titles">#REF!</definedName>
    <definedName name="A35_">#REF!</definedName>
    <definedName name="A50_">#REF!</definedName>
    <definedName name="A70_">#REF!</definedName>
    <definedName name="A95_">#REF!</definedName>
    <definedName name="AA">#REF!</definedName>
    <definedName name="AAA">'[6]MTL$-INTER'!#REF!</definedName>
    <definedName name="AC120_">#REF!</definedName>
    <definedName name="AC35_">#REF!</definedName>
    <definedName name="AC50_">#REF!</definedName>
    <definedName name="AC70_">#REF!</definedName>
    <definedName name="AC95_">#REF!</definedName>
    <definedName name="æ76">[7]chitiet!#REF!</definedName>
    <definedName name="ag142X42">[4]chitimc!#REF!</definedName>
    <definedName name="ag15F80">#REF!</definedName>
    <definedName name="ag267N59">[4]chitimc!#REF!</definedName>
    <definedName name="All_Item">#REF!</definedName>
    <definedName name="ALPIN">#N/A</definedName>
    <definedName name="ALPJYOU">#N/A</definedName>
    <definedName name="ALPTOI">#N/A</definedName>
    <definedName name="B">'[1]PNT-QUOT-#3'!#REF!</definedName>
    <definedName name="b_240">'[4]THPDMoi  (2)'!#REF!</definedName>
    <definedName name="b_280">'[4]THPDMoi  (2)'!#REF!</definedName>
    <definedName name="b_320">'[4]THPDMoi  (2)'!#REF!</definedName>
    <definedName name="bangciti">'[4]dongia (2)'!#REF!</definedName>
    <definedName name="BarData">#REF!</definedName>
    <definedName name="BB">#REF!</definedName>
    <definedName name="bd">[5]gVL!$Q$15</definedName>
    <definedName name="bdht15nc">[4]gtrinh!#REF!</definedName>
    <definedName name="bdht15vl">[4]gtrinh!#REF!</definedName>
    <definedName name="bdht25nc">[4]gtrinh!#REF!</definedName>
    <definedName name="bdht25vl">[4]gtrinh!#REF!</definedName>
    <definedName name="bdht325nc">[4]gtrinh!#REF!</definedName>
    <definedName name="bdht325vl">[4]gtrinh!#REF!</definedName>
    <definedName name="bia">#REF!</definedName>
    <definedName name="BOQ">#REF!</definedName>
    <definedName name="BT">#REF!</definedName>
    <definedName name="BVCISUMMARY">#REF!</definedName>
    <definedName name="C_">#REF!</definedName>
    <definedName name="CABLE2">'[8]MTO REV.0'!$A$1:$Q$570</definedName>
    <definedName name="CAPDAT">[4]phuluc1!#REF!</definedName>
    <definedName name="Category_All">#REF!</definedName>
    <definedName name="CATIN">#N/A</definedName>
    <definedName name="CATJYOU">#N/A</definedName>
    <definedName name="CATREC">#N/A</definedName>
    <definedName name="CATSYU">#N/A</definedName>
    <definedName name="cau">[9]NC!$B$5:$C$56</definedName>
    <definedName name="CC">#REF!</definedName>
    <definedName name="CCS">#REF!</definedName>
    <definedName name="CDD">#REF!</definedName>
    <definedName name="CDDD">'[4]THPDMoi  (2)'!#REF!</definedName>
    <definedName name="cddd1p">'[4]TONG HOP VL-NC'!$C$3</definedName>
    <definedName name="cddd3p">'[4]TONG HOP VL-NC'!$C$2</definedName>
    <definedName name="cfk">#REF!</definedName>
    <definedName name="cgionc">'[4]lam-moi'!#REF!</definedName>
    <definedName name="cgiovl">'[4]lam-moi'!#REF!</definedName>
    <definedName name="CH">#REF!</definedName>
    <definedName name="chhtnc">'[4]lam-moi'!#REF!</definedName>
    <definedName name="chhtvl">'[4]lam-moi'!#REF!</definedName>
    <definedName name="chnc">'[4]lam-moi'!#REF!</definedName>
    <definedName name="chvl">'[4]lam-moi'!#REF!</definedName>
    <definedName name="citidd">'[4]dongia (2)'!#REF!</definedName>
    <definedName name="CK">#REF!</definedName>
    <definedName name="cknc">'[4]lam-moi'!#REF!</definedName>
    <definedName name="ckvl">'[4]lam-moi'!#REF!</definedName>
    <definedName name="clvc1">[4]chitiet!$D$3</definedName>
    <definedName name="CLVC3">0.1</definedName>
    <definedName name="CLVCTB">#REF!</definedName>
    <definedName name="CLVL">[10]ctdg!#REF!</definedName>
    <definedName name="CN3p">'[4]TONGKE3p '!$X$295</definedName>
    <definedName name="COAT">'[1]PNT-QUOT-#3'!#REF!</definedName>
    <definedName name="Cöï_ly_vaän_chuyeãn">#REF!</definedName>
    <definedName name="CÖÏ_LY_VAÄN_CHUYEÅN">#REF!</definedName>
    <definedName name="COMMON">#REF!</definedName>
    <definedName name="CON_EQP_COS">#REF!</definedName>
    <definedName name="CON_EQP_COST">#REF!</definedName>
    <definedName name="cong1x15">[4]giathanh1!#REF!</definedName>
    <definedName name="CONST_EQ">#REF!</definedName>
    <definedName name="Cot_thep">[4]Du_lieu!$C$19</definedName>
    <definedName name="COVER">#REF!</definedName>
    <definedName name="CPC">#REF!</definedName>
    <definedName name="cpd">[5]gVL!$Q$20</definedName>
    <definedName name="cpdd">[5]gVL!$Q$21</definedName>
    <definedName name="CPVC100">#REF!</definedName>
    <definedName name="CPVC1KM">'[4]TH VL, NC, DDHT Thanhphuoc'!$J$19</definedName>
    <definedName name="CPVCDN">'[4]#REF'!$K$33</definedName>
    <definedName name="CRD">#REF!</definedName>
    <definedName name="_xlnm.Criteria">[11]SILICATE!#REF!</definedName>
    <definedName name="CRITINST">#REF!</definedName>
    <definedName name="CRITPURC">#REF!</definedName>
    <definedName name="CRS">#REF!</definedName>
    <definedName name="CS">#REF!</definedName>
    <definedName name="CS_10">#REF!</definedName>
    <definedName name="CS_100">#REF!</definedName>
    <definedName name="CS_10S">#REF!</definedName>
    <definedName name="CS_120">#REF!</definedName>
    <definedName name="CS_140">#REF!</definedName>
    <definedName name="CS_160">#REF!</definedName>
    <definedName name="CS_20">#REF!</definedName>
    <definedName name="CS_30">#REF!</definedName>
    <definedName name="CS_40">#REF!</definedName>
    <definedName name="CS_40S">#REF!</definedName>
    <definedName name="CS_5S">#REF!</definedName>
    <definedName name="CS_60">#REF!</definedName>
    <definedName name="CS_80">#REF!</definedName>
    <definedName name="CS_80S">#REF!</definedName>
    <definedName name="CS_STD">#REF!</definedName>
    <definedName name="CS_XS">#REF!</definedName>
    <definedName name="CS_XXS">#REF!</definedName>
    <definedName name="csd3p">#REF!</definedName>
    <definedName name="csddg1p">#REF!</definedName>
    <definedName name="csddt1p">#REF!</definedName>
    <definedName name="csht3p">#REF!</definedName>
    <definedName name="ctdg">[12]ctdg!#REF!</definedName>
    <definedName name="cti3x15">[4]giathanh1!#REF!</definedName>
    <definedName name="culy1">[4]DONGIA!#REF!</definedName>
    <definedName name="culy2">[4]DONGIA!#REF!</definedName>
    <definedName name="culy3">[4]DONGIA!#REF!</definedName>
    <definedName name="culy4">[4]DONGIA!#REF!</definedName>
    <definedName name="culy5">[4]DONGIA!#REF!</definedName>
    <definedName name="cuoc">[4]DONGIA!#REF!</definedName>
    <definedName name="CURRENCY">#REF!</definedName>
    <definedName name="cv">[13]gvl!$N$17</definedName>
    <definedName name="CX">#REF!</definedName>
    <definedName name="cxhtnc">'[4]lam-moi'!#REF!</definedName>
    <definedName name="cxhtvl">'[4]lam-moi'!#REF!</definedName>
    <definedName name="cxnc">'[4]lam-moi'!#REF!</definedName>
    <definedName name="cxvl">'[4]lam-moi'!#REF!</definedName>
    <definedName name="cxxnc">'[4]lam-moi'!#REF!</definedName>
    <definedName name="cxxvl">'[4]lam-moi'!#REF!</definedName>
    <definedName name="D_7101A_B">#REF!</definedName>
    <definedName name="D_Gia">'[14]Don gia'!$A$3:$F$240</definedName>
    <definedName name="D1x49">[4]chitimc!#REF!</definedName>
    <definedName name="D1x49x49">[4]chitimc!#REF!</definedName>
    <definedName name="d24nc">'[4]lam-moi'!#REF!</definedName>
    <definedName name="d24vl">'[4]lam-moi'!#REF!</definedName>
    <definedName name="data">#REF!</definedName>
    <definedName name="Data11">#REF!</definedName>
    <definedName name="Data41">#REF!</definedName>
    <definedName name="_xlnm.Database">#REF!</definedName>
    <definedName name="DataFilter">[15]!DataFilter</definedName>
    <definedName name="DataSort">[15]!DataSort</definedName>
    <definedName name="dcc">[5]gVL!$Q$50</definedName>
    <definedName name="dcl">[5]gVL!$Q$40</definedName>
    <definedName name="DD">#REF!</definedName>
    <definedName name="dd0.5x1">[5]gVL!$Q$10</definedName>
    <definedName name="dd1pnc">[4]chitiet!$G$404</definedName>
    <definedName name="dd1pvl">[4]chitiet!$G$383</definedName>
    <definedName name="dd1x2">[16]gvl!$N$9</definedName>
    <definedName name="dd2x4">[5]gVL!$Q$12</definedName>
    <definedName name="dd3pctnc">'[4]lam-moi'!#REF!</definedName>
    <definedName name="dd3pctvl">'[4]lam-moi'!#REF!</definedName>
    <definedName name="dd3plmvl">'[4]lam-moi'!#REF!</definedName>
    <definedName name="dd3pnc">'[4]lam-moi'!#REF!</definedName>
    <definedName name="dd3pvl">'[4]lam-moi'!#REF!</definedName>
    <definedName name="ddhtnc">'[4]lam-moi'!#REF!</definedName>
    <definedName name="ddhtvl">'[4]lam-moi'!#REF!</definedName>
    <definedName name="ddien">[5]gVL!$Q$51</definedName>
    <definedName name="ddt2nc">[4]gtrinh!#REF!</definedName>
    <definedName name="ddt2vl">[4]gtrinh!#REF!</definedName>
    <definedName name="ddtd3pnc">'[4]thao-go'!#REF!</definedName>
    <definedName name="ddtt1pnc">[4]gtrinh!#REF!</definedName>
    <definedName name="ddtt1pvl">[4]gtrinh!#REF!</definedName>
    <definedName name="ddtt3pnc">[4]gtrinh!#REF!</definedName>
    <definedName name="ddtt3pvl">[4]gtrinh!#REF!</definedName>
    <definedName name="df">#REF!</definedName>
    <definedName name="DG">'[14]Don gia'!$B$3:$G$195</definedName>
    <definedName name="dgbdII">#REF!</definedName>
    <definedName name="DGCTI592">#REF!</definedName>
    <definedName name="DGM">[4]DONGIA!$A$453:$F$459</definedName>
    <definedName name="dgnc">#REF!</definedName>
    <definedName name="dgqndn">#REF!</definedName>
    <definedName name="DGTH">#REF!</definedName>
    <definedName name="DGTH1">[4]DONGIA!$A$414:$G$452</definedName>
    <definedName name="dgth2">[4]DONGIA!$A$414:$G$439</definedName>
    <definedName name="DGTR">[4]DONGIA!$A$472:$I$521</definedName>
    <definedName name="dgvl">#REF!</definedName>
    <definedName name="DGVL1">[4]DONGIA!$A$5:$F$235</definedName>
    <definedName name="DGVT">'[4]DON GIA'!$C$5:$G$137</definedName>
    <definedName name="dien" hidden="1">{"'Sheet1'!$L$16"}</definedName>
    <definedName name="DL15HT">'[4]TONGKE-HT'!#REF!</definedName>
    <definedName name="DL16HT">'[4]TONGKE-HT'!#REF!</definedName>
    <definedName name="DL19HT">'[4]TONGKE-HT'!#REF!</definedName>
    <definedName name="DL20HT">'[4]TONGKE-HT'!#REF!</definedName>
    <definedName name="dm56bxd">#REF!</definedName>
    <definedName name="dmz">[5]gVL!$Q$45</definedName>
    <definedName name="dno">[5]gVL!$Q$49</definedName>
    <definedName name="Documents_array">#REF!</definedName>
    <definedName name="DonGia">#REF!</definedName>
    <definedName name="dongia1">[4]DG!$A$4:$H$606</definedName>
    <definedName name="ds1pnc">#REF!</definedName>
    <definedName name="ds1pvl">#REF!</definedName>
    <definedName name="ds3pnc">#REF!</definedName>
    <definedName name="ds3pvl">#REF!</definedName>
    <definedName name="dsct3pnc">'[4]#REF'!#REF!</definedName>
    <definedName name="dsct3pvl">'[4]#REF'!#REF!</definedName>
    <definedName name="DSUMDATA">#REF!</definedName>
    <definedName name="duong">[9]NC!$B$5:$D$56</definedName>
    <definedName name="duong1">[4]DONGIA!#REF!</definedName>
    <definedName name="duong2">[4]DONGIA!#REF!</definedName>
    <definedName name="duong3">[4]DONGIA!#REF!</definedName>
    <definedName name="duong4">[4]DONGIA!#REF!</definedName>
    <definedName name="duong5">[4]DONGIA!#REF!</definedName>
    <definedName name="ë">[7]chitiet!#REF!</definedName>
    <definedName name="E1.000">[17]Sheet2!#REF!</definedName>
    <definedName name="E1.010">[17]Sheet2!#REF!</definedName>
    <definedName name="E1.020">[17]Sheet2!#REF!</definedName>
    <definedName name="E1.200">[17]Sheet2!#REF!</definedName>
    <definedName name="E1.210">[17]Sheet2!#REF!</definedName>
    <definedName name="E1.220">[17]Sheet2!#REF!</definedName>
    <definedName name="E1.300">[17]Sheet2!#REF!</definedName>
    <definedName name="E1.310">[17]Sheet2!#REF!</definedName>
    <definedName name="E1.320">[17]Sheet2!#REF!</definedName>
    <definedName name="E1.400">[17]Sheet2!#REF!</definedName>
    <definedName name="E1.410">[17]Sheet2!#REF!</definedName>
    <definedName name="E1.420">[17]Sheet2!#REF!</definedName>
    <definedName name="E1.500">[17]Sheet2!#REF!</definedName>
    <definedName name="E1.510">[17]Sheet2!#REF!</definedName>
    <definedName name="E1.520">[17]Sheet2!#REF!</definedName>
    <definedName name="E1.600">[17]Sheet2!#REF!</definedName>
    <definedName name="E1.611">[17]Sheet2!#REF!</definedName>
    <definedName name="E1.631">[17]Sheet2!#REF!</definedName>
    <definedName name="E2.000">[17]Sheet2!#REF!</definedName>
    <definedName name="E2.000A">[17]Sheet2!#REF!</definedName>
    <definedName name="E2.010">[17]Sheet2!#REF!</definedName>
    <definedName name="E2.010A">[17]Sheet2!#REF!</definedName>
    <definedName name="E2.020">[17]Sheet2!#REF!</definedName>
    <definedName name="E2.020A">[17]Sheet2!#REF!</definedName>
    <definedName name="E2.100">[17]Sheet2!#REF!</definedName>
    <definedName name="E2.100A">[17]Sheet2!#REF!</definedName>
    <definedName name="E2.110">[17]Sheet2!#REF!</definedName>
    <definedName name="E2.110A">[17]Sheet2!#REF!</definedName>
    <definedName name="E2.120">[17]Sheet2!#REF!</definedName>
    <definedName name="E2.120A">[17]Sheet2!#REF!</definedName>
    <definedName name="E3.000">[17]Sheet2!#REF!</definedName>
    <definedName name="E3.010">[17]Sheet2!#REF!</definedName>
    <definedName name="E3.020">[17]Sheet2!#REF!</definedName>
    <definedName name="E3.031">[17]Sheet2!#REF!</definedName>
    <definedName name="E3.032">[17]Sheet2!#REF!</definedName>
    <definedName name="E3.033">[17]Sheet2!#REF!</definedName>
    <definedName name="E4.001">[17]Sheet2!#REF!</definedName>
    <definedName name="E4.011">[17]Sheet2!#REF!</definedName>
    <definedName name="E4.021">[17]Sheet2!#REF!</definedName>
    <definedName name="E4.101">[17]Sheet2!#REF!</definedName>
    <definedName name="E4.111">[17]Sheet2!#REF!</definedName>
    <definedName name="E4.121">[17]Sheet2!#REF!</definedName>
    <definedName name="E5.010">[17]Sheet2!#REF!</definedName>
    <definedName name="E5.020">[17]Sheet2!#REF!</definedName>
    <definedName name="E5.030">[17]Sheet2!#REF!</definedName>
    <definedName name="E6.001">[17]Sheet2!#REF!</definedName>
    <definedName name="E6.002">[17]Sheet2!#REF!</definedName>
    <definedName name="E6.011">[17]Sheet2!#REF!</definedName>
    <definedName name="E6.012">[17]Sheet2!#REF!</definedName>
    <definedName name="ë74">[7]chitiet!#REF!</definedName>
    <definedName name="End_1">#REF!</definedName>
    <definedName name="End_10">#REF!</definedName>
    <definedName name="End_11">#REF!</definedName>
    <definedName name="End_12">#REF!</definedName>
    <definedName name="End_13">#REF!</definedName>
    <definedName name="End_2">#REF!</definedName>
    <definedName name="End_3">#REF!</definedName>
    <definedName name="End_4">#REF!</definedName>
    <definedName name="End_5">#REF!</definedName>
    <definedName name="End_6">#REF!</definedName>
    <definedName name="End_7">#REF!</definedName>
    <definedName name="End_8">#REF!</definedName>
    <definedName name="End_9">#REF!</definedName>
    <definedName name="_xlnm.Extract">[11]SILICATE!#REF!</definedName>
    <definedName name="F">#REF!</definedName>
    <definedName name="F0.000">[17]Sheet2!#REF!</definedName>
    <definedName name="F0.010">[17]Sheet2!#REF!</definedName>
    <definedName name="F0.020">[17]Sheet2!#REF!</definedName>
    <definedName name="F0.100">[17]Sheet2!#REF!</definedName>
    <definedName name="F0.110">[17]Sheet2!#REF!</definedName>
    <definedName name="F0.120">[17]Sheet2!#REF!</definedName>
    <definedName name="F0.200">[17]Sheet2!#REF!</definedName>
    <definedName name="F0.210">[17]Sheet2!#REF!</definedName>
    <definedName name="F0.220">[17]Sheet2!#REF!</definedName>
    <definedName name="F0.300">[17]Sheet2!#REF!</definedName>
    <definedName name="F0.310">[17]Sheet2!#REF!</definedName>
    <definedName name="F0.320">[17]Sheet2!#REF!</definedName>
    <definedName name="F1.000">[17]Sheet2!#REF!</definedName>
    <definedName name="F1.010">[17]Sheet2!#REF!</definedName>
    <definedName name="F1.020">[17]Sheet2!#REF!</definedName>
    <definedName name="F1.100">[17]Sheet2!#REF!</definedName>
    <definedName name="F1.110">[17]Sheet2!#REF!</definedName>
    <definedName name="F1.120">[17]Sheet2!#REF!</definedName>
    <definedName name="F1.130">[17]Sheet2!#REF!</definedName>
    <definedName name="F1.140">[17]Sheet2!#REF!</definedName>
    <definedName name="F1.150">[17]Sheet2!#REF!</definedName>
    <definedName name="F2.001">[17]Sheet2!#REF!</definedName>
    <definedName name="F2.011">[17]Sheet2!#REF!</definedName>
    <definedName name="F2.021">[17]Sheet2!#REF!</definedName>
    <definedName name="F2.031">[17]Sheet2!#REF!</definedName>
    <definedName name="F2.041">[17]Sheet2!#REF!</definedName>
    <definedName name="F2.051">[17]Sheet2!#REF!</definedName>
    <definedName name="F2.052">[17]Sheet2!#REF!</definedName>
    <definedName name="F2.061">[17]Sheet2!#REF!</definedName>
    <definedName name="F2.071">[17]Sheet2!#REF!</definedName>
    <definedName name="F2.101">[17]Sheet2!#REF!</definedName>
    <definedName name="F2.111">[17]Sheet2!#REF!</definedName>
    <definedName name="F2.121">[17]Sheet2!#REF!</definedName>
    <definedName name="F2.131">[17]Sheet2!#REF!</definedName>
    <definedName name="F2.141">[17]Sheet2!#REF!</definedName>
    <definedName name="F2.200">[17]Sheet2!#REF!</definedName>
    <definedName name="F2.210">[17]Sheet2!#REF!</definedName>
    <definedName name="F2.220">[17]Sheet2!#REF!</definedName>
    <definedName name="F2.230">[17]Sheet2!#REF!</definedName>
    <definedName name="F2.240">[17]Sheet2!#REF!</definedName>
    <definedName name="F2.250">[17]Sheet2!#REF!</definedName>
    <definedName name="F2.300">[17]Sheet2!#REF!</definedName>
    <definedName name="F2.310">[17]Sheet2!#REF!</definedName>
    <definedName name="F2.320">[17]Sheet2!#REF!</definedName>
    <definedName name="F3.000">[17]Sheet2!#REF!</definedName>
    <definedName name="F3.010">[17]Sheet2!#REF!</definedName>
    <definedName name="F3.020">[17]Sheet2!#REF!</definedName>
    <definedName name="F3.030">[17]Sheet2!#REF!</definedName>
    <definedName name="F3.100">[17]Sheet2!#REF!</definedName>
    <definedName name="F3.110">[17]Sheet2!#REF!</definedName>
    <definedName name="F3.120">[17]Sheet2!#REF!</definedName>
    <definedName name="F3.130">[17]Sheet2!#REF!</definedName>
    <definedName name="F4.000">[17]Sheet2!#REF!</definedName>
    <definedName name="F4.010">[17]Sheet2!#REF!</definedName>
    <definedName name="F4.020">[17]Sheet2!#REF!</definedName>
    <definedName name="F4.030">[17]Sheet2!#REF!</definedName>
    <definedName name="F4.100">[17]Sheet2!#REF!</definedName>
    <definedName name="F4.120">[17]Sheet2!#REF!</definedName>
    <definedName name="F4.140">[17]Sheet2!#REF!</definedName>
    <definedName name="F4.160">[17]Sheet2!#REF!</definedName>
    <definedName name="F4.200">[17]Sheet2!#REF!</definedName>
    <definedName name="F4.220">[17]Sheet2!#REF!</definedName>
    <definedName name="F4.240">[17]Sheet2!#REF!</definedName>
    <definedName name="F4.260">[17]Sheet2!#REF!</definedName>
    <definedName name="F4.300">[17]Sheet2!#REF!</definedName>
    <definedName name="F4.320">[17]Sheet2!#REF!</definedName>
    <definedName name="F4.340">[17]Sheet2!#REF!</definedName>
    <definedName name="F4.400">[17]Sheet2!#REF!</definedName>
    <definedName name="F4.420">[17]Sheet2!#REF!</definedName>
    <definedName name="F4.440">[17]Sheet2!#REF!</definedName>
    <definedName name="F4.500">[17]Sheet2!#REF!</definedName>
    <definedName name="F4.530">[17]Sheet2!#REF!</definedName>
    <definedName name="F4.550">[17]Sheet2!#REF!</definedName>
    <definedName name="F4.570">[17]Sheet2!#REF!</definedName>
    <definedName name="F4.600">[17]Sheet2!#REF!</definedName>
    <definedName name="F4.610">[17]Sheet2!#REF!</definedName>
    <definedName name="F4.620">[17]Sheet2!#REF!</definedName>
    <definedName name="F4.700">[17]Sheet2!#REF!</definedName>
    <definedName name="F4.730">[17]Sheet2!#REF!</definedName>
    <definedName name="F4.740">[17]Sheet2!#REF!</definedName>
    <definedName name="F4.800">[17]Sheet2!#REF!</definedName>
    <definedName name="F4.830">[17]Sheet2!#REF!</definedName>
    <definedName name="F4.840">[17]Sheet2!#REF!</definedName>
    <definedName name="F5.01">[17]Sheet2!#REF!</definedName>
    <definedName name="F5.02">[17]Sheet2!#REF!</definedName>
    <definedName name="F5.03">[17]Sheet2!#REF!</definedName>
    <definedName name="F5.04">[17]Sheet2!#REF!</definedName>
    <definedName name="F5.05">[17]Sheet2!#REF!</definedName>
    <definedName name="F5.11">[17]Sheet2!#REF!</definedName>
    <definedName name="F5.12">[17]Sheet2!#REF!</definedName>
    <definedName name="F5.13">[17]Sheet2!#REF!</definedName>
    <definedName name="F5.14">[17]Sheet2!#REF!</definedName>
    <definedName name="F5.15">[17]Sheet2!#REF!</definedName>
    <definedName name="F6.001">[17]Sheet2!#REF!</definedName>
    <definedName name="F6.002">[17]Sheet2!#REF!</definedName>
    <definedName name="F6.003">[17]Sheet2!#REF!</definedName>
    <definedName name="F6.004">[17]Sheet2!#REF!</definedName>
    <definedName name="f92F56">[4]dtxl!#REF!</definedName>
    <definedName name="FACTOR">#REF!</definedName>
    <definedName name="Fi">#REF!</definedName>
    <definedName name="FP">'[1]COAT&amp;WRAP-QIOT-#3'!#REF!</definedName>
    <definedName name="fs">#REF!</definedName>
    <definedName name="g">'[18]DG '!#REF!</definedName>
    <definedName name="G0.000">[17]Sheet2!#REF!</definedName>
    <definedName name="G0.010">[17]Sheet2!#REF!</definedName>
    <definedName name="G0.020">[17]Sheet2!#REF!</definedName>
    <definedName name="G0.100">[17]Sheet2!#REF!</definedName>
    <definedName name="G0.110">[17]Sheet2!#REF!</definedName>
    <definedName name="G0.120">[17]Sheet2!#REF!</definedName>
    <definedName name="G1.000">[17]Sheet2!#REF!</definedName>
    <definedName name="G1.011">[17]Sheet2!#REF!</definedName>
    <definedName name="G1.021">[17]Sheet2!#REF!</definedName>
    <definedName name="G1.031">[17]Sheet2!#REF!</definedName>
    <definedName name="G1.041">[17]Sheet2!#REF!</definedName>
    <definedName name="G1.051">[17]Sheet2!#REF!</definedName>
    <definedName name="G2.000">[17]Sheet2!#REF!</definedName>
    <definedName name="G2.010">[17]Sheet2!#REF!</definedName>
    <definedName name="G2.020">[17]Sheet2!#REF!</definedName>
    <definedName name="G2.030">[17]Sheet2!#REF!</definedName>
    <definedName name="G3.000">[17]Sheet2!#REF!</definedName>
    <definedName name="G3.011">[17]Sheet2!#REF!</definedName>
    <definedName name="G3.021">[17]Sheet2!#REF!</definedName>
    <definedName name="G3.031">[17]Sheet2!#REF!</definedName>
    <definedName name="G3.041">[17]Sheet2!#REF!</definedName>
    <definedName name="G3.100">[17]Sheet2!#REF!</definedName>
    <definedName name="G3.111">[17]Sheet2!#REF!</definedName>
    <definedName name="G3.121">[17]Sheet2!#REF!</definedName>
    <definedName name="G3.131">[17]Sheet2!#REF!</definedName>
    <definedName name="G3.141">[17]Sheet2!#REF!</definedName>
    <definedName name="G3.201">[17]Sheet2!#REF!</definedName>
    <definedName name="G3.211">[17]Sheet2!#REF!</definedName>
    <definedName name="G3.221">[17]Sheet2!#REF!</definedName>
    <definedName name="G3.231">[17]Sheet2!#REF!</definedName>
    <definedName name="G3.241">[17]Sheet2!#REF!</definedName>
    <definedName name="G3.301">[17]Sheet2!#REF!</definedName>
    <definedName name="G3.311">[17]Sheet2!#REF!</definedName>
    <definedName name="G3.321">[17]Sheet2!#REF!</definedName>
    <definedName name="G3.331">[17]Sheet2!#REF!</definedName>
    <definedName name="G3.341">[17]Sheet2!#REF!</definedName>
    <definedName name="G4.000">[17]Sheet2!#REF!</definedName>
    <definedName name="G4.010">[17]Sheet2!#REF!</definedName>
    <definedName name="G4.020">[17]Sheet2!#REF!</definedName>
    <definedName name="G4.030">[17]Sheet2!#REF!</definedName>
    <definedName name="G4.040">[17]Sheet2!#REF!</definedName>
    <definedName name="G4.101">[17]Sheet2!#REF!</definedName>
    <definedName name="G4.111">[17]Sheet2!#REF!</definedName>
    <definedName name="G4.121">[17]Sheet2!#REF!</definedName>
    <definedName name="G4.131">[17]Sheet2!#REF!</definedName>
    <definedName name="G4.141">[17]Sheet2!#REF!</definedName>
    <definedName name="G4.151">[17]Sheet2!#REF!</definedName>
    <definedName name="G4.161">[17]Sheet2!#REF!</definedName>
    <definedName name="G4.171">[17]Sheet2!#REF!</definedName>
    <definedName name="G4.200">[17]Sheet2!#REF!</definedName>
    <definedName name="G4.210">[17]Sheet2!#REF!</definedName>
    <definedName name="G4.220">[17]Sheet2!#REF!</definedName>
    <definedName name="g40g40">[19]tuong!#REF!</definedName>
    <definedName name="gl3p">#REF!</definedName>
    <definedName name="GoBack">[15]Sheet1!GoBack</definedName>
    <definedName name="GPT_GROUNDING_PT">'[20]NEW-PANEL'!#REF!</definedName>
    <definedName name="gv">[5]gVL!$Q$28</definedName>
    <definedName name="gvl">[21]GVL!$A$6:$F$131</definedName>
    <definedName name="h" hidden="1">{"'Sheet1'!$L$16"}</definedName>
    <definedName name="H0.001">[17]Sheet2!#REF!</definedName>
    <definedName name="H0.011">[17]Sheet2!#REF!</definedName>
    <definedName name="H0.021">[17]Sheet2!#REF!</definedName>
    <definedName name="H0.031">[17]Sheet2!#REF!</definedName>
    <definedName name="Heä_soá_laép_xaø_H">1.7</definedName>
    <definedName name="heä_soá_sình_laày">#REF!</definedName>
    <definedName name="HH15HT">'[4]TONGKE-HT'!#REF!</definedName>
    <definedName name="HH16HT">'[4]TONGKE-HT'!#REF!</definedName>
    <definedName name="HH19HT">'[4]TONGKE-HT'!#REF!</definedName>
    <definedName name="HH20HT">'[4]TONGKE-HT'!#REF!</definedName>
    <definedName name="hhhh">#REF!</definedName>
    <definedName name="HOME_MANP">#REF!</definedName>
    <definedName name="HOMEOFFICE_COST">#REF!</definedName>
    <definedName name="HSCT3">0.1</definedName>
    <definedName name="hsdc1">#REF!</definedName>
    <definedName name="HSDD">[4]phuluc1!#REF!</definedName>
    <definedName name="HSDN">2.5</definedName>
    <definedName name="HSHH">#REF!</definedName>
    <definedName name="HSHHUT">#REF!</definedName>
    <definedName name="hskk1">[4]chitiet!$D$4</definedName>
    <definedName name="HSNC">[22]Du_lieu!$C$6</definedName>
    <definedName name="HSSL">#REF!</definedName>
    <definedName name="HSVC1">#REF!</definedName>
    <definedName name="HSVC2">#REF!</definedName>
    <definedName name="HSVC3">#REF!</definedName>
    <definedName name="ht25nc">'[4]lam-moi'!#REF!</definedName>
    <definedName name="ht25vl">'[4]lam-moi'!#REF!</definedName>
    <definedName name="ht325nc">'[4]lam-moi'!#REF!</definedName>
    <definedName name="ht325vl">'[4]lam-moi'!#REF!</definedName>
    <definedName name="ht37k">'[4]lam-moi'!#REF!</definedName>
    <definedName name="ht37nc">'[4]lam-moi'!#REF!</definedName>
    <definedName name="ht50nc">'[4]lam-moi'!#REF!</definedName>
    <definedName name="ht50vl">'[4]lam-moi'!#REF!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TNC">#REF!</definedName>
    <definedName name="HTVL">#REF!</definedName>
    <definedName name="huy" hidden="1">{"'Sheet1'!$L$16"}</definedName>
    <definedName name="I">#REF!</definedName>
    <definedName name="I2É6">[4]chitimc!#REF!</definedName>
    <definedName name="IDLAB_COST">#REF!</definedName>
    <definedName name="IND_LAB">#REF!</definedName>
    <definedName name="INDMANP">#REF!</definedName>
    <definedName name="IO">'[1]COAT&amp;WRAP-QIOT-#3'!#REF!</definedName>
    <definedName name="j">#REF!</definedName>
    <definedName name="j356C8">#REF!</definedName>
    <definedName name="k">#REF!</definedName>
    <definedName name="K0.001">[17]Sheet2!#REF!</definedName>
    <definedName name="K0.011">[17]Sheet2!#REF!</definedName>
    <definedName name="K0.101">[17]Sheet2!#REF!</definedName>
    <definedName name="K0.111">[17]Sheet2!#REF!</definedName>
    <definedName name="K0.201">[17]Sheet2!#REF!</definedName>
    <definedName name="K0.211">[17]Sheet2!#REF!</definedName>
    <definedName name="K0.301">[17]Sheet2!#REF!</definedName>
    <definedName name="K0.311">[17]Sheet2!#REF!</definedName>
    <definedName name="K0.400">[17]Sheet2!#REF!</definedName>
    <definedName name="K0.410">[17]Sheet2!#REF!</definedName>
    <definedName name="K0.501">[17]Sheet2!#REF!</definedName>
    <definedName name="K0.511">[17]Sheet2!#REF!</definedName>
    <definedName name="K0.61">[17]Sheet2!#REF!</definedName>
    <definedName name="K0.71">[17]Sheet2!#REF!</definedName>
    <definedName name="K1.001">[17]Sheet2!#REF!</definedName>
    <definedName name="K1.021">[17]Sheet2!#REF!</definedName>
    <definedName name="K1.041">[17]Sheet2!#REF!</definedName>
    <definedName name="K1.121">[17]Sheet2!#REF!</definedName>
    <definedName name="K1.201">[17]Sheet2!#REF!</definedName>
    <definedName name="K1.211">[17]Sheet2!#REF!</definedName>
    <definedName name="K1.221">[17]Sheet2!#REF!</definedName>
    <definedName name="K1.301">[17]Sheet2!#REF!</definedName>
    <definedName name="K1.321">[17]Sheet2!#REF!</definedName>
    <definedName name="K1.331">[17]Sheet2!#REF!</definedName>
    <definedName name="K1.341">[17]Sheet2!#REF!</definedName>
    <definedName name="K1.401">[17]Sheet2!#REF!</definedName>
    <definedName name="K1.411">[17]Sheet2!#REF!</definedName>
    <definedName name="K1.421">[17]Sheet2!#REF!</definedName>
    <definedName name="K1.431">[17]Sheet2!#REF!</definedName>
    <definedName name="K1.441">[17]Sheet2!#REF!</definedName>
    <definedName name="K2.001">[17]Sheet2!#REF!</definedName>
    <definedName name="K2.011">[17]Sheet2!#REF!</definedName>
    <definedName name="K2.021">[17]Sheet2!#REF!</definedName>
    <definedName name="K2.031">[17]Sheet2!#REF!</definedName>
    <definedName name="K2.041">[17]Sheet2!#REF!</definedName>
    <definedName name="K2.101">[17]Sheet2!#REF!</definedName>
    <definedName name="K2.111">[17]Sheet2!#REF!</definedName>
    <definedName name="K2.121">[17]Sheet2!#REF!</definedName>
    <definedName name="K2.131">[17]Sheet2!#REF!</definedName>
    <definedName name="K2.141">[17]Sheet2!#REF!</definedName>
    <definedName name="K2.201">[17]Sheet2!#REF!</definedName>
    <definedName name="K2.211">[17]Sheet2!#REF!</definedName>
    <definedName name="K2.221">[17]Sheet2!#REF!</definedName>
    <definedName name="K2.231">[17]Sheet2!#REF!</definedName>
    <definedName name="K2.241">[17]Sheet2!#REF!</definedName>
    <definedName name="K2.301">[17]Sheet2!#REF!</definedName>
    <definedName name="K2.321">[17]Sheet2!#REF!</definedName>
    <definedName name="K2.341">[17]Sheet2!#REF!</definedName>
    <definedName name="K2.400">[17]Sheet2!#REF!</definedName>
    <definedName name="K2.420">[17]Sheet2!#REF!</definedName>
    <definedName name="K2.440">[17]Sheet2!#REF!</definedName>
    <definedName name="K2.500">[17]Sheet2!#REF!</definedName>
    <definedName name="K2.520">[17]Sheet2!#REF!</definedName>
    <definedName name="K2.540">[17]Sheet2!#REF!</definedName>
    <definedName name="k2b">'[4]THPDMoi  (2)'!#REF!</definedName>
    <definedName name="K3.210">[17]Sheet2!#REF!</definedName>
    <definedName name="K3.220">[17]Sheet2!#REF!</definedName>
    <definedName name="K3.230">[17]Sheet2!#REF!</definedName>
    <definedName name="K3.310">[17]Sheet2!#REF!</definedName>
    <definedName name="K3.320">[17]Sheet2!#REF!</definedName>
    <definedName name="K3.330">[17]Sheet2!#REF!</definedName>
    <definedName name="K3.410">[17]Sheet2!#REF!</definedName>
    <definedName name="K3.430">[17]Sheet2!#REF!</definedName>
    <definedName name="K3.450">[17]Sheet2!#REF!</definedName>
    <definedName name="K4.010">[17]Sheet2!#REF!</definedName>
    <definedName name="K4.020">[17]Sheet2!#REF!</definedName>
    <definedName name="K4.110">[17]Sheet2!#REF!</definedName>
    <definedName name="K4.120">[17]Sheet2!#REF!</definedName>
    <definedName name="K4.210">[17]Sheet2!#REF!</definedName>
    <definedName name="K4.220">[17]Sheet2!#REF!</definedName>
    <definedName name="K4.230">[17]Sheet2!#REF!</definedName>
    <definedName name="K4.240">[17]Sheet2!#REF!</definedName>
    <definedName name="kldd1p">'[4]#REF'!#REF!</definedName>
    <definedName name="kldd3p">'[4]lam-moi'!#REF!</definedName>
    <definedName name="kmong">[4]giathanh1!#REF!</definedName>
    <definedName name="kno">[5]gVL!$Q$48</definedName>
    <definedName name="kp1ph">#REF!</definedName>
    <definedName name="KTHD">'[23]khung ten TD'!#REF!</definedName>
    <definedName name="l">#REF!</definedName>
    <definedName name="Lan">{"Thuxm2.xls","Sheet1"}</definedName>
    <definedName name="Lmk">#REF!</definedName>
    <definedName name="LN">#REF!</definedName>
    <definedName name="m">#REF!</definedName>
    <definedName name="m102bnnc">'[4]lam-moi'!#REF!</definedName>
    <definedName name="m102bnvl">'[4]lam-moi'!#REF!</definedName>
    <definedName name="m10aamtc">'[4]t-h HA THE'!#REF!</definedName>
    <definedName name="m10aanc">'[4]lam-moi'!#REF!</definedName>
    <definedName name="m10aavl">'[4]lam-moi'!#REF!</definedName>
    <definedName name="m10anc">'[4]lam-moi'!#REF!</definedName>
    <definedName name="m10avl">'[4]lam-moi'!#REF!</definedName>
    <definedName name="m10banc">'[4]lam-moi'!#REF!</definedName>
    <definedName name="m10bavl">'[4]lam-moi'!#REF!</definedName>
    <definedName name="m122bnnc">'[4]lam-moi'!#REF!</definedName>
    <definedName name="m122bnvl">'[4]lam-moi'!#REF!</definedName>
    <definedName name="m12aanc">'[4]lam-moi'!#REF!</definedName>
    <definedName name="m12aavl">'[4]lam-moi'!#REF!</definedName>
    <definedName name="m12anc">'[4]lam-moi'!#REF!</definedName>
    <definedName name="m12avl">'[4]lam-moi'!#REF!</definedName>
    <definedName name="M12ba3p">#REF!</definedName>
    <definedName name="m12banc">'[4]lam-moi'!#REF!</definedName>
    <definedName name="m12bavl">'[4]lam-moi'!#REF!</definedName>
    <definedName name="M12bb1p">#REF!</definedName>
    <definedName name="m12bbnc">'[4]lam-moi'!#REF!</definedName>
    <definedName name="m12bbvl">'[4]lam-moi'!#REF!</definedName>
    <definedName name="M12bnnc">'[4]#REF'!#REF!</definedName>
    <definedName name="M12bnvl">'[4]#REF'!#REF!</definedName>
    <definedName name="M12cbnc">#REF!</definedName>
    <definedName name="M12cbvl">#REF!</definedName>
    <definedName name="m142bnnc">'[4]lam-moi'!#REF!</definedName>
    <definedName name="m142bnvl">'[4]lam-moi'!#REF!</definedName>
    <definedName name="M14bb1p">#REF!</definedName>
    <definedName name="m14bbnc">'[4]lam-moi'!#REF!</definedName>
    <definedName name="M14bbvc">'[4]CHITIET VL-NC-TT -1p'!#REF!</definedName>
    <definedName name="m14bbvl">'[4]lam-moi'!#REF!</definedName>
    <definedName name="M8a">'[4]THPDMoi  (2)'!#REF!</definedName>
    <definedName name="M8aa">'[4]THPDMoi  (2)'!#REF!</definedName>
    <definedName name="m8aanc">#REF!</definedName>
    <definedName name="m8aavl">#REF!</definedName>
    <definedName name="m8amtc">'[4]t-h HA THE'!#REF!</definedName>
    <definedName name="m8anc">'[4]lam-moi'!#REF!</definedName>
    <definedName name="m8avl">'[4]lam-moi'!#REF!</definedName>
    <definedName name="Ma3pnc">#REF!</definedName>
    <definedName name="Ma3pvl">#REF!</definedName>
    <definedName name="Maa3pnc">#REF!</definedName>
    <definedName name="Maa3pvl">#REF!</definedName>
    <definedName name="MAJ_CON_EQP">#REF!</definedName>
    <definedName name="MAT">'[1]COAT&amp;WRAP-QIOT-#3'!#REF!</definedName>
    <definedName name="Mba1p">#REF!</definedName>
    <definedName name="Mba3p">#REF!</definedName>
    <definedName name="Mbb3p">#REF!</definedName>
    <definedName name="Mbn1p">#REF!</definedName>
    <definedName name="mbnc">'[4]lam-moi'!#REF!</definedName>
    <definedName name="mbvl">'[4]lam-moi'!#REF!</definedName>
    <definedName name="me">#REF!</definedName>
    <definedName name="MF">'[1]COAT&amp;WRAP-QIOT-#3'!#REF!</definedName>
    <definedName name="MG_A">#REF!</definedName>
    <definedName name="mmm">[4]giathanh1!#REF!</definedName>
    <definedName name="mp1x25">'[4]dongia (2)'!#REF!</definedName>
    <definedName name="MTC1P">'[4]TONG HOP VL-NC TT'!#REF!</definedName>
    <definedName name="MTC3P">'[4]TONG HOP VL-NC TT'!#REF!</definedName>
    <definedName name="MTCHC">[4]TNHCHINH!$K$38</definedName>
    <definedName name="MTCMB">'[4]#REF'!#REF!</definedName>
    <definedName name="MTMAC12">#REF!</definedName>
    <definedName name="mtr">'[4]TH XL'!#REF!</definedName>
    <definedName name="mtram">#REF!</definedName>
    <definedName name="n">#REF!</definedName>
    <definedName name="N1IN">'[4]TONGKE3p '!$U$295</definedName>
    <definedName name="n1pig">#REF!</definedName>
    <definedName name="n1pignc">'[4]lam-moi'!#REF!</definedName>
    <definedName name="n1pigvl">'[4]lam-moi'!#REF!</definedName>
    <definedName name="n1pind">#REF!</definedName>
    <definedName name="n1pindnc">'[4]lam-moi'!#REF!</definedName>
    <definedName name="n1pindvl">'[4]lam-moi'!#REF!</definedName>
    <definedName name="n1ping">#REF!</definedName>
    <definedName name="n1pingnc">'[4]lam-moi'!#REF!</definedName>
    <definedName name="n1pingvl">'[4]lam-moi'!#REF!</definedName>
    <definedName name="n1pint">#REF!</definedName>
    <definedName name="n1pintnc">'[4]lam-moi'!#REF!</definedName>
    <definedName name="n1pintvl">'[4]lam-moi'!#REF!</definedName>
    <definedName name="n24nc">'[4]lam-moi'!#REF!</definedName>
    <definedName name="n24vl">'[4]lam-moi'!#REF!</definedName>
    <definedName name="n2mignc">'[4]lam-moi'!#REF!</definedName>
    <definedName name="n2migvl">'[4]lam-moi'!#REF!</definedName>
    <definedName name="n2min1nc">'[4]lam-moi'!#REF!</definedName>
    <definedName name="n2min1vl">'[4]lam-moi'!#REF!</definedName>
    <definedName name="nc1nc">'[4]lam-moi'!#REF!</definedName>
    <definedName name="nc1p">#REF!</definedName>
    <definedName name="nc1vl">'[4]lam-moi'!#REF!</definedName>
    <definedName name="nc24nc">'[4]lam-moi'!#REF!</definedName>
    <definedName name="nc24vl">'[4]lam-moi'!#REF!</definedName>
    <definedName name="nc3p">#REF!</definedName>
    <definedName name="NCBD100">#REF!</definedName>
    <definedName name="NCBD200">#REF!</definedName>
    <definedName name="NCBD250">#REF!</definedName>
    <definedName name="ncdd">'[4]TH XL'!#REF!</definedName>
    <definedName name="NCDD2">'[4]TH XL'!#REF!</definedName>
    <definedName name="NCHC">[4]TNHCHINH!$J$38</definedName>
    <definedName name="nctr">'[4]TH XL'!#REF!</definedName>
    <definedName name="nctram">#REF!</definedName>
    <definedName name="NCVC100">#REF!</definedName>
    <definedName name="NCVC200">#REF!</definedName>
    <definedName name="NCVC250">#REF!</definedName>
    <definedName name="NCVC3P">#REF!</definedName>
    <definedName name="nd">[5]gVL!$Q$30</definedName>
    <definedName name="NET">#REF!</definedName>
    <definedName name="NET_1">#REF!</definedName>
    <definedName name="NET_ANA">#REF!</definedName>
    <definedName name="NET_ANA_1">#REF!</definedName>
    <definedName name="NET_ANA_2">#REF!</definedName>
    <definedName name="nhn">#REF!</definedName>
    <definedName name="nhnnc">'[4]lam-moi'!#REF!</definedName>
    <definedName name="nhnvl">'[4]lam-moi'!#REF!</definedName>
    <definedName name="nig">#REF!</definedName>
    <definedName name="NIG13p">'[4]TONGKE3p '!$T$295</definedName>
    <definedName name="nig1p">#REF!</definedName>
    <definedName name="nig3p">#REF!</definedName>
    <definedName name="nightnc">[4]gtrinh!#REF!</definedName>
    <definedName name="nightvl">[4]gtrinh!#REF!</definedName>
    <definedName name="nignc1p">#REF!</definedName>
    <definedName name="nignc3p">'[4]CHITIET VL-NC'!$G$107</definedName>
    <definedName name="nigvl1p">#REF!</definedName>
    <definedName name="nigvl3p">'[4]CHITIET VL-NC'!$G$99</definedName>
    <definedName name="nin">#REF!</definedName>
    <definedName name="nin14nc3p">#REF!</definedName>
    <definedName name="nin14vl3p">#REF!</definedName>
    <definedName name="nin1903p">#REF!</definedName>
    <definedName name="nin190nc">'[4]lam-moi'!#REF!</definedName>
    <definedName name="nin190nc3p">#REF!</definedName>
    <definedName name="nin190vl">'[4]lam-moi'!#REF!</definedName>
    <definedName name="nin190vl3p">#REF!</definedName>
    <definedName name="nin1pnc">'[4]lam-moi'!#REF!</definedName>
    <definedName name="nin1pvl">'[4]lam-moi'!#REF!</definedName>
    <definedName name="nin2903p">#REF!</definedName>
    <definedName name="nin290nc3p">#REF!</definedName>
    <definedName name="nin290vl3p">#REF!</definedName>
    <definedName name="nin3p">#REF!</definedName>
    <definedName name="nind">#REF!</definedName>
    <definedName name="nind1p">#REF!</definedName>
    <definedName name="nind3p">#REF!</definedName>
    <definedName name="nindnc">'[4]lam-moi'!#REF!</definedName>
    <definedName name="nindnc1p">#REF!</definedName>
    <definedName name="nindnc3p">#REF!</definedName>
    <definedName name="nindvl">'[4]lam-moi'!#REF!</definedName>
    <definedName name="nindvl1p">#REF!</definedName>
    <definedName name="nindvl3p">#REF!</definedName>
    <definedName name="ning1p">#REF!</definedName>
    <definedName name="ningnc1p">#REF!</definedName>
    <definedName name="ningvl1p">#REF!</definedName>
    <definedName name="ninnc">'[4]lam-moi'!#REF!</definedName>
    <definedName name="ninnc3p">#REF!</definedName>
    <definedName name="nint1p">#REF!</definedName>
    <definedName name="nintnc1p">#REF!</definedName>
    <definedName name="nintvl1p">#REF!</definedName>
    <definedName name="ninvl">'[4]lam-moi'!#REF!</definedName>
    <definedName name="ninvl3p">#REF!</definedName>
    <definedName name="nl">#REF!</definedName>
    <definedName name="NL12nc">'[4]#REF'!#REF!</definedName>
    <definedName name="NL12vl">'[4]#REF'!#REF!</definedName>
    <definedName name="nl1p">#REF!</definedName>
    <definedName name="nl3p">#REF!</definedName>
    <definedName name="nlht">'[4]THPDMoi  (2)'!#REF!</definedName>
    <definedName name="nlmtc">'[4]t-h HA THE'!#REF!</definedName>
    <definedName name="nlnc">'[4]lam-moi'!#REF!</definedName>
    <definedName name="nlnc3p">#REF!</definedName>
    <definedName name="nlnc3pha">#REF!</definedName>
    <definedName name="NLTK1p">#REF!</definedName>
    <definedName name="nlvl">'[4]lam-moi'!#REF!</definedName>
    <definedName name="nlvl1">[4]chitiet!$G$302</definedName>
    <definedName name="nlvl3p">#REF!</definedName>
    <definedName name="nn">#REF!</definedName>
    <definedName name="nn1p">#REF!</definedName>
    <definedName name="nn3p">#REF!</definedName>
    <definedName name="nnnc">'[4]lam-moi'!#REF!</definedName>
    <definedName name="nnnc3p">#REF!</definedName>
    <definedName name="nnvl">'[4]lam-moi'!#REF!</definedName>
    <definedName name="nnvl3p">#REF!</definedName>
    <definedName name="nuoc">[16]gvl!$N$38</definedName>
    <definedName name="nx">'[4]THPDMoi  (2)'!#REF!</definedName>
    <definedName name="nxmtc">'[4]t-h HA THE'!#REF!</definedName>
    <definedName name="osc">'[4]THPDMoi  (2)'!#REF!</definedName>
    <definedName name="OTHER_PANEL">'[20]NEW-PANEL'!#REF!</definedName>
    <definedName name="Óu75">[7]chitiet!#REF!</definedName>
    <definedName name="P">'[1]PNT-QUOT-#3'!#REF!</definedName>
    <definedName name="PEJM">'[1]COAT&amp;WRAP-QIOT-#3'!#REF!</definedName>
    <definedName name="PF">'[1]PNT-QUOT-#3'!#REF!</definedName>
    <definedName name="PK">#REF!</definedName>
    <definedName name="PL_???___P.B.___REST_P.B._????">'[20]NEW-PANEL'!#REF!</definedName>
    <definedName name="PL_指示燈___P.B.___REST_P.B._壓扣開關">'[20]NEW-PANEL'!#REF!</definedName>
    <definedName name="PM">[24]IBASE!$AH$16:$AV$110</definedName>
    <definedName name="PRICE">#REF!</definedName>
    <definedName name="PRICE1">#REF!</definedName>
    <definedName name="_xlnm.Print_Area">#REF!</definedName>
    <definedName name="Print_Area_MI">[25]ESTI.!$A$1:$U$52</definedName>
    <definedName name="_xlnm.Print_Titles">#REF!</definedName>
    <definedName name="Print_Titles_MI">#REF!</definedName>
    <definedName name="PRINTA">#REF!</definedName>
    <definedName name="PRINTB">#REF!</definedName>
    <definedName name="PRINTC">#REF!</definedName>
    <definedName name="PROPOSAL">#REF!</definedName>
    <definedName name="PTNC">'[4]DON GIA'!$G$227</definedName>
    <definedName name="PTST">[26]sat!$A$6:$K$38</definedName>
    <definedName name="PTVT">[26]ptvt!$A$6:$X$128</definedName>
    <definedName name="Q">[4]giathanh1!#REF!</definedName>
    <definedName name="ra11p">#REF!</definedName>
    <definedName name="ra13p">#REF!</definedName>
    <definedName name="rack1">'[4]THPDMoi  (2)'!#REF!</definedName>
    <definedName name="rack2">'[4]THPDMoi  (2)'!#REF!</definedName>
    <definedName name="rack3">'[4]THPDMoi  (2)'!#REF!</definedName>
    <definedName name="rack4">'[4]THPDMoi  (2)'!#REF!</definedName>
    <definedName name="RECOUT">#N/A</definedName>
    <definedName name="RFP003A">#REF!</definedName>
    <definedName name="RFP003B">#REF!</definedName>
    <definedName name="RFP003C">#REF!</definedName>
    <definedName name="RFP003D">#REF!</definedName>
    <definedName name="RFP003E">#REF!</definedName>
    <definedName name="RFP003F">#REF!</definedName>
    <definedName name="RT">'[1]COAT&amp;WRAP-QIOT-#3'!#REF!</definedName>
    <definedName name="s75F29">[7]chitiet!#REF!</definedName>
    <definedName name="San_truoc">[27]tienluong!#REF!</definedName>
    <definedName name="SB">[24]IBASE!$AH$7:$AL$14</definedName>
    <definedName name="SCH">#REF!</definedName>
    <definedName name="sd3p">'[4]lam-moi'!#REF!</definedName>
    <definedName name="SDMONG">#REF!</definedName>
    <definedName name="sgnc">[4]gtrinh!#REF!</definedName>
    <definedName name="sgvl">[4]gtrinh!#REF!</definedName>
    <definedName name="Sheet1">#REF!</definedName>
    <definedName name="sht">'[4]THPDMoi  (2)'!#REF!</definedName>
    <definedName name="sht3p">'[4]lam-moi'!#REF!</definedName>
    <definedName name="SIZE">#REF!</definedName>
    <definedName name="skd">[5]gVL!$Q$37</definedName>
    <definedName name="SL_CRD">#REF!</definedName>
    <definedName name="SL_CRS">#REF!</definedName>
    <definedName name="SL_CS">#REF!</definedName>
    <definedName name="SL_DD">#REF!</definedName>
    <definedName name="soc3p">#REF!</definedName>
    <definedName name="SORT">#REF!</definedName>
    <definedName name="SORT_AREA">'[25]DI-ESTI'!$A$8:$R$489</definedName>
    <definedName name="SP">'[1]PNT-QUOT-#3'!#REF!</definedName>
    <definedName name="SPEC">#REF!</definedName>
    <definedName name="SPECSUMMARY">#REF!</definedName>
    <definedName name="spk1p">'[4]#REF'!#REF!</definedName>
    <definedName name="spk3p">'[4]lam-moi'!#REF!</definedName>
    <definedName name="st3p">'[4]lam-moi'!#REF!</definedName>
    <definedName name="Start_1">#REF!</definedName>
    <definedName name="Start_10">#REF!</definedName>
    <definedName name="Start_11">#REF!</definedName>
    <definedName name="Start_12">#REF!</definedName>
    <definedName name="Start_13">#REF!</definedName>
    <definedName name="Start_2">#REF!</definedName>
    <definedName name="Start_3">#REF!</definedName>
    <definedName name="Start_4">#REF!</definedName>
    <definedName name="Start_5">#REF!</definedName>
    <definedName name="Start_6">#REF!</definedName>
    <definedName name="Start_7">#REF!</definedName>
    <definedName name="Start_8">#REF!</definedName>
    <definedName name="Start_9">#REF!</definedName>
    <definedName name="SUMMARY">#REF!</definedName>
    <definedName name="t">#REF!</definedName>
    <definedName name="t101p">#REF!</definedName>
    <definedName name="t103p">#REF!</definedName>
    <definedName name="t105mnc">'[4]thao-go'!#REF!</definedName>
    <definedName name="t10m">'[4]lam-moi'!#REF!</definedName>
    <definedName name="t10nc">'[4]lam-moi'!#REF!</definedName>
    <definedName name="t10nc1p">#REF!</definedName>
    <definedName name="t10ncm">'[4]lam-moi'!#REF!</definedName>
    <definedName name="t10vl">'[4]lam-moi'!#REF!</definedName>
    <definedName name="t10vl1p">#REF!</definedName>
    <definedName name="t121p">#REF!</definedName>
    <definedName name="t123p">#REF!</definedName>
    <definedName name="t12m">'[4]lam-moi'!#REF!</definedName>
    <definedName name="t12mnc">'[4]thao-go'!#REF!</definedName>
    <definedName name="t12nc">'[4]lam-moi'!#REF!</definedName>
    <definedName name="t12nc3p">'[4]CHITIET VL-NC'!$G$38</definedName>
    <definedName name="t12ncm">'[4]lam-moi'!#REF!</definedName>
    <definedName name="t12vl">'[4]lam-moi'!#REF!</definedName>
    <definedName name="t12vl3p">'[4]CHITIET VL-NC'!$G$34</definedName>
    <definedName name="t141p">#REF!</definedName>
    <definedName name="t143p">#REF!</definedName>
    <definedName name="t14m">'[4]lam-moi'!#REF!</definedName>
    <definedName name="t14mnc">'[4]thao-go'!#REF!</definedName>
    <definedName name="t14nc">'[4]lam-moi'!#REF!</definedName>
    <definedName name="t14nc3p">#REF!</definedName>
    <definedName name="t14ncm">'[4]lam-moi'!#REF!</definedName>
    <definedName name="T14vc">'[4]CHITIET VL-NC-TT -1p'!#REF!</definedName>
    <definedName name="t14vl">'[4]lam-moi'!#REF!</definedName>
    <definedName name="t14vl3p">#REF!</definedName>
    <definedName name="T203P">[4]VC!#REF!</definedName>
    <definedName name="t20m">'[4]lam-moi'!#REF!</definedName>
    <definedName name="t20ncm">'[4]lam-moi'!#REF!</definedName>
    <definedName name="t7m">'[4]THPDMoi  (2)'!#REF!</definedName>
    <definedName name="t7nc">'[4]lam-moi'!#REF!</definedName>
    <definedName name="t7vl">'[4]lam-moi'!#REF!</definedName>
    <definedName name="t84mnc">'[4]thao-go'!#REF!</definedName>
    <definedName name="t8m">'[4]THPDMoi  (2)'!#REF!</definedName>
    <definedName name="t8nc">'[4]lam-moi'!#REF!</definedName>
    <definedName name="t8vl">'[4]lam-moi'!#REF!</definedName>
    <definedName name="tb">[5]gVL!$Q$29</definedName>
    <definedName name="tbdd1p">'[4]lam-moi'!#REF!</definedName>
    <definedName name="tbdd3p">'[4]lam-moi'!#REF!</definedName>
    <definedName name="tbddsdl">'[4]lam-moi'!#REF!</definedName>
    <definedName name="TBI">'[4]TH XL'!#REF!</definedName>
    <definedName name="tbtr">'[4]TH XL'!#REF!</definedName>
    <definedName name="tbtram">#REF!</definedName>
    <definedName name="TC">#REF!</definedName>
    <definedName name="TC_NHANH1">#REF!</definedName>
    <definedName name="tcxxnc">'[4]thao-go'!#REF!</definedName>
    <definedName name="td">'[4]THPDMoi  (2)'!#REF!</definedName>
    <definedName name="td10vl">'[4]#REF'!#REF!</definedName>
    <definedName name="td12nc">'[4]#REF'!#REF!</definedName>
    <definedName name="td1cnc">'[4]lam-moi'!#REF!</definedName>
    <definedName name="td1cvl">'[4]lam-moi'!#REF!</definedName>
    <definedName name="td1p">#REF!</definedName>
    <definedName name="TD1pnc">'[4]CHITIET VL-NC-TT -1p'!#REF!</definedName>
    <definedName name="TD1pvl">'[4]CHITIET VL-NC-TT -1p'!#REF!</definedName>
    <definedName name="td3p">#REF!</definedName>
    <definedName name="tdc84nc">'[4]thao-go'!#REF!</definedName>
    <definedName name="tdcnc">'[4]thao-go'!#REF!</definedName>
    <definedName name="tdgnc">'[4]lam-moi'!#REF!</definedName>
    <definedName name="tdgvl">'[4]lam-moi'!#REF!</definedName>
    <definedName name="tdhtnc">'[4]lam-moi'!#REF!</definedName>
    <definedName name="tdhtvl">'[4]lam-moi'!#REF!</definedName>
    <definedName name="tdnc">[4]gtrinh!#REF!</definedName>
    <definedName name="tdnc1p">#REF!</definedName>
    <definedName name="tdnc3p">'[4]CHITIET VL-NC'!$G$28</definedName>
    <definedName name="tdt1pnc">[4]gtrinh!#REF!</definedName>
    <definedName name="tdt1pvl">[4]gtrinh!#REF!</definedName>
    <definedName name="tdt2cnc">'[4]lam-moi'!#REF!</definedName>
    <definedName name="tdt2cvl">[4]chitiet!#REF!</definedName>
    <definedName name="tdtr2cnc">#REF!</definedName>
    <definedName name="tdtr2cvl">#REF!</definedName>
    <definedName name="tdtrnc">[4]gtrinh!#REF!</definedName>
    <definedName name="tdtrvl">[4]gtrinh!#REF!</definedName>
    <definedName name="tdvl">[4]gtrinh!#REF!</definedName>
    <definedName name="tdvl1p">#REF!</definedName>
    <definedName name="tdvl3p">'[4]CHITIET VL-NC'!$G$23</definedName>
    <definedName name="th3x15">[4]giathanh1!#REF!</definedName>
    <definedName name="Thang" hidden="1">{"'Sheet1'!$L$16"}</definedName>
    <definedName name="ThanhXuan110">'[28]KH-Q1,Q2,01'!#REF!</definedName>
    <definedName name="THGO1pnc">#REF!</definedName>
    <definedName name="thht">#REF!</definedName>
    <definedName name="THK">'[1]COAT&amp;WRAP-QIOT-#3'!#REF!</definedName>
    <definedName name="THKP160">'[4]dongia (2)'!#REF!</definedName>
    <definedName name="thkp3">#REF!</definedName>
    <definedName name="thtr15">[4]giathanh1!#REF!</definedName>
    <definedName name="thtt">#REF!</definedName>
    <definedName name="thucthanh">'[29]Thuc thanh'!$E$29</definedName>
    <definedName name="THUYETMINH">[30]ptvt!$A$6:$X$128</definedName>
    <definedName name="TIENLUONG">#REF!</definedName>
    <definedName name="Tiepdia">[4]Tiepdia!$1:$1048576</definedName>
    <definedName name="TITAN">#REF!</definedName>
    <definedName name="TKP">#REF!</definedName>
    <definedName name="TLAC120">#REF!</definedName>
    <definedName name="TLAC35">#REF!</definedName>
    <definedName name="TLAC50">#REF!</definedName>
    <definedName name="TLAC70">#REF!</definedName>
    <definedName name="TLAC95">#REF!</definedName>
    <definedName name="tn1pinnc">'[4]thao-go'!#REF!</definedName>
    <definedName name="tn2mhnnc">'[4]thao-go'!#REF!</definedName>
    <definedName name="TNCM">'[4]CHITIET VL-NC-TT-3p'!#REF!</definedName>
    <definedName name="tnhnnc">'[4]thao-go'!#REF!</definedName>
    <definedName name="tnignc">'[4]thao-go'!#REF!</definedName>
    <definedName name="tnin190nc">'[4]thao-go'!#REF!</definedName>
    <definedName name="tnlnc">'[4]thao-go'!#REF!</definedName>
    <definedName name="tnnnc">'[4]thao-go'!#REF!</definedName>
    <definedName name="tno">[5]gVL!$Q$47</definedName>
    <definedName name="TPLRP">#REF!</definedName>
    <definedName name="TR15HT">'[4]TONGKE-HT'!#REF!</definedName>
    <definedName name="TR16HT">'[4]TONGKE-HT'!#REF!</definedName>
    <definedName name="TR19HT">'[4]TONGKE-HT'!#REF!</definedName>
    <definedName name="tr1x15">[4]giathanh1!#REF!</definedName>
    <definedName name="TR20HT">'[4]TONGKE-HT'!#REF!</definedName>
    <definedName name="tr3x100">'[4]dongia (2)'!#REF!</definedName>
    <definedName name="TRADE2">#REF!</definedName>
    <definedName name="tram100">'[4]dongia (2)'!#REF!</definedName>
    <definedName name="tram1x25">'[4]dongia (2)'!#REF!</definedName>
    <definedName name="TRANSFORMER">'[20]NEW-PANEL'!#REF!</definedName>
    <definedName name="tru10mtc">'[4]t-h HA THE'!#REF!</definedName>
    <definedName name="tru8mtc">'[4]t-h HA THE'!#REF!</definedName>
    <definedName name="ts">#REF!</definedName>
    <definedName name="tsI">#REF!</definedName>
    <definedName name="TT_1P">#REF!</definedName>
    <definedName name="TT_3p">#REF!</definedName>
    <definedName name="tt1pnc">'[4]lam-moi'!#REF!</definedName>
    <definedName name="tt1pvl">'[4]lam-moi'!#REF!</definedName>
    <definedName name="tt3pnc">'[4]lam-moi'!#REF!</definedName>
    <definedName name="tt3pvl">'[4]lam-moi'!#REF!</definedName>
    <definedName name="TTDD">[4]TDTKP!$E$44+[4]TDTKP!$F$44+[4]TDTKP!$G$44</definedName>
    <definedName name="TTDD3P">[4]TDTKP1!#REF!</definedName>
    <definedName name="TTDDCT3p">[4]TDTKP1!#REF!</definedName>
    <definedName name="TTK3p">'[4]TONGKE3p '!$C$295</definedName>
    <definedName name="ttronmk">#REF!</definedName>
    <definedName name="tv75nc">#REF!</definedName>
    <definedName name="tv75vl">#REF!</definedName>
    <definedName name="tx1pignc">'[4]thao-go'!#REF!</definedName>
    <definedName name="tx1pindnc">'[4]thao-go'!#REF!</definedName>
    <definedName name="tx1pingnc">'[4]thao-go'!#REF!</definedName>
    <definedName name="tx1pintnc">'[4]thao-go'!#REF!</definedName>
    <definedName name="tx1pitnc">'[4]thao-go'!#REF!</definedName>
    <definedName name="tx2mhnnc">'[4]thao-go'!#REF!</definedName>
    <definedName name="tx2mitnc">'[4]thao-go'!#REF!</definedName>
    <definedName name="txhnnc">'[4]thao-go'!#REF!</definedName>
    <definedName name="txig1nc">'[4]thao-go'!#REF!</definedName>
    <definedName name="txin190nc">'[4]thao-go'!#REF!</definedName>
    <definedName name="txinnc">'[4]thao-go'!#REF!</definedName>
    <definedName name="txit1nc">'[4]thao-go'!#REF!</definedName>
    <definedName name="V.1">#REF!</definedName>
    <definedName name="V.10">#REF!</definedName>
    <definedName name="V.11">#REF!</definedName>
    <definedName name="V.12">#REF!</definedName>
    <definedName name="V.13">#REF!</definedName>
    <definedName name="V.14">#REF!</definedName>
    <definedName name="V.15">#REF!</definedName>
    <definedName name="V.16">#REF!</definedName>
    <definedName name="V.17">#REF!</definedName>
    <definedName name="V.18">#REF!</definedName>
    <definedName name="V.2">#REF!</definedName>
    <definedName name="V.3">#REF!</definedName>
    <definedName name="V.4">#REF!</definedName>
    <definedName name="V.5">#REF!</definedName>
    <definedName name="V.6">#REF!</definedName>
    <definedName name="V.7">#REF!</definedName>
    <definedName name="V.8">#REF!</definedName>
    <definedName name="V.9">#REF!</definedName>
    <definedName name="VARIINST">#REF!</definedName>
    <definedName name="VARIPURC">#REF!</definedName>
    <definedName name="VCDD3p">'[4]KPVC-BD '!#REF!</definedName>
    <definedName name="VCHT">#REF!</definedName>
    <definedName name="VCTT">#REF!</definedName>
    <definedName name="VCVBT1">'[4]VCV-BE-TONG'!$G$11</definedName>
    <definedName name="VCVBT2">'[4]VCV-BE-TONG'!$G$17</definedName>
    <definedName name="vd3p">#REF!</definedName>
    <definedName name="vdkt">[5]gVL!$Q$55</definedName>
    <definedName name="vl1p">#REF!</definedName>
    <definedName name="vl3p">#REF!</definedName>
    <definedName name="vldd">'[4]TH XL'!#REF!</definedName>
    <definedName name="vldn400">#REF!</definedName>
    <definedName name="vldn600">#REF!</definedName>
    <definedName name="VLHC">[4]TNHCHINH!$I$38</definedName>
    <definedName name="VLIEU">#REF!</definedName>
    <definedName name="vltr">'[4]TH XL'!#REF!</definedName>
    <definedName name="vltram">#REF!</definedName>
    <definedName name="vr3p">#REF!</definedName>
    <definedName name="Vt">{"Thuxm2.xls","Sheet1"}</definedName>
    <definedName name="vt1pbs">'[4]lam-moi'!#REF!</definedName>
    <definedName name="vtbs">'[4]lam-moi'!#REF!</definedName>
    <definedName name="Vu">#REF!</definedName>
    <definedName name="W">#REF!</definedName>
    <definedName name="wrn.chi._.tiÆt." hidden="1">{#N/A,#N/A,FALSE,"Chi tiÆt"}</definedName>
    <definedName name="X">#REF!</definedName>
    <definedName name="x17dnc">[4]chitiet!#REF!</definedName>
    <definedName name="x17dvl">[4]chitiet!#REF!</definedName>
    <definedName name="x17knc">[4]chitiet!#REF!</definedName>
    <definedName name="x17kvl">[4]chitiet!#REF!</definedName>
    <definedName name="X1pFCOnc">'[4]CHITIET VL-NC-TT -1p'!#REF!</definedName>
    <definedName name="X1pFCOvc">'[4]CHITIET VL-NC-TT -1p'!#REF!</definedName>
    <definedName name="X1pFCOvl">'[4]CHITIET VL-NC-TT -1p'!#REF!</definedName>
    <definedName name="x1pignc">'[4]lam-moi'!#REF!</definedName>
    <definedName name="X1pIGvc">'[4]CHITIET VL-NC-TT -1p'!#REF!</definedName>
    <definedName name="x1pigvl">'[4]lam-moi'!#REF!</definedName>
    <definedName name="x1pind">#REF!</definedName>
    <definedName name="x1pindnc">'[4]lam-moi'!#REF!</definedName>
    <definedName name="x1pindvl">'[4]lam-moi'!#REF!</definedName>
    <definedName name="x1ping">#REF!</definedName>
    <definedName name="x1pingnc">'[4]lam-moi'!#REF!</definedName>
    <definedName name="x1pingvl">'[4]lam-moi'!#REF!</definedName>
    <definedName name="x1pint">#REF!</definedName>
    <definedName name="x1pintnc">'[4]lam-moi'!#REF!</definedName>
    <definedName name="X1pINTvc">'[4]CHITIET VL-NC-TT -1p'!#REF!</definedName>
    <definedName name="x1pintvl">'[4]lam-moi'!#REF!</definedName>
    <definedName name="x1pitnc">'[4]lam-moi'!#REF!</definedName>
    <definedName name="X1pITvc">'[4]CHITIET VL-NC-TT -1p'!#REF!</definedName>
    <definedName name="x1pitvl">'[4]lam-moi'!#REF!</definedName>
    <definedName name="x20knc">[4]chitiet!#REF!</definedName>
    <definedName name="x20kvl">[4]chitiet!#REF!</definedName>
    <definedName name="x22knc">[4]chitiet!#REF!</definedName>
    <definedName name="x22kvl">[4]chitiet!#REF!</definedName>
    <definedName name="x2mig1nc">'[4]lam-moi'!#REF!</definedName>
    <definedName name="x2mig1vl">'[4]lam-moi'!#REF!</definedName>
    <definedName name="x2min1nc">'[4]lam-moi'!#REF!</definedName>
    <definedName name="x2min1vl">'[4]lam-moi'!#REF!</definedName>
    <definedName name="x2mit1vl">'[4]lam-moi'!#REF!</definedName>
    <definedName name="x2mitnc">'[4]lam-moi'!#REF!</definedName>
    <definedName name="XCCT">0.5</definedName>
    <definedName name="xdsnc">[4]gtrinh!#REF!</definedName>
    <definedName name="xdsvl">[4]gtrinh!#REF!</definedName>
    <definedName name="xfco">#REF!</definedName>
    <definedName name="xfco3p">#REF!</definedName>
    <definedName name="xfconc">'[4]lam-moi'!#REF!</definedName>
    <definedName name="xfconc3p">'[4]CHITIET VL-NC'!$G$94</definedName>
    <definedName name="xfcotnc">#REF!</definedName>
    <definedName name="xfcotvl">#REF!</definedName>
    <definedName name="xfcovl">'[4]lam-moi'!#REF!</definedName>
    <definedName name="xfcovl3p">'[4]CHITIET VL-NC'!$G$90</definedName>
    <definedName name="xfnc">'[4]lam-moi'!#REF!</definedName>
    <definedName name="xfvl">'[4]lam-moi'!#REF!</definedName>
    <definedName name="xhn">#REF!</definedName>
    <definedName name="xhnnc">'[4]lam-moi'!#REF!</definedName>
    <definedName name="xhnvl">'[4]lam-moi'!#REF!</definedName>
    <definedName name="xig">#REF!</definedName>
    <definedName name="xig1">#REF!</definedName>
    <definedName name="xig1nc">'[4]lam-moi'!#REF!</definedName>
    <definedName name="xig1p">#REF!</definedName>
    <definedName name="xig1pnc">'[4]lam-moi'!#REF!</definedName>
    <definedName name="xig1pvl">'[4]lam-moi'!#REF!</definedName>
    <definedName name="xig1vl">'[4]lam-moi'!#REF!</definedName>
    <definedName name="xig2nc">'[4]lam-moi'!#REF!</definedName>
    <definedName name="xig2vl">'[4]lam-moi'!#REF!</definedName>
    <definedName name="xig3p">#REF!</definedName>
    <definedName name="xiggnc">'[4]CHITIET VL-NC'!$G$57</definedName>
    <definedName name="xiggvl">'[4]CHITIET VL-NC'!$G$53</definedName>
    <definedName name="xignc">'[4]lam-moi'!#REF!</definedName>
    <definedName name="xignc3p">#REF!</definedName>
    <definedName name="xigvl">'[4]lam-moi'!#REF!</definedName>
    <definedName name="xigvl3p">#REF!</definedName>
    <definedName name="xin">#REF!</definedName>
    <definedName name="xin190">#REF!</definedName>
    <definedName name="xin1903p">#REF!</definedName>
    <definedName name="xin190nc">'[4]lam-moi'!#REF!</definedName>
    <definedName name="xin190nc3p">'[4]CHITIET VL-NC'!$G$76</definedName>
    <definedName name="xin190vl">'[4]lam-moi'!#REF!</definedName>
    <definedName name="xin190vl3p">'[4]CHITIET VL-NC'!$G$72</definedName>
    <definedName name="xin2903p">#REF!</definedName>
    <definedName name="xin290nc3p">#REF!</definedName>
    <definedName name="xin290vl3p">#REF!</definedName>
    <definedName name="xin3p">#REF!</definedName>
    <definedName name="xin901nc">'[4]lam-moi'!#REF!</definedName>
    <definedName name="xin901vl">'[4]lam-moi'!#REF!</definedName>
    <definedName name="xind">#REF!</definedName>
    <definedName name="xind1p">#REF!</definedName>
    <definedName name="xind1pnc">'[4]lam-moi'!#REF!</definedName>
    <definedName name="xind1pvl">'[4]lam-moi'!#REF!</definedName>
    <definedName name="xind3p">#REF!</definedName>
    <definedName name="xindnc">'[4]lam-moi'!#REF!</definedName>
    <definedName name="xindnc1p">#REF!</definedName>
    <definedName name="xindnc3p">'[4]CHITIET VL-NC'!$G$85</definedName>
    <definedName name="xindvl">'[4]lam-moi'!#REF!</definedName>
    <definedName name="xindvl1p">#REF!</definedName>
    <definedName name="xindvl3p">'[4]CHITIET VL-NC'!$G$80</definedName>
    <definedName name="xing1p">#REF!</definedName>
    <definedName name="xing1pnc">'[4]lam-moi'!#REF!</definedName>
    <definedName name="xing1pvl">'[4]lam-moi'!#REF!</definedName>
    <definedName name="xingnc1p">#REF!</definedName>
    <definedName name="xingvl1p">#REF!</definedName>
    <definedName name="xinnc">'[4]lam-moi'!#REF!</definedName>
    <definedName name="xinnc3p">#REF!</definedName>
    <definedName name="xint1p">#REF!</definedName>
    <definedName name="xinvl">'[4]lam-moi'!#REF!</definedName>
    <definedName name="xinvl3p">#REF!</definedName>
    <definedName name="xit">#REF!</definedName>
    <definedName name="xit1">#REF!</definedName>
    <definedName name="xit1nc">'[4]lam-moi'!#REF!</definedName>
    <definedName name="xit1p">#REF!</definedName>
    <definedName name="xit1pnc">'[4]lam-moi'!#REF!</definedName>
    <definedName name="xit1pvl">'[4]lam-moi'!#REF!</definedName>
    <definedName name="xit1vl">'[4]lam-moi'!#REF!</definedName>
    <definedName name="xit2nc">'[4]lam-moi'!#REF!</definedName>
    <definedName name="xit2nc3p">#REF!</definedName>
    <definedName name="xit2vl">'[4]lam-moi'!#REF!</definedName>
    <definedName name="xit2vl3p">#REF!</definedName>
    <definedName name="xit3p">#REF!</definedName>
    <definedName name="xitnc">'[4]lam-moi'!#REF!</definedName>
    <definedName name="xitnc3p">#REF!</definedName>
    <definedName name="xittnc">'[4]CHITIET VL-NC'!$G$48</definedName>
    <definedName name="xittvl">'[4]CHITIET VL-NC'!$G$44</definedName>
    <definedName name="xitvl">'[4]lam-moi'!#REF!</definedName>
    <definedName name="xitvl3p">#REF!</definedName>
    <definedName name="xl">#REF!</definedName>
    <definedName name="xlc">#REF!</definedName>
    <definedName name="xlk">#REF!</definedName>
    <definedName name="xm">[31]gvl!$N$16</definedName>
    <definedName name="xr1nc">'[4]lam-moi'!#REF!</definedName>
    <definedName name="xr1vl">'[4]lam-moi'!#REF!</definedName>
    <definedName name="xtr3pnc">[4]gtrinh!#REF!</definedName>
    <definedName name="xtr3pvl">[4]gtrinh!#REF!</definedName>
    <definedName name="Z">#REF!</definedName>
    <definedName name="ZYX">#REF!</definedName>
    <definedName name="ZZZ">#REF!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87" i="4" l="1"/>
  <c r="I287" i="4" s="1"/>
  <c r="F287" i="4"/>
  <c r="G287" i="4" s="1"/>
  <c r="H284" i="4"/>
  <c r="I284" i="4" s="1"/>
  <c r="F284" i="4"/>
  <c r="G284" i="4" s="1"/>
  <c r="H282" i="4"/>
  <c r="I282" i="4" s="1"/>
  <c r="F282" i="4"/>
  <c r="G282" i="4" s="1"/>
  <c r="H279" i="4"/>
  <c r="I279" i="4" s="1"/>
  <c r="F279" i="4"/>
  <c r="G279" i="4" s="1"/>
  <c r="H277" i="4"/>
  <c r="I277" i="4" s="1"/>
  <c r="F277" i="4"/>
  <c r="G277" i="4" s="1"/>
  <c r="H274" i="4"/>
  <c r="I274" i="4" s="1"/>
  <c r="F274" i="4"/>
  <c r="G274" i="4" s="1"/>
  <c r="H270" i="4"/>
  <c r="I270" i="4" s="1"/>
  <c r="F270" i="4"/>
  <c r="G270" i="4" s="1"/>
  <c r="H267" i="4"/>
  <c r="I267" i="4" s="1"/>
  <c r="F267" i="4"/>
  <c r="G267" i="4" s="1"/>
  <c r="H263" i="4"/>
  <c r="I263" i="4" s="1"/>
  <c r="F263" i="4"/>
  <c r="G263" i="4" s="1"/>
  <c r="H259" i="4"/>
  <c r="I259" i="4" s="1"/>
  <c r="F259" i="4"/>
  <c r="G259" i="4" s="1"/>
  <c r="H257" i="4"/>
  <c r="I257" i="4" s="1"/>
  <c r="F257" i="4"/>
  <c r="G257" i="4" s="1"/>
  <c r="H255" i="4"/>
  <c r="I255" i="4" s="1"/>
  <c r="F255" i="4"/>
  <c r="G255" i="4" s="1"/>
  <c r="H251" i="4"/>
  <c r="I251" i="4" s="1"/>
  <c r="F251" i="4"/>
  <c r="G251" i="4" s="1"/>
  <c r="H248" i="4"/>
  <c r="I248" i="4" s="1"/>
  <c r="F248" i="4"/>
  <c r="G248" i="4" s="1"/>
  <c r="H246" i="4"/>
  <c r="I246" i="4" s="1"/>
  <c r="F246" i="4"/>
  <c r="G246" i="4" s="1"/>
  <c r="H244" i="4"/>
  <c r="I244" i="4" s="1"/>
  <c r="F244" i="4"/>
  <c r="G244" i="4" s="1"/>
  <c r="H242" i="4"/>
  <c r="I242" i="4" s="1"/>
  <c r="F242" i="4"/>
  <c r="G242" i="4" s="1"/>
  <c r="H240" i="4"/>
  <c r="I240" i="4" s="1"/>
  <c r="F240" i="4"/>
  <c r="G240" i="4" s="1"/>
  <c r="H238" i="4"/>
  <c r="I238" i="4" s="1"/>
  <c r="F238" i="4"/>
  <c r="G238" i="4" s="1"/>
  <c r="H235" i="4"/>
  <c r="I235" i="4" s="1"/>
  <c r="F235" i="4"/>
  <c r="G235" i="4" s="1"/>
  <c r="I234" i="4"/>
  <c r="G234" i="4"/>
  <c r="H230" i="4"/>
  <c r="I230" i="4" s="1"/>
  <c r="F230" i="4"/>
  <c r="G230" i="4" s="1"/>
  <c r="H227" i="4"/>
  <c r="I227" i="4" s="1"/>
  <c r="F227" i="4"/>
  <c r="G227" i="4" s="1"/>
  <c r="H224" i="4"/>
  <c r="I224" i="4" s="1"/>
  <c r="F224" i="4"/>
  <c r="G224" i="4" s="1"/>
  <c r="H221" i="4"/>
  <c r="I221" i="4" s="1"/>
  <c r="F221" i="4"/>
  <c r="G221" i="4" s="1"/>
  <c r="H216" i="4"/>
  <c r="I216" i="4" s="1"/>
  <c r="F216" i="4"/>
  <c r="G216" i="4" s="1"/>
  <c r="I215" i="4"/>
  <c r="G215" i="4"/>
  <c r="H211" i="4"/>
  <c r="I211" i="4" s="1"/>
  <c r="F211" i="4"/>
  <c r="G211" i="4" s="1"/>
  <c r="H208" i="4"/>
  <c r="I208" i="4" s="1"/>
  <c r="F208" i="4"/>
  <c r="G208" i="4" s="1"/>
  <c r="H203" i="4"/>
  <c r="I203" i="4" s="1"/>
  <c r="F203" i="4"/>
  <c r="G203" i="4" s="1"/>
  <c r="H200" i="4"/>
  <c r="I200" i="4" s="1"/>
  <c r="F200" i="4"/>
  <c r="G200" i="4" s="1"/>
  <c r="H197" i="4"/>
  <c r="I197" i="4" s="1"/>
  <c r="F197" i="4"/>
  <c r="G197" i="4" s="1"/>
  <c r="H194" i="4"/>
  <c r="I194" i="4" s="1"/>
  <c r="F194" i="4"/>
  <c r="G194" i="4" s="1"/>
  <c r="H191" i="4"/>
  <c r="I191" i="4" s="1"/>
  <c r="F191" i="4"/>
  <c r="G191" i="4" s="1"/>
  <c r="H186" i="4"/>
  <c r="I186" i="4" s="1"/>
  <c r="F186" i="4"/>
  <c r="G186" i="4" s="1"/>
  <c r="H183" i="4"/>
  <c r="I183" i="4" s="1"/>
  <c r="F183" i="4"/>
  <c r="G183" i="4" s="1"/>
  <c r="H179" i="4"/>
  <c r="I179" i="4" s="1"/>
  <c r="F179" i="4"/>
  <c r="G179" i="4" s="1"/>
  <c r="H176" i="4"/>
  <c r="I176" i="4" s="1"/>
  <c r="F176" i="4"/>
  <c r="G176" i="4" s="1"/>
  <c r="H173" i="4"/>
  <c r="I173" i="4" s="1"/>
  <c r="F173" i="4"/>
  <c r="G173" i="4" s="1"/>
  <c r="H170" i="4"/>
  <c r="I170" i="4" s="1"/>
  <c r="F170" i="4"/>
  <c r="G170" i="4" s="1"/>
  <c r="H167" i="4"/>
  <c r="I167" i="4" s="1"/>
  <c r="F167" i="4"/>
  <c r="G167" i="4" s="1"/>
  <c r="H165" i="4"/>
  <c r="I165" i="4" s="1"/>
  <c r="F165" i="4"/>
  <c r="G165" i="4" s="1"/>
  <c r="H161" i="4"/>
  <c r="I161" i="4" s="1"/>
  <c r="F161" i="4"/>
  <c r="G161" i="4" s="1"/>
  <c r="H156" i="4"/>
  <c r="I156" i="4" s="1"/>
  <c r="F156" i="4"/>
  <c r="G156" i="4" s="1"/>
  <c r="H152" i="4"/>
  <c r="I152" i="4" s="1"/>
  <c r="F152" i="4"/>
  <c r="G152" i="4" s="1"/>
  <c r="H149" i="4"/>
  <c r="I149" i="4" s="1"/>
  <c r="F149" i="4"/>
  <c r="G149" i="4" s="1"/>
  <c r="I147" i="4"/>
  <c r="H147" i="4"/>
  <c r="F147" i="4"/>
  <c r="G147" i="4" s="1"/>
  <c r="I144" i="4"/>
  <c r="H144" i="4"/>
  <c r="F144" i="4"/>
  <c r="G144" i="4" s="1"/>
  <c r="I141" i="4"/>
  <c r="H141" i="4"/>
  <c r="F141" i="4"/>
  <c r="G141" i="4" s="1"/>
  <c r="I136" i="4"/>
  <c r="H136" i="4"/>
  <c r="F136" i="4"/>
  <c r="G136" i="4" s="1"/>
  <c r="I132" i="4"/>
  <c r="H132" i="4"/>
  <c r="F132" i="4"/>
  <c r="G132" i="4" s="1"/>
  <c r="I126" i="4"/>
  <c r="H126" i="4"/>
  <c r="F126" i="4"/>
  <c r="G126" i="4" s="1"/>
  <c r="I124" i="4"/>
  <c r="H124" i="4"/>
  <c r="F124" i="4"/>
  <c r="G124" i="4" s="1"/>
  <c r="I122" i="4"/>
  <c r="H122" i="4"/>
  <c r="F122" i="4"/>
  <c r="G122" i="4" s="1"/>
  <c r="I118" i="4"/>
  <c r="H118" i="4"/>
  <c r="F118" i="4"/>
  <c r="G118" i="4" s="1"/>
  <c r="H116" i="4"/>
  <c r="I116" i="4" s="1"/>
  <c r="G116" i="4"/>
  <c r="F116" i="4"/>
  <c r="I114" i="4"/>
  <c r="H114" i="4"/>
  <c r="G114" i="4"/>
  <c r="F114" i="4"/>
  <c r="I112" i="4"/>
  <c r="H112" i="4"/>
  <c r="G112" i="4"/>
  <c r="F112" i="4"/>
  <c r="I109" i="4"/>
  <c r="H109" i="4"/>
  <c r="G109" i="4"/>
  <c r="F109" i="4"/>
  <c r="H106" i="4"/>
  <c r="I106" i="4" s="1"/>
  <c r="F106" i="4"/>
  <c r="G106" i="4" s="1"/>
  <c r="H102" i="4"/>
  <c r="I102" i="4" s="1"/>
  <c r="G102" i="4"/>
  <c r="F102" i="4"/>
  <c r="I98" i="4"/>
  <c r="H98" i="4"/>
  <c r="G98" i="4"/>
  <c r="F98" i="4"/>
  <c r="H95" i="4"/>
  <c r="I95" i="4" s="1"/>
  <c r="F95" i="4"/>
  <c r="G95" i="4" s="1"/>
  <c r="H92" i="4"/>
  <c r="I92" i="4" s="1"/>
  <c r="G92" i="4"/>
  <c r="F92" i="4"/>
  <c r="H89" i="4"/>
  <c r="I89" i="4" s="1"/>
  <c r="F89" i="4"/>
  <c r="G89" i="4" s="1"/>
  <c r="H85" i="4"/>
  <c r="I85" i="4" s="1"/>
  <c r="G85" i="4"/>
  <c r="F85" i="4"/>
  <c r="H82" i="4"/>
  <c r="I82" i="4" s="1"/>
  <c r="F82" i="4"/>
  <c r="G82" i="4" s="1"/>
  <c r="H79" i="4"/>
  <c r="I79" i="4" s="1"/>
  <c r="G79" i="4"/>
  <c r="F79" i="4"/>
  <c r="H76" i="4"/>
  <c r="I76" i="4" s="1"/>
  <c r="F76" i="4"/>
  <c r="G76" i="4" s="1"/>
  <c r="H73" i="4"/>
  <c r="I73" i="4" s="1"/>
  <c r="G73" i="4"/>
  <c r="F73" i="4"/>
  <c r="I72" i="4"/>
  <c r="G72" i="4"/>
  <c r="I69" i="4"/>
  <c r="H69" i="4"/>
  <c r="F69" i="4"/>
  <c r="G69" i="4" s="1"/>
  <c r="H67" i="4"/>
  <c r="I67" i="4" s="1"/>
  <c r="F67" i="4"/>
  <c r="G67" i="4" s="1"/>
  <c r="I64" i="4"/>
  <c r="H64" i="4"/>
  <c r="F64" i="4"/>
  <c r="G64" i="4" s="1"/>
  <c r="H61" i="4"/>
  <c r="I61" i="4" s="1"/>
  <c r="F61" i="4"/>
  <c r="G61" i="4" s="1"/>
  <c r="I56" i="4"/>
  <c r="H56" i="4"/>
  <c r="F56" i="4"/>
  <c r="G56" i="4" s="1"/>
  <c r="F55" i="4"/>
  <c r="I53" i="4"/>
  <c r="H53" i="4"/>
  <c r="F53" i="4"/>
  <c r="G53" i="4" s="1"/>
  <c r="I51" i="4"/>
  <c r="H51" i="4"/>
  <c r="F51" i="4"/>
  <c r="G51" i="4" s="1"/>
  <c r="I49" i="4"/>
  <c r="H49" i="4"/>
  <c r="F49" i="4"/>
  <c r="G49" i="4" s="1"/>
  <c r="I46" i="4"/>
  <c r="H46" i="4"/>
  <c r="F46" i="4"/>
  <c r="G46" i="4" s="1"/>
  <c r="I43" i="4"/>
  <c r="H43" i="4"/>
  <c r="F43" i="4"/>
  <c r="G43" i="4" s="1"/>
  <c r="I41" i="4"/>
  <c r="H41" i="4"/>
  <c r="F41" i="4"/>
  <c r="G41" i="4" s="1"/>
  <c r="I37" i="4"/>
  <c r="H37" i="4"/>
  <c r="F37" i="4"/>
  <c r="G37" i="4" s="1"/>
  <c r="I34" i="4"/>
  <c r="H34" i="4"/>
  <c r="F34" i="4"/>
  <c r="G34" i="4" s="1"/>
  <c r="I30" i="4"/>
  <c r="H30" i="4"/>
  <c r="F30" i="4"/>
  <c r="G30" i="4" s="1"/>
  <c r="I27" i="4"/>
  <c r="H27" i="4"/>
  <c r="F27" i="4"/>
  <c r="G27" i="4" s="1"/>
  <c r="I24" i="4"/>
  <c r="H24" i="4"/>
  <c r="F24" i="4"/>
  <c r="G24" i="4" s="1"/>
  <c r="I21" i="4"/>
  <c r="H21" i="4"/>
  <c r="F21" i="4"/>
  <c r="G21" i="4" s="1"/>
  <c r="I16" i="4"/>
  <c r="H16" i="4"/>
  <c r="F16" i="4"/>
  <c r="G16" i="4" s="1"/>
  <c r="G15" i="4"/>
  <c r="H12" i="4"/>
  <c r="I12" i="4" s="1"/>
  <c r="F12" i="4"/>
  <c r="G12" i="4" s="1"/>
  <c r="H7" i="4"/>
  <c r="I7" i="4" s="1"/>
  <c r="G7" i="4"/>
  <c r="F7" i="4"/>
</calcChain>
</file>

<file path=xl/sharedStrings.xml><?xml version="1.0" encoding="utf-8"?>
<sst xmlns="http://schemas.openxmlformats.org/spreadsheetml/2006/main" count="909" uniqueCount="779">
  <si>
    <t>Hiện trạng</t>
  </si>
  <si>
    <t>Diện tích tự nhiên</t>
  </si>
  <si>
    <t>Khu vực miền núi, cùng cao</t>
  </si>
  <si>
    <t>Phường Suối Hoa</t>
  </si>
  <si>
    <t>Phường Tiền Ninh Vệ</t>
  </si>
  <si>
    <t xml:space="preserve">Phường Kinh Bắc </t>
  </si>
  <si>
    <t>Phường Vạn An</t>
  </si>
  <si>
    <t>Phường Hòa Long</t>
  </si>
  <si>
    <t>Phường Khúc Xuyên</t>
  </si>
  <si>
    <t>Phường Võ Cường</t>
  </si>
  <si>
    <t>Phường Phong Khê</t>
  </si>
  <si>
    <t>Phường Đại Phúc</t>
  </si>
  <si>
    <t>Phường Vũ Ninh</t>
  </si>
  <si>
    <t>Phường Thị Cầu</t>
  </si>
  <si>
    <t>Phường Đáp cầu</t>
  </si>
  <si>
    <t>Phường Kim Chân</t>
  </si>
  <si>
    <t>Phường Khắc Niệm</t>
  </si>
  <si>
    <t>Phường Hạp Lĩnh</t>
  </si>
  <si>
    <t>Phường Vân Dương</t>
  </si>
  <si>
    <t>Phường Nam Sơn</t>
  </si>
  <si>
    <t>Phường Đông Ngàn</t>
  </si>
  <si>
    <t>Phường Tân Hồng</t>
  </si>
  <si>
    <t>Phường Đình Bảng</t>
  </si>
  <si>
    <t>Phường Phù Chẩn</t>
  </si>
  <si>
    <t>Phường Tương Giang</t>
  </si>
  <si>
    <t>Phường Tam Sơn</t>
  </si>
  <si>
    <t>Phường Đồng Nguyên</t>
  </si>
  <si>
    <t>Phường Đồng Kỵ</t>
  </si>
  <si>
    <t>Phường Trang Hạ</t>
  </si>
  <si>
    <t>Phường Phù Khê</t>
  </si>
  <si>
    <t>Phường Hương Mạc</t>
  </si>
  <si>
    <t>Phường Châu Khê</t>
  </si>
  <si>
    <t>Phường Hồ</t>
  </si>
  <si>
    <t>Phường Song Hồ</t>
  </si>
  <si>
    <t>Phường Gia Đông</t>
  </si>
  <si>
    <t>Xã Đại Đồng Thành</t>
  </si>
  <si>
    <t>Phường An Bình</t>
  </si>
  <si>
    <t>Xã Mão Điền</t>
  </si>
  <si>
    <t>Xã Hoài Thượng</t>
  </si>
  <si>
    <t>Xã Nghĩa Đạo</t>
  </si>
  <si>
    <t>Phường Trạm Lộ</t>
  </si>
  <si>
    <t>Phường Thanh Khương</t>
  </si>
  <si>
    <t>Phường Trí Quả</t>
  </si>
  <si>
    <t>Phường Xuân Lâm</t>
  </si>
  <si>
    <t>Xã Ngũ Thái</t>
  </si>
  <si>
    <t>Xã Song Liễu</t>
  </si>
  <si>
    <t>Phường Ninh Xá</t>
  </si>
  <si>
    <t>Xã Nguyệt Đức</t>
  </si>
  <si>
    <t>Phường Phố Mới</t>
  </si>
  <si>
    <t>Phường Việt Hùng</t>
  </si>
  <si>
    <t>Phường Quế Tân</t>
  </si>
  <si>
    <t>Phường Bằng An</t>
  </si>
  <si>
    <t>Phường Phương Liễu</t>
  </si>
  <si>
    <t>Phường Phượng Mao</t>
  </si>
  <si>
    <t>Xã Việt Thống</t>
  </si>
  <si>
    <t>Phường Đại Xuân</t>
  </si>
  <si>
    <t>Phường Phù Lương</t>
  </si>
  <si>
    <t>Xã Ngọc Xá</t>
  </si>
  <si>
    <t>Xã Đào Viên</t>
  </si>
  <si>
    <t>Phường Cách Bi</t>
  </si>
  <si>
    <t>Xã Mộ Đạo</t>
  </si>
  <si>
    <t>Phường Bồng Lai</t>
  </si>
  <si>
    <t>Xã Yên Giả</t>
  </si>
  <si>
    <t>Xã Chi Lăng</t>
  </si>
  <si>
    <t>Xã Phù Lãng</t>
  </si>
  <si>
    <t>Xã Châu Phong</t>
  </si>
  <si>
    <t>Xã Đức Long</t>
  </si>
  <si>
    <t>Thị trấn Chờ</t>
  </si>
  <si>
    <t>Xã Trung Nghĩa</t>
  </si>
  <si>
    <t>Xã Long Châu</t>
  </si>
  <si>
    <t>Xã Đông Tiến</t>
  </si>
  <si>
    <t>Xã Đông Thọ</t>
  </si>
  <si>
    <t>Xã Văn Môn</t>
  </si>
  <si>
    <t>Xã Yên Phụ</t>
  </si>
  <si>
    <t>Xã Tam Giang</t>
  </si>
  <si>
    <t>Xã Hòa Tiến</t>
  </si>
  <si>
    <t>Xã Yên Trung</t>
  </si>
  <si>
    <t>Xã Thụy Hòa</t>
  </si>
  <si>
    <t>Xã Tam Đa</t>
  </si>
  <si>
    <t>Xã Đông Phong</t>
  </si>
  <si>
    <t>Thị trấn Lim</t>
  </si>
  <si>
    <t>Xã Xuân Lai</t>
  </si>
  <si>
    <t>Thị trấn Gia Bình</t>
  </si>
  <si>
    <t>Xã Quỳnh Phú</t>
  </si>
  <si>
    <t>Xã Đại Bái</t>
  </si>
  <si>
    <t>Thị trấn Nhân Thắng</t>
  </si>
  <si>
    <t>Xã Bình Dương</t>
  </si>
  <si>
    <t>Xã Thái Bảo</t>
  </si>
  <si>
    <t>Xã Đại Lai</t>
  </si>
  <si>
    <t>Xã Song Giang</t>
  </si>
  <si>
    <t>Xã Cao Đức</t>
  </si>
  <si>
    <t>Xã Vạn Ninh</t>
  </si>
  <si>
    <t>Xã Lãng Ngâm</t>
  </si>
  <si>
    <t>Xã Giang Sơn</t>
  </si>
  <si>
    <t>Xã Đông Cứu</t>
  </si>
  <si>
    <t>Thị trấn Thứa</t>
  </si>
  <si>
    <t>Xã Tân Lãng</t>
  </si>
  <si>
    <t>Xã Phú Hoà</t>
  </si>
  <si>
    <t>Xã Quảng Phú</t>
  </si>
  <si>
    <t>Xã Bình Định</t>
  </si>
  <si>
    <t>Xã Lâm Thao</t>
  </si>
  <si>
    <t>Xã Phú Lương</t>
  </si>
  <si>
    <t>Xã Trung Chính</t>
  </si>
  <si>
    <t>Xã Quang Minh</t>
  </si>
  <si>
    <t>Xã An Thịnh</t>
  </si>
  <si>
    <t>Xã Trung Kênh</t>
  </si>
  <si>
    <t>Xã An Tập</t>
  </si>
  <si>
    <t>TT</t>
  </si>
  <si>
    <t>Đơn vị hành chính
trước khi sáp nhập</t>
  </si>
  <si>
    <t>Tên đơn vị sau
 khi sắp xếp</t>
  </si>
  <si>
    <t>Quy mô dân số</t>
  </si>
  <si>
    <t>Dân số  thường trú và tạm trú  (người)</t>
  </si>
  <si>
    <t>Diện tích
 sau khi sắp xếp (km2)</t>
  </si>
  <si>
    <t xml:space="preserve">Tỷ lệ diện tích sau khi sắp xếp (%) </t>
  </si>
  <si>
    <t>Dân số sau 
khi sắp xếp (người)</t>
  </si>
  <si>
    <t xml:space="preserve">Tỷ lệ dân số sau khi sắp xếp </t>
  </si>
  <si>
    <t>Yếu tố đặc thù 
(nếu có)</t>
  </si>
  <si>
    <t xml:space="preserve">Phụ lục </t>
  </si>
  <si>
    <t>Thành phố Từ Sơn</t>
  </si>
  <si>
    <t>Thị xã Thuận Thành</t>
  </si>
  <si>
    <t>Thị xã Quế Võ</t>
  </si>
  <si>
    <t>Huyện Yên Phong</t>
  </si>
  <si>
    <t>Huyện Tiên Du</t>
  </si>
  <si>
    <t>Huyện Gia Bình</t>
  </si>
  <si>
    <t>Huyện Lương Tài</t>
  </si>
  <si>
    <t>32.00</t>
  </si>
  <si>
    <t>75.90</t>
  </si>
  <si>
    <t>112.91</t>
  </si>
  <si>
    <t>67.42</t>
  </si>
  <si>
    <t>31.45</t>
  </si>
  <si>
    <t>151.15</t>
  </si>
  <si>
    <t>37.64</t>
  </si>
  <si>
    <t>63.19</t>
  </si>
  <si>
    <t>85.09</t>
  </si>
  <si>
    <t>92.09</t>
  </si>
  <si>
    <t>143.82</t>
  </si>
  <si>
    <t>169.92</t>
  </si>
  <si>
    <t>120.18</t>
  </si>
  <si>
    <t>127.77</t>
  </si>
  <si>
    <t>216.73</t>
  </si>
  <si>
    <t>79.42</t>
  </si>
  <si>
    <t>94.73</t>
  </si>
  <si>
    <t>42.94</t>
  </si>
  <si>
    <t>135.27</t>
  </si>
  <si>
    <t>64.82</t>
  </si>
  <si>
    <t>68.55</t>
  </si>
  <si>
    <t>48.38</t>
  </si>
  <si>
    <t>162.18</t>
  </si>
  <si>
    <t>66.42</t>
  </si>
  <si>
    <t>99.82</t>
  </si>
  <si>
    <t>58.26</t>
  </si>
  <si>
    <t>16.73</t>
  </si>
  <si>
    <t>43.09</t>
  </si>
  <si>
    <t>20.36</t>
  </si>
  <si>
    <t>49.31</t>
  </si>
  <si>
    <t>82.55</t>
  </si>
  <si>
    <t>30.16</t>
  </si>
  <si>
    <t>42.55</t>
  </si>
  <si>
    <t>22.86</t>
  </si>
  <si>
    <t>Các phường</t>
  </si>
  <si>
    <t>26.73</t>
  </si>
  <si>
    <t>51.83</t>
  </si>
  <si>
    <t>153.64</t>
  </si>
  <si>
    <t>69.49</t>
  </si>
  <si>
    <t>101.64</t>
  </si>
  <si>
    <t>94.70</t>
  </si>
  <si>
    <t>102.91</t>
  </si>
  <si>
    <t>66.52</t>
  </si>
  <si>
    <t>63.27</t>
  </si>
  <si>
    <t>61.10</t>
  </si>
  <si>
    <t>64.36</t>
  </si>
  <si>
    <t>89.85</t>
  </si>
  <si>
    <t>34.07</t>
  </si>
  <si>
    <t>122.36</t>
  </si>
  <si>
    <t>95.24</t>
  </si>
  <si>
    <t>90.18</t>
  </si>
  <si>
    <t>85.03</t>
  </si>
  <si>
    <t>83.45</t>
  </si>
  <si>
    <t>77.80</t>
  </si>
  <si>
    <t>150.36</t>
  </si>
  <si>
    <t>106.80</t>
  </si>
  <si>
    <t>108.73</t>
  </si>
  <si>
    <t>76.41</t>
  </si>
  <si>
    <t>Các xã</t>
  </si>
  <si>
    <t>28.71</t>
  </si>
  <si>
    <t>100.29</t>
  </si>
  <si>
    <t xml:space="preserve">Xã Đình Tổ </t>
  </si>
  <si>
    <t>45.81</t>
  </si>
  <si>
    <t>90.68</t>
  </si>
  <si>
    <t>41.38</t>
  </si>
  <si>
    <t>87.96</t>
  </si>
  <si>
    <t>40.71</t>
  </si>
  <si>
    <t>65.04</t>
  </si>
  <si>
    <t>36.00</t>
  </si>
  <si>
    <t>68.59</t>
  </si>
  <si>
    <t>29.67</t>
  </si>
  <si>
    <t>59.08</t>
  </si>
  <si>
    <t>26.24</t>
  </si>
  <si>
    <t>77.91</t>
  </si>
  <si>
    <t>15.05</t>
  </si>
  <si>
    <t>31.09</t>
  </si>
  <si>
    <t>92.91</t>
  </si>
  <si>
    <t>80.20</t>
  </si>
  <si>
    <t>144.73</t>
  </si>
  <si>
    <t>67.96</t>
  </si>
  <si>
    <t>67.45</t>
  </si>
  <si>
    <t>35.47</t>
  </si>
  <si>
    <t>86.91</t>
  </si>
  <si>
    <t>48.82</t>
  </si>
  <si>
    <t>Phường  Hà Mãn</t>
  </si>
  <si>
    <t>65.09</t>
  </si>
  <si>
    <t>33.71</t>
  </si>
  <si>
    <t>100.91</t>
  </si>
  <si>
    <t>52.52</t>
  </si>
  <si>
    <t>43.03</t>
  </si>
  <si>
    <t>164.91</t>
  </si>
  <si>
    <t>66.45</t>
  </si>
  <si>
    <t>176.18</t>
  </si>
  <si>
    <t>51.07</t>
  </si>
  <si>
    <t>150.00</t>
  </si>
  <si>
    <t>54.26</t>
  </si>
  <si>
    <t>40.86</t>
  </si>
  <si>
    <t>51.35</t>
  </si>
  <si>
    <t>74.76</t>
  </si>
  <si>
    <t>104.06</t>
  </si>
  <si>
    <t>45.38</t>
  </si>
  <si>
    <t>89.98</t>
  </si>
  <si>
    <t>44.57</t>
  </si>
  <si>
    <t>56.22</t>
  </si>
  <si>
    <t>23.95</t>
  </si>
  <si>
    <t>44.09</t>
  </si>
  <si>
    <t>44.48</t>
  </si>
  <si>
    <t>81.21</t>
  </si>
  <si>
    <t>48.62</t>
  </si>
  <si>
    <t>60.96</t>
  </si>
  <si>
    <t>26.29</t>
  </si>
  <si>
    <t>46.33</t>
  </si>
  <si>
    <t>36.62</t>
  </si>
  <si>
    <t>41.67</t>
  </si>
  <si>
    <t>86.73</t>
  </si>
  <si>
    <t>27.73</t>
  </si>
  <si>
    <t>120.36</t>
  </si>
  <si>
    <t>50.77</t>
  </si>
  <si>
    <t>147.45</t>
  </si>
  <si>
    <t>36.47</t>
  </si>
  <si>
    <t>141.82</t>
  </si>
  <si>
    <t>61.36</t>
  </si>
  <si>
    <t>Phường Nhân Hòa</t>
  </si>
  <si>
    <t>126.91</t>
  </si>
  <si>
    <t>50.53</t>
  </si>
  <si>
    <t>141.09</t>
  </si>
  <si>
    <t>34.92</t>
  </si>
  <si>
    <t>50.18</t>
  </si>
  <si>
    <t>45.99</t>
  </si>
  <si>
    <t>151.82</t>
  </si>
  <si>
    <t>121.50</t>
  </si>
  <si>
    <t>91.27</t>
  </si>
  <si>
    <t>79.71</t>
  </si>
  <si>
    <t>146.55</t>
  </si>
  <si>
    <t>41.11</t>
  </si>
  <si>
    <t>144.00</t>
  </si>
  <si>
    <t>76.56</t>
  </si>
  <si>
    <t xml:space="preserve">Xã Dũng Liệt </t>
  </si>
  <si>
    <t>39.76</t>
  </si>
  <si>
    <t>69.43</t>
  </si>
  <si>
    <t>39.14</t>
  </si>
  <si>
    <t>90.90</t>
  </si>
  <si>
    <t>41.33</t>
  </si>
  <si>
    <t>89.84</t>
  </si>
  <si>
    <t>47.57</t>
  </si>
  <si>
    <t>157.63</t>
  </si>
  <si>
    <t>28.43</t>
  </si>
  <si>
    <t>63.29</t>
  </si>
  <si>
    <t>29.76</t>
  </si>
  <si>
    <t>70.09</t>
  </si>
  <si>
    <t>25.90</t>
  </si>
  <si>
    <t>96.38</t>
  </si>
  <si>
    <t>26.38</t>
  </si>
  <si>
    <t>37.00</t>
  </si>
  <si>
    <t>78.72</t>
  </si>
  <si>
    <t>30.14</t>
  </si>
  <si>
    <t>75.38</t>
  </si>
  <si>
    <t>29.95</t>
  </si>
  <si>
    <t>82.73</t>
  </si>
  <si>
    <t>20.24</t>
  </si>
  <si>
    <t>83.24</t>
  </si>
  <si>
    <t>26.05</t>
  </si>
  <si>
    <t>65.73</t>
  </si>
  <si>
    <t>Thị trấn</t>
  </si>
  <si>
    <t>39.90</t>
  </si>
  <si>
    <t>138.98</t>
  </si>
  <si>
    <t xml:space="preserve">Xã Phú Lâm </t>
  </si>
  <si>
    <t>57.71</t>
  </si>
  <si>
    <t>122.44</t>
  </si>
  <si>
    <t xml:space="preserve">Xã Nội Duệ </t>
  </si>
  <si>
    <t>17.86</t>
  </si>
  <si>
    <t>66.31</t>
  </si>
  <si>
    <t xml:space="preserve">Xã Liên Bão </t>
  </si>
  <si>
    <t>32.86</t>
  </si>
  <si>
    <t>79.52</t>
  </si>
  <si>
    <t xml:space="preserve">Xã Hiên Vân </t>
  </si>
  <si>
    <t>21.29</t>
  </si>
  <si>
    <t>50.01</t>
  </si>
  <si>
    <t xml:space="preserve">Xã Hoàn Sơn </t>
  </si>
  <si>
    <t>32.71</t>
  </si>
  <si>
    <t>201.47</t>
  </si>
  <si>
    <t xml:space="preserve">Xã Lạc Vệ </t>
  </si>
  <si>
    <t>50.33</t>
  </si>
  <si>
    <t>102.14</t>
  </si>
  <si>
    <t xml:space="preserve">Xã Việt Đoàn </t>
  </si>
  <si>
    <t>40.24</t>
  </si>
  <si>
    <t>84.68</t>
  </si>
  <si>
    <t xml:space="preserve">Xã Phật Tích </t>
  </si>
  <si>
    <t>25.86</t>
  </si>
  <si>
    <t>54.69</t>
  </si>
  <si>
    <t xml:space="preserve">Xã Tân Chi </t>
  </si>
  <si>
    <t>35.90</t>
  </si>
  <si>
    <t>71.69</t>
  </si>
  <si>
    <t xml:space="preserve">Xã Đại Đồng </t>
  </si>
  <si>
    <t>34.90</t>
  </si>
  <si>
    <t>243.13</t>
  </si>
  <si>
    <t xml:space="preserve">Xã Tri Phương </t>
  </si>
  <si>
    <t>27.05</t>
  </si>
  <si>
    <t>82.02</t>
  </si>
  <si>
    <t xml:space="preserve">Xã Minh Đạo </t>
  </si>
  <si>
    <t>28.19</t>
  </si>
  <si>
    <t>51.27</t>
  </si>
  <si>
    <t xml:space="preserve">Xã Cảnh Hưng </t>
  </si>
  <si>
    <t>26.10</t>
  </si>
  <si>
    <t>43.79</t>
  </si>
  <si>
    <t>24.29</t>
  </si>
  <si>
    <t>91.33</t>
  </si>
  <si>
    <t>39.33</t>
  </si>
  <si>
    <t>59.79</t>
  </si>
  <si>
    <t>49.23</t>
  </si>
  <si>
    <t>36.57</t>
  </si>
  <si>
    <t>51.76</t>
  </si>
  <si>
    <t>54.76</t>
  </si>
  <si>
    <t>46.25</t>
  </si>
  <si>
    <t>39.00</t>
  </si>
  <si>
    <t>63.69</t>
  </si>
  <si>
    <t>33.95</t>
  </si>
  <si>
    <t>56.99</t>
  </si>
  <si>
    <t>32.76</t>
  </si>
  <si>
    <t>51.18</t>
  </si>
  <si>
    <t>30.19</t>
  </si>
  <si>
    <t>65.03</t>
  </si>
  <si>
    <t>53.33</t>
  </si>
  <si>
    <t>74.81</t>
  </si>
  <si>
    <t>30.33</t>
  </si>
  <si>
    <t>61.51</t>
  </si>
  <si>
    <t>29.48</t>
  </si>
  <si>
    <t>37.76</t>
  </si>
  <si>
    <t>49.18</t>
  </si>
  <si>
    <t>22.19</t>
  </si>
  <si>
    <t>65.37</t>
  </si>
  <si>
    <t>38.95</t>
  </si>
  <si>
    <t>66.71</t>
  </si>
  <si>
    <t>48.14</t>
  </si>
  <si>
    <t>85.24</t>
  </si>
  <si>
    <t>63.00</t>
  </si>
  <si>
    <t>79.73</t>
  </si>
  <si>
    <t>33.57</t>
  </si>
  <si>
    <t>76.13</t>
  </si>
  <si>
    <t>51.95</t>
  </si>
  <si>
    <t>89.06</t>
  </si>
  <si>
    <t>43.14</t>
  </si>
  <si>
    <t>66.19</t>
  </si>
  <si>
    <t>52.48</t>
  </si>
  <si>
    <t>69.20</t>
  </si>
  <si>
    <t>54.38</t>
  </si>
  <si>
    <t>69.96</t>
  </si>
  <si>
    <t>24.76</t>
  </si>
  <si>
    <t>29.34</t>
  </si>
  <si>
    <t>20.76</t>
  </si>
  <si>
    <t>42.07</t>
  </si>
  <si>
    <t>79.92</t>
  </si>
  <si>
    <t>47.45</t>
  </si>
  <si>
    <t>33.81</t>
  </si>
  <si>
    <t>77.14</t>
  </si>
  <si>
    <t xml:space="preserve">Tổng: </t>
  </si>
  <si>
    <t>Nơi đặt trung tâm hành chính</t>
  </si>
  <si>
    <t>Phường Thanh Bình</t>
  </si>
  <si>
    <t>Phường Thuận Phước</t>
  </si>
  <si>
    <t>Phường Thạch Thang</t>
  </si>
  <si>
    <t>Phường Hải Châu</t>
  </si>
  <si>
    <t>Phường Phước Ninh</t>
  </si>
  <si>
    <t>Phường Bình Thuận</t>
  </si>
  <si>
    <t>Phường Hòa Thuận Tây</t>
  </si>
  <si>
    <t>Phường Hòa Cường Bắc</t>
  </si>
  <si>
    <t>Phường Hòa Cường Nam</t>
  </si>
  <si>
    <t>Phường Xuân Hà</t>
  </si>
  <si>
    <t>Phường Chính Gián</t>
  </si>
  <si>
    <t>Phường Thạc Gián</t>
  </si>
  <si>
    <t>Phường Thanh Khê Đông</t>
  </si>
  <si>
    <t>Phường Thanh Khê Tây</t>
  </si>
  <si>
    <t>Phường An Khê</t>
  </si>
  <si>
    <t>Phường Hoà An</t>
  </si>
  <si>
    <t>Phường Hoà Phát</t>
  </si>
  <si>
    <t>Phường Phước Mỹ</t>
  </si>
  <si>
    <t>Phường An Hải Bắc</t>
  </si>
  <si>
    <t>Phường An Hải Nam</t>
  </si>
  <si>
    <t>Phường Thọ Quang</t>
  </si>
  <si>
    <t>Phường Nại Hiên Đông</t>
  </si>
  <si>
    <t>Phường Mân Thái</t>
  </si>
  <si>
    <t>Phường Mỹ An</t>
  </si>
  <si>
    <t>Phường Khuê Mỹ</t>
  </si>
  <si>
    <t>Phường Hòa Hải</t>
  </si>
  <si>
    <t>Phường Hòa Quý</t>
  </si>
  <si>
    <t>Phường Hòa Cường</t>
  </si>
  <si>
    <t>Phường Thanh Khê</t>
  </si>
  <si>
    <t>Phường An Hải</t>
  </si>
  <si>
    <t>Phường Sơn Trà</t>
  </si>
  <si>
    <t>Phường Ngũ Hành Sơn</t>
  </si>
  <si>
    <t>Phường Hòa Minh</t>
  </si>
  <si>
    <t>Phường Hòa Khánh Nam</t>
  </si>
  <si>
    <t>Xã Hòa Sơn</t>
  </si>
  <si>
    <t>Phường Hòa Khánh</t>
  </si>
  <si>
    <t>Phường Hòa Hiệp Bắc</t>
  </si>
  <si>
    <t>Phường Hòa Hiệp Nam</t>
  </si>
  <si>
    <t>Xã Hòa Bắc</t>
  </si>
  <si>
    <t>Phường Hòa Khánh Bắc</t>
  </si>
  <si>
    <t>Xã Hòa Liên (phần còn lại)</t>
  </si>
  <si>
    <t>Xã Hòa Liên (một phần)</t>
  </si>
  <si>
    <t>Phường Hải Vân</t>
  </si>
  <si>
    <t>Phường Liên Chiểu</t>
  </si>
  <si>
    <t>Phường Khuê Trung</t>
  </si>
  <si>
    <t>Phường Hòa Thọ Đông</t>
  </si>
  <si>
    <t>Phường Hòa Thọ Tây</t>
  </si>
  <si>
    <t>Phường Hòa Xuân</t>
  </si>
  <si>
    <t>Xã Hòa Châu</t>
  </si>
  <si>
    <t>Xã Hòa Phước</t>
  </si>
  <si>
    <t>Xã Hòa Phong</t>
  </si>
  <si>
    <t>Xã Hòa Phú</t>
  </si>
  <si>
    <t>Xã Hòa Khương</t>
  </si>
  <si>
    <t>Xã Hòa Ninh</t>
  </si>
  <si>
    <t>Xã Hòa Nhơn</t>
  </si>
  <si>
    <t>Phường Cẩm Lệ</t>
  </si>
  <si>
    <t>Xã Hòa Vang</t>
  </si>
  <si>
    <t>Xã Bà Nà</t>
  </si>
  <si>
    <t>Đặc khu Hoàng Sa</t>
  </si>
  <si>
    <t>Huyện Hoàng Sa</t>
  </si>
  <si>
    <t xml:space="preserve">Xã Hòa Khương </t>
  </si>
  <si>
    <t>Trụ sở UBND huyện Hoàng Sa tại Nhà Trưng bày Hoàng Sa</t>
  </si>
  <si>
    <t>Xã Núi Thành</t>
  </si>
  <si>
    <t>Xã Tam Quang</t>
  </si>
  <si>
    <t>Xã Tam Nghĩa</t>
  </si>
  <si>
    <t>Xã Tam Hiệp</t>
  </si>
  <si>
    <t>Thị trấn Núi Thành</t>
  </si>
  <si>
    <t>Xã Tam Mỹ</t>
  </si>
  <si>
    <t>Xã Tam Mỹ Đông</t>
  </si>
  <si>
    <t xml:space="preserve">Xã Tam Mỹ Tây </t>
  </si>
  <si>
    <t>Xã Tam Mỹ Tây</t>
  </si>
  <si>
    <t>Xã Tam Trà</t>
  </si>
  <si>
    <t>Xã Tam Anh</t>
  </si>
  <si>
    <t>Xã Tam Hòa</t>
  </si>
  <si>
    <t>Xã Tam Anh Nam</t>
  </si>
  <si>
    <t>Xã Tam Anh Bắc</t>
  </si>
  <si>
    <t>Xã Đức Phú</t>
  </si>
  <si>
    <t>Xã Tam Sơn</t>
  </si>
  <si>
    <t>Xã Tam Thạnh</t>
  </si>
  <si>
    <t>Xã Tam Xuân</t>
  </si>
  <si>
    <t>Xã Tam Xuân 1</t>
  </si>
  <si>
    <t xml:space="preserve">Xã Tam Xuân 2 </t>
  </si>
  <si>
    <t>Xã Tam Xuân 2</t>
  </si>
  <si>
    <t>Xã Tam Tiến</t>
  </si>
  <si>
    <t>Xã Tam Hải</t>
  </si>
  <si>
    <t>Phường Tam Kỳ</t>
  </si>
  <si>
    <t>Phường An Mỹ</t>
  </si>
  <si>
    <t>Phường An Xuân</t>
  </si>
  <si>
    <t>Phường Trường Xuân</t>
  </si>
  <si>
    <t>Phường Quảng Phú</t>
  </si>
  <si>
    <t>Xã Tam Phú</t>
  </si>
  <si>
    <t>Xã Tam Thanh</t>
  </si>
  <si>
    <t>Phường An Phú</t>
  </si>
  <si>
    <t>Phường Hương Trà</t>
  </si>
  <si>
    <t>Phường An Sơn</t>
  </si>
  <si>
    <t>Phường Hòa Hương</t>
  </si>
  <si>
    <t>Xã Tam Ngọc</t>
  </si>
  <si>
    <t>Phường Bàn Thạch</t>
  </si>
  <si>
    <t>Phường Tân Thạnh</t>
  </si>
  <si>
    <t>Phường Hòa Thuận</t>
  </si>
  <si>
    <t>Xã Tam Thăng</t>
  </si>
  <si>
    <t>Xã Tây Hồ</t>
  </si>
  <si>
    <t>Xã Tam An</t>
  </si>
  <si>
    <t>Xã Tam Phước</t>
  </si>
  <si>
    <t>Xã Tam Thành</t>
  </si>
  <si>
    <t>Xã Tam Lộc</t>
  </si>
  <si>
    <t>Xã Chiên Đàn</t>
  </si>
  <si>
    <t>Thị trấn Phú Thịnh</t>
  </si>
  <si>
    <t>Xã Tam Đàn</t>
  </si>
  <si>
    <t>Xã Tam Thái</t>
  </si>
  <si>
    <t>Xã Phú Ninh</t>
  </si>
  <si>
    <t>Xã Tam Dân</t>
  </si>
  <si>
    <t>Xã Tam Đại</t>
  </si>
  <si>
    <t>Xã Tam Lãnh</t>
  </si>
  <si>
    <t>Xã Lãnh Ngọc</t>
  </si>
  <si>
    <t>Xã Tiên Hiệp</t>
  </si>
  <si>
    <t>x</t>
  </si>
  <si>
    <t xml:space="preserve">Xã Tiên Hiệp </t>
  </si>
  <si>
    <t>Xã Tiên Ngọc</t>
  </si>
  <si>
    <t>Xã Tiên Lãnh</t>
  </si>
  <si>
    <t>Xã Tiên Phước</t>
  </si>
  <si>
    <t>Thị trấn Tiên Kỳ</t>
  </si>
  <si>
    <t>Xã Tiên Mỹ</t>
  </si>
  <si>
    <t>Xã Tiên Phong</t>
  </si>
  <si>
    <t>Xã Tiên Thọ</t>
  </si>
  <si>
    <t>Xã Thạnh Bình</t>
  </si>
  <si>
    <t>Xã Tiên An</t>
  </si>
  <si>
    <t>Xã Tiên Cảnh</t>
  </si>
  <si>
    <t>Xã Tiên Lộc</t>
  </si>
  <si>
    <t>Xã Tiên Lập</t>
  </si>
  <si>
    <t>Xã Sơn Cẩm Hà</t>
  </si>
  <si>
    <t>Xã Tiên Hà</t>
  </si>
  <si>
    <t>Xã Tiên Châu</t>
  </si>
  <si>
    <t>Xã Tiên Sơn</t>
  </si>
  <si>
    <t>Xã Trà Liên</t>
  </si>
  <si>
    <t>Xã Trà Đông</t>
  </si>
  <si>
    <t>Xã Trà Nú</t>
  </si>
  <si>
    <t>Xã Trà Kót</t>
  </si>
  <si>
    <t>Xã Trà Giáp</t>
  </si>
  <si>
    <t>Xã Trà Ka</t>
  </si>
  <si>
    <t>Xã Trà Tân</t>
  </si>
  <si>
    <t>Xã Trà Giác</t>
  </si>
  <si>
    <t>Xã Trà Đốc</t>
  </si>
  <si>
    <t>Xã Trà Bui</t>
  </si>
  <si>
    <t>Xã Trà My</t>
  </si>
  <si>
    <t>Xã Trà Sơn</t>
  </si>
  <si>
    <t>Xã Trà My/ Trà Sơn</t>
  </si>
  <si>
    <t>Thị trấn Trà My</t>
  </si>
  <si>
    <t>Xã Trà Giang</t>
  </si>
  <si>
    <t>Xã Trà Dương</t>
  </si>
  <si>
    <t>Xã Trà Mai</t>
  </si>
  <si>
    <t>Xã Trà Don</t>
  </si>
  <si>
    <t>Xã Trà Tập</t>
  </si>
  <si>
    <t>Xã Trà Cang</t>
  </si>
  <si>
    <t>Xã Trà Vân</t>
  </si>
  <si>
    <t>Xã Trà Vinh</t>
  </si>
  <si>
    <t>Xã Trà Linh</t>
  </si>
  <si>
    <t>Xã Trà Nam</t>
  </si>
  <si>
    <t>Xã Trà Leng</t>
  </si>
  <si>
    <t>Xã Trà Dơn</t>
  </si>
  <si>
    <t>Xã Thăng Bình</t>
  </si>
  <si>
    <t>Thị trấn Hà Lam</t>
  </si>
  <si>
    <t>Xã Bình Nguyên</t>
  </si>
  <si>
    <t>Xã Bình Quý</t>
  </si>
  <si>
    <t>Xã Bình Phục</t>
  </si>
  <si>
    <t>Xã Thăng An</t>
  </si>
  <si>
    <t>Xã Bình Triều</t>
  </si>
  <si>
    <t>Xã Bình Giang</t>
  </si>
  <si>
    <t>Xã Bình Đào</t>
  </si>
  <si>
    <t>Xã Bình Minh</t>
  </si>
  <si>
    <t>Xã Thăng Trường</t>
  </si>
  <si>
    <t>Xã Bình Nam</t>
  </si>
  <si>
    <t>Xã Bình Hải</t>
  </si>
  <si>
    <t>Xã Bình Sa</t>
  </si>
  <si>
    <t>Xã Thăng Điền</t>
  </si>
  <si>
    <t>Xã Bình An</t>
  </si>
  <si>
    <t>Xã Bình Trung</t>
  </si>
  <si>
    <t>Xã Bình Tú</t>
  </si>
  <si>
    <t>Xã Thăng Phú</t>
  </si>
  <si>
    <t>Xã Bình Phú</t>
  </si>
  <si>
    <t>Xã Bình Quế</t>
  </si>
  <si>
    <t>Xã Đồng Dương</t>
  </si>
  <si>
    <t>Xã Bình Lãnh</t>
  </si>
  <si>
    <t xml:space="preserve">Xã Bình Trị </t>
  </si>
  <si>
    <t>Xã Bình Trị</t>
  </si>
  <si>
    <t>Xã Quế Sơn Trung</t>
  </si>
  <si>
    <t>Xã Quế Mỹ</t>
  </si>
  <si>
    <t>Xã Quế Hiệp</t>
  </si>
  <si>
    <t>Xã Quế Thuận</t>
  </si>
  <si>
    <t>Xã Quế Châu</t>
  </si>
  <si>
    <t>Xã Quế Sơn</t>
  </si>
  <si>
    <t>Xã Quế Minh</t>
  </si>
  <si>
    <t>Thị trấn Đông Phú</t>
  </si>
  <si>
    <t>Xã Quế An</t>
  </si>
  <si>
    <t>Xã Quế Long</t>
  </si>
  <si>
    <t>Xã Quế Phong</t>
  </si>
  <si>
    <t>Xã Xuân Phú</t>
  </si>
  <si>
    <t>Xã Quế Xuân 1</t>
  </si>
  <si>
    <t>Xã Quế Xuân 2</t>
  </si>
  <si>
    <t>Thị trấn Hương An</t>
  </si>
  <si>
    <t>Xã Quế Phú</t>
  </si>
  <si>
    <t>Xã Nông Sơn</t>
  </si>
  <si>
    <t>Thị trấn Trung Phước</t>
  </si>
  <si>
    <t>Xã Quế Lộc</t>
  </si>
  <si>
    <t>Xã Quế Phước</t>
  </si>
  <si>
    <t>Xã Quế Lâm</t>
  </si>
  <si>
    <t>Xã Phước Ninh</t>
  </si>
  <si>
    <t>Xã Ninh Phước</t>
  </si>
  <si>
    <t>Xã Duy Nghĩa</t>
  </si>
  <si>
    <t>Xã Duy Thành</t>
  </si>
  <si>
    <t xml:space="preserve">Xã Duy Nghĩa </t>
  </si>
  <si>
    <t>Xã Duy Hải</t>
  </si>
  <si>
    <t>Xã Nam Phước</t>
  </si>
  <si>
    <t>Xã Duy Phước</t>
  </si>
  <si>
    <t>Xã Duy Vinh</t>
  </si>
  <si>
    <t>Thị trấn Nam Phước</t>
  </si>
  <si>
    <t>Xã Duy Xuyên</t>
  </si>
  <si>
    <t>Xã Duy Trung</t>
  </si>
  <si>
    <t xml:space="preserve">Xã Duy Trung </t>
  </si>
  <si>
    <t>Xã Duy Sơn</t>
  </si>
  <si>
    <t>Xã Duy Trinh</t>
  </si>
  <si>
    <t>Xã Thu Bồn</t>
  </si>
  <si>
    <t>Xã Duy Châu</t>
  </si>
  <si>
    <t>Xã Duy Hòa</t>
  </si>
  <si>
    <t>Xã Duy Phú</t>
  </si>
  <si>
    <t>Xã Duy Tân</t>
  </si>
  <si>
    <t>Phường Điện Bàn</t>
  </si>
  <si>
    <t>Phường Điện Phương</t>
  </si>
  <si>
    <t>Phường Điện Minh</t>
  </si>
  <si>
    <t>Phường Vĩnh Điện</t>
  </si>
  <si>
    <t>Phường Điện Bàn Đông</t>
  </si>
  <si>
    <t>Phường Điện Nam Đông</t>
  </si>
  <si>
    <t>Phường Điện Nam Trung</t>
  </si>
  <si>
    <t>Phường Điện Dương</t>
  </si>
  <si>
    <t>Phường Điện Ngọc</t>
  </si>
  <si>
    <t>Phường Điện Nam Bắc</t>
  </si>
  <si>
    <t>Phường An Thắng</t>
  </si>
  <si>
    <t>Phường Điện An</t>
  </si>
  <si>
    <t>Phường Điện Thắng Nam</t>
  </si>
  <si>
    <t>Phường Điện Thắng Trung</t>
  </si>
  <si>
    <t>Phường Điện Bàn Bắc</t>
  </si>
  <si>
    <t>Xã Điện Tiến</t>
  </si>
  <si>
    <t>Xã Điện Hòa</t>
  </si>
  <si>
    <t xml:space="preserve">Phường Điện Thắng Bắc </t>
  </si>
  <si>
    <t>Xã Điện Bàn Tây</t>
  </si>
  <si>
    <t>Xã Điện Thọ</t>
  </si>
  <si>
    <t>Xã Điện Phước</t>
  </si>
  <si>
    <t>Xã Điện Hồng</t>
  </si>
  <si>
    <t>Xã Gò Nổi</t>
  </si>
  <si>
    <t>Xã Điện Phong</t>
  </si>
  <si>
    <t>Xã Điện Trung</t>
  </si>
  <si>
    <t>Xã Điện Quang</t>
  </si>
  <si>
    <t>Phường Hội An</t>
  </si>
  <si>
    <t>Phường Minh An</t>
  </si>
  <si>
    <t>Phường Sơn Phong và phường Minh An</t>
  </si>
  <si>
    <t>Phường Cẩm Phô</t>
  </si>
  <si>
    <t>Phường Sơn Phong</t>
  </si>
  <si>
    <t>Phường Cẩm Nam</t>
  </si>
  <si>
    <t>Xã Cẩm Kim</t>
  </si>
  <si>
    <t>Phường Hội An Đông</t>
  </si>
  <si>
    <t>Phường Cẩm Châu</t>
  </si>
  <si>
    <t xml:space="preserve">Phường Cẩm Châu </t>
  </si>
  <si>
    <t>Phường Cửa Đại</t>
  </si>
  <si>
    <t>Xã Cẩm Thanh</t>
  </si>
  <si>
    <t>Phường Hội An Tây</t>
  </si>
  <si>
    <t>Xã Cẩm Hà</t>
  </si>
  <si>
    <t>Phường Tân An</t>
  </si>
  <si>
    <t>Phường Thanh Hà</t>
  </si>
  <si>
    <t>Phường Cẩm An</t>
  </si>
  <si>
    <t>Xã Tân Hiệp</t>
  </si>
  <si>
    <t>Xã đảo</t>
  </si>
  <si>
    <t>Xã Đại Lộc</t>
  </si>
  <si>
    <t>Thị trấn Ái Nghĩa</t>
  </si>
  <si>
    <t>Xã Đại Hiệp</t>
  </si>
  <si>
    <t>Xã Đại Hoà</t>
  </si>
  <si>
    <t>Xã Đại An</t>
  </si>
  <si>
    <t>Xã Đại Nghĩa</t>
  </si>
  <si>
    <t>Xã Hà Nha</t>
  </si>
  <si>
    <t>Xã Đại Quang</t>
  </si>
  <si>
    <t>Xã  Đại Đồng</t>
  </si>
  <si>
    <t>Xã Đại Đồng</t>
  </si>
  <si>
    <t>Xã Đại Hồng</t>
  </si>
  <si>
    <t>Xã Thượng Đức</t>
  </si>
  <si>
    <t>Xã Đại Lãnh</t>
  </si>
  <si>
    <t>Xã  Đại Lãnh</t>
  </si>
  <si>
    <t>Xã Đại Hưng</t>
  </si>
  <si>
    <t>Xã Đại Sơn</t>
  </si>
  <si>
    <t>Xã Vu Gia</t>
  </si>
  <si>
    <t>Xã Đại Phong</t>
  </si>
  <si>
    <t>Xã  Đại Minh</t>
  </si>
  <si>
    <t>Xã Đại Minh</t>
  </si>
  <si>
    <t>Xã Đại Cường</t>
  </si>
  <si>
    <t>Xã Phú Thuận</t>
  </si>
  <si>
    <t>Xã Đại Tân</t>
  </si>
  <si>
    <t>Xã  Đại Thắng</t>
  </si>
  <si>
    <t>Xã Đại Thắng</t>
  </si>
  <si>
    <t>Xã Đại Chánh</t>
  </si>
  <si>
    <t>Xã Đại Thạnh</t>
  </si>
  <si>
    <t>Xã Thạnh Mỹ</t>
  </si>
  <si>
    <t>Thị trấn Thạnh Mỹ</t>
  </si>
  <si>
    <t>Xã Bến Giằng</t>
  </si>
  <si>
    <t>Xã Ca Dy</t>
  </si>
  <si>
    <t>Xã  Tà Bhing</t>
  </si>
  <si>
    <t>Xã Tà Bhing</t>
  </si>
  <si>
    <t>Xã Tà Pơơ</t>
  </si>
  <si>
    <t>Xã Nam Giang</t>
  </si>
  <si>
    <t>Xã Zuôih</t>
  </si>
  <si>
    <t>Xã  Chà Vàl</t>
  </si>
  <si>
    <t>Xã Chà Vàl</t>
  </si>
  <si>
    <t>Xã Đắc Pring</t>
  </si>
  <si>
    <t xml:space="preserve">Xã  Đắc Pre </t>
  </si>
  <si>
    <t>Xã Đắc Pre</t>
  </si>
  <si>
    <t>Xã La Dêê</t>
  </si>
  <si>
    <t>Xã  La Dêê</t>
  </si>
  <si>
    <t>Xã Đắc Tôi</t>
  </si>
  <si>
    <t>Xã La Êê</t>
  </si>
  <si>
    <t>Xã Chơ Chun</t>
  </si>
  <si>
    <t>Xã Sông Vàng</t>
  </si>
  <si>
    <t>Xã Tư</t>
  </si>
  <si>
    <t>Xã  Ba</t>
  </si>
  <si>
    <t>Xã Ba</t>
  </si>
  <si>
    <t>Xã Sông Kôn</t>
  </si>
  <si>
    <t xml:space="preserve">Xã  Jơ Ngây </t>
  </si>
  <si>
    <t>Xã A Ting</t>
  </si>
  <si>
    <t>Xã Jơ Ngây</t>
  </si>
  <si>
    <t>Xã Đông Giang</t>
  </si>
  <si>
    <t>Thị trấn Prao</t>
  </si>
  <si>
    <t>Xã Tà Lu</t>
  </si>
  <si>
    <t>Xã A Rooih</t>
  </si>
  <si>
    <t>Xã Zà Hung</t>
  </si>
  <si>
    <t>Xã Bến Hiên</t>
  </si>
  <si>
    <t>Xã Kà Dăng</t>
  </si>
  <si>
    <t>Xã Mà Cooih</t>
  </si>
  <si>
    <t>Xã Avương</t>
  </si>
  <si>
    <t xml:space="preserve">Xã  Bhalêê </t>
  </si>
  <si>
    <t>Xã Bhalêê</t>
  </si>
  <si>
    <t>Xã Tây Giang</t>
  </si>
  <si>
    <t>Xã Atiêng</t>
  </si>
  <si>
    <t>Xã Dang</t>
  </si>
  <si>
    <t>Xã Anông</t>
  </si>
  <si>
    <t>Xã Lăng</t>
  </si>
  <si>
    <t>Xã Hùng Sơn</t>
  </si>
  <si>
    <t>Xã Tr'hy</t>
  </si>
  <si>
    <t>Xã Axan</t>
  </si>
  <si>
    <t>Xã Ch'ơm</t>
  </si>
  <si>
    <t>Xã Gari</t>
  </si>
  <si>
    <t>Xã Hiệp Đức</t>
  </si>
  <si>
    <t>Xã Quế Tân</t>
  </si>
  <si>
    <t>Thị trấn Tân Bình</t>
  </si>
  <si>
    <t>Xã Quế Lưu</t>
  </si>
  <si>
    <t>Xã Việt An</t>
  </si>
  <si>
    <t>Xã Thăng Phước</t>
  </si>
  <si>
    <t xml:space="preserve">Xã Bình Lâm </t>
  </si>
  <si>
    <t>Xã Bình Sơn</t>
  </si>
  <si>
    <t>Xã Quế Thọ</t>
  </si>
  <si>
    <t>Xã Bình Lâm</t>
  </si>
  <si>
    <t>Xã Phước Trà</t>
  </si>
  <si>
    <t>Xã Sông Trà</t>
  </si>
  <si>
    <t>Xã Phước Gia</t>
  </si>
  <si>
    <t>Xã Khâm Đức</t>
  </si>
  <si>
    <t>Thị trấn Khâm Đức</t>
  </si>
  <si>
    <t>Xã Phước Xuân</t>
  </si>
  <si>
    <t>Xã Phước Năng</t>
  </si>
  <si>
    <t>Xã Phước Đức</t>
  </si>
  <si>
    <t>Xã Phước Mỹ</t>
  </si>
  <si>
    <t>Xã Phước Chánh</t>
  </si>
  <si>
    <t>Xã Phước Công</t>
  </si>
  <si>
    <t>Xã Phước Thành</t>
  </si>
  <si>
    <t>Xã Phước Lộc</t>
  </si>
  <si>
    <t>Xã Phước Kim</t>
  </si>
  <si>
    <t>Xã Phước Hiệp</t>
  </si>
  <si>
    <t>Xã Phước Hoà</t>
  </si>
  <si>
    <r>
      <t>Diện tích 
 trước khi sắp xếp (Km</t>
    </r>
    <r>
      <rPr>
        <vertAlign val="superscript"/>
        <sz val="12"/>
        <rFont val="Times New Roman"/>
        <family val="1"/>
      </rPr>
      <t>2</t>
    </r>
    <r>
      <rPr>
        <sz val="12"/>
        <rFont val="Times New Roman"/>
        <family val="1"/>
      </rPr>
      <t>)</t>
    </r>
  </si>
  <si>
    <r>
      <t xml:space="preserve">Xã Tiên Sơn </t>
    </r>
    <r>
      <rPr>
        <i/>
        <sz val="12"/>
        <rFont val="Times New Roman"/>
        <family val="1"/>
      </rPr>
      <t>(xã Tiên Cẩm cũ)</t>
    </r>
  </si>
  <si>
    <t>Xã Tân Hiệp (không sắp xếp)</t>
  </si>
  <si>
    <t>Thị trấn Tân Bình hiện nay</t>
  </si>
  <si>
    <t>Thị trấn Khâm Đức hiện nay</t>
  </si>
  <si>
    <t xml:space="preserve">Xã Sông Trà </t>
  </si>
  <si>
    <t xml:space="preserve">Thị trấn Prao hiện nay </t>
  </si>
  <si>
    <t xml:space="preserve"> Thị trấn Thạnh Mỹ hiện nay</t>
  </si>
  <si>
    <t xml:space="preserve"> Thị trấn Ái Nghĩa hiện nay </t>
  </si>
  <si>
    <t xml:space="preserve"> Phường Vĩnh Điện</t>
  </si>
  <si>
    <t xml:space="preserve">Thị trấn Nam Phước hiện nay </t>
  </si>
  <si>
    <t xml:space="preserve"> Thị trấn Trung Phước hiện nay</t>
  </si>
  <si>
    <t xml:space="preserve">Xã Quế Phú  </t>
  </si>
  <si>
    <t>Thị trấn Đông Phú hiện nay</t>
  </si>
  <si>
    <r>
      <t xml:space="preserve">Xã Bình Phú </t>
    </r>
    <r>
      <rPr>
        <i/>
        <sz val="12"/>
        <rFont val="Times New Roman"/>
        <family val="1"/>
      </rPr>
      <t>(xã Bình Chánh cũ)</t>
    </r>
  </si>
  <si>
    <t xml:space="preserve">Xã Bình Trung </t>
  </si>
  <si>
    <t xml:space="preserve">Xã Bình Dương </t>
  </si>
  <si>
    <t>Thị trấn Hà Lam hiện nay</t>
  </si>
  <si>
    <t xml:space="preserve">Thị trấn Tiên Kỳ hiện nay </t>
  </si>
  <si>
    <t>Thị trấn Phú Thịnh hiện nay</t>
  </si>
  <si>
    <t xml:space="preserve"> Phường An Phú</t>
  </si>
  <si>
    <t>Xã Tam Hải (không sắp xếp)</t>
  </si>
  <si>
    <t xml:space="preserve">Thị trấn Núi Thành hiện nay </t>
  </si>
  <si>
    <t>CHI TIẾT PHƯƠNG ÁN SẮP XẾP ĐƠN VỊ HÀNH CHÍNH CẤP XÃ CỦA THÀNH PHỐ ĐÀ NẴNG MỚI NĂM 2025</t>
  </si>
  <si>
    <t>(Kèm theo Tờ trình số: 402/TTr-CP ngày 09/5/2025 của Chính phủ)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</si>
</sst>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(* #,##0.00_);_(* \(#,##0.00\);_(* &quot;-&quot;??_);_(@_)"/>
    <numFmt numFmtId="164" formatCode="_(* #,##0_);_(* \(#,##0\);_(* &quot;-&quot;??_);_(@_)"/>
    <numFmt numFmtId="165" formatCode="_-* #,##0_-;\-* #,##0_-;_-* &quot;-&quot;??_-;_-@_-"/>
    <numFmt numFmtId="166" formatCode="#,##0;[Red]#,##0"/>
    <numFmt numFmtId="167" formatCode="#,##0\ _₫"/>
    <numFmt numFmtId="168" formatCode="#,##0.00\ _₫"/>
    <numFmt numFmtId="169" formatCode="#,##0.0\ _₫"/>
  </numFmts>
  <fonts count="14" x14ac:knownFonts="1"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2"/>
      <name val="Times New Roman"/>
      <family val="1"/>
    </font>
    <font>
      <sz val="10"/>
      <name val="Arial"/>
      <family val="2"/>
    </font>
    <font>
      <sz val="13"/>
      <color theme="1"/>
      <name val="Times New Roman"/>
      <family val="1"/>
    </font>
    <font>
      <sz val="13"/>
      <color rgb="FF000000"/>
      <name val="Times New Roman"/>
      <family val="1"/>
    </font>
    <font>
      <b/>
      <sz val="14"/>
      <color theme="1"/>
      <name val="Times New Roman"/>
      <family val="1"/>
    </font>
    <font>
      <b/>
      <sz val="13"/>
      <color theme="1"/>
      <name val="Times New Roman"/>
      <family val="1"/>
    </font>
    <font>
      <sz val="11"/>
      <name val="Times New Roman"/>
      <family val="1"/>
    </font>
    <font>
      <sz val="10"/>
      <color theme="1"/>
      <name val="Times New Roman"/>
      <family val="1"/>
    </font>
    <font>
      <b/>
      <sz val="13"/>
      <color rgb="FF000000"/>
      <name val="Times New Roman"/>
      <family val="1"/>
    </font>
    <font>
      <i/>
      <sz val="12"/>
      <name val="Times New Roman"/>
      <family val="1"/>
    </font>
    <font>
      <vertAlign val="superscript"/>
      <sz val="12"/>
      <name val="Times New Roman"/>
      <family val="1"/>
    </font>
    <font>
      <i/>
      <sz val="13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9" fontId="3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0" fontId="3" fillId="0" borderId="0"/>
  </cellStyleXfs>
  <cellXfs count="172">
    <xf numFmtId="0" fontId="0" fillId="0" borderId="0" xfId="0"/>
    <xf numFmtId="0" fontId="4" fillId="0" borderId="1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3" fontId="5" fillId="3" borderId="3" xfId="0" applyNumberFormat="1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3" fontId="5" fillId="3" borderId="4" xfId="0" applyNumberFormat="1" applyFont="1" applyFill="1" applyBorder="1" applyAlignment="1">
      <alignment horizontal="center" vertical="center" wrapText="1"/>
    </xf>
    <xf numFmtId="3" fontId="5" fillId="0" borderId="4" xfId="0" applyNumberFormat="1" applyFont="1" applyBorder="1" applyAlignment="1">
      <alignment horizontal="center" vertical="center" wrapText="1"/>
    </xf>
    <xf numFmtId="0" fontId="4" fillId="3" borderId="2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vertical="center" wrapText="1"/>
    </xf>
    <xf numFmtId="0" fontId="7" fillId="3" borderId="4" xfId="0" applyFont="1" applyFill="1" applyBorder="1" applyAlignment="1">
      <alignment horizontal="center" vertical="center" wrapText="1"/>
    </xf>
    <xf numFmtId="3" fontId="10" fillId="0" borderId="4" xfId="0" applyNumberFormat="1" applyFont="1" applyBorder="1" applyAlignment="1">
      <alignment horizontal="center" vertical="center" wrapText="1"/>
    </xf>
    <xf numFmtId="0" fontId="9" fillId="0" borderId="4" xfId="0" applyFont="1" applyBorder="1" applyAlignment="1">
      <alignment vertical="top" wrapText="1"/>
    </xf>
    <xf numFmtId="0" fontId="7" fillId="0" borderId="2" xfId="0" applyFont="1" applyBorder="1" applyAlignment="1">
      <alignment vertical="center" wrapText="1"/>
    </xf>
    <xf numFmtId="3" fontId="10" fillId="3" borderId="4" xfId="0" applyNumberFormat="1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vertical="top" wrapText="1"/>
    </xf>
    <xf numFmtId="0" fontId="4" fillId="0" borderId="2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3" fontId="5" fillId="0" borderId="4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vertical="center"/>
    </xf>
    <xf numFmtId="3" fontId="10" fillId="0" borderId="4" xfId="0" applyNumberFormat="1" applyFont="1" applyBorder="1" applyAlignment="1">
      <alignment horizontal="right" vertical="center"/>
    </xf>
    <xf numFmtId="0" fontId="2" fillId="0" borderId="6" xfId="0" applyFont="1" applyBorder="1" applyAlignment="1">
      <alignment horizontal="left" vertical="center" wrapText="1"/>
    </xf>
    <xf numFmtId="0" fontId="2" fillId="2" borderId="6" xfId="0" applyFont="1" applyFill="1" applyBorder="1" applyAlignment="1">
      <alignment horizontal="left" vertical="center"/>
    </xf>
    <xf numFmtId="2" fontId="8" fillId="2" borderId="6" xfId="0" applyNumberFormat="1" applyFont="1" applyFill="1" applyBorder="1" applyAlignment="1">
      <alignment horizontal="center" vertical="center"/>
    </xf>
    <xf numFmtId="167" fontId="8" fillId="2" borderId="6" xfId="0" applyNumberFormat="1" applyFont="1" applyFill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2" fontId="8" fillId="0" borderId="6" xfId="0" applyNumberFormat="1" applyFont="1" applyBorder="1" applyAlignment="1">
      <alignment horizontal="center" vertical="center"/>
    </xf>
    <xf numFmtId="167" fontId="8" fillId="0" borderId="6" xfId="0" applyNumberFormat="1" applyFont="1" applyBorder="1" applyAlignment="1">
      <alignment horizontal="center" vertical="center"/>
    </xf>
    <xf numFmtId="0" fontId="2" fillId="2" borderId="6" xfId="0" applyFont="1" applyFill="1" applyBorder="1" applyAlignment="1">
      <alignment vertical="center"/>
    </xf>
    <xf numFmtId="0" fontId="2" fillId="2" borderId="6" xfId="0" applyFont="1" applyFill="1" applyBorder="1" applyAlignment="1">
      <alignment horizontal="left"/>
    </xf>
    <xf numFmtId="0" fontId="2" fillId="0" borderId="6" xfId="0" applyFont="1" applyBorder="1" applyAlignment="1">
      <alignment horizontal="left"/>
    </xf>
    <xf numFmtId="0" fontId="2" fillId="0" borderId="6" xfId="5" applyFont="1" applyBorder="1" applyAlignment="1">
      <alignment horizontal="left" vertical="center"/>
    </xf>
    <xf numFmtId="0" fontId="2" fillId="2" borderId="6" xfId="5" applyFont="1" applyFill="1" applyBorder="1" applyAlignment="1">
      <alignment horizontal="left" vertical="center"/>
    </xf>
    <xf numFmtId="0" fontId="2" fillId="2" borderId="6" xfId="5" applyFont="1" applyFill="1" applyBorder="1" applyAlignment="1">
      <alignment horizontal="center" vertical="center" wrapText="1"/>
    </xf>
    <xf numFmtId="0" fontId="2" fillId="0" borderId="6" xfId="0" applyFont="1" applyBorder="1" applyAlignment="1">
      <alignment vertical="center"/>
    </xf>
    <xf numFmtId="0" fontId="2" fillId="0" borderId="6" xfId="0" applyFont="1" applyBorder="1" applyAlignment="1">
      <alignment horizontal="center" vertical="center"/>
    </xf>
    <xf numFmtId="2" fontId="2" fillId="0" borderId="6" xfId="0" applyNumberFormat="1" applyFont="1" applyBorder="1" applyAlignment="1">
      <alignment horizontal="center"/>
    </xf>
    <xf numFmtId="0" fontId="2" fillId="0" borderId="6" xfId="0" applyFont="1" applyBorder="1" applyAlignment="1">
      <alignment horizontal="left" wrapText="1"/>
    </xf>
    <xf numFmtId="2" fontId="2" fillId="2" borderId="6" xfId="0" applyNumberFormat="1" applyFont="1" applyFill="1" applyBorder="1" applyAlignment="1">
      <alignment horizontal="center"/>
    </xf>
    <xf numFmtId="167" fontId="2" fillId="2" borderId="6" xfId="0" applyNumberFormat="1" applyFont="1" applyFill="1" applyBorder="1" applyAlignment="1">
      <alignment horizontal="center"/>
    </xf>
    <xf numFmtId="0" fontId="2" fillId="2" borderId="6" xfId="0" applyFont="1" applyFill="1" applyBorder="1" applyAlignment="1">
      <alignment horizontal="left" wrapText="1"/>
    </xf>
    <xf numFmtId="0" fontId="2" fillId="0" borderId="6" xfId="0" applyFont="1" applyBorder="1"/>
    <xf numFmtId="0" fontId="2" fillId="2" borderId="6" xfId="0" applyFont="1" applyFill="1" applyBorder="1" applyAlignment="1">
      <alignment vertical="center" wrapText="1"/>
    </xf>
    <xf numFmtId="164" fontId="2" fillId="2" borderId="6" xfId="0" applyNumberFormat="1" applyFont="1" applyFill="1" applyBorder="1" applyAlignment="1">
      <alignment horizontal="right" vertical="center" wrapText="1"/>
    </xf>
    <xf numFmtId="2" fontId="2" fillId="2" borderId="6" xfId="0" applyNumberFormat="1" applyFont="1" applyFill="1" applyBorder="1" applyAlignment="1">
      <alignment vertical="center" wrapText="1"/>
    </xf>
    <xf numFmtId="164" fontId="2" fillId="2" borderId="6" xfId="4" applyNumberFormat="1" applyFont="1" applyFill="1" applyBorder="1" applyAlignment="1">
      <alignment vertical="center" wrapText="1"/>
    </xf>
    <xf numFmtId="164" fontId="2" fillId="2" borderId="6" xfId="4" applyNumberFormat="1" applyFont="1" applyFill="1" applyBorder="1" applyAlignment="1">
      <alignment horizontal="right" vertical="center" wrapText="1"/>
    </xf>
    <xf numFmtId="165" fontId="2" fillId="2" borderId="6" xfId="4" applyNumberFormat="1" applyFont="1" applyFill="1" applyBorder="1" applyAlignment="1">
      <alignment horizontal="right" vertical="center" wrapText="1"/>
    </xf>
    <xf numFmtId="49" fontId="2" fillId="2" borderId="6" xfId="0" applyNumberFormat="1" applyFont="1" applyFill="1" applyBorder="1" applyAlignment="1">
      <alignment horizontal="center" vertical="center" wrapText="1"/>
    </xf>
    <xf numFmtId="167" fontId="2" fillId="0" borderId="6" xfId="0" applyNumberFormat="1" applyFont="1" applyBorder="1" applyAlignment="1">
      <alignment horizontal="center" vertical="center" wrapText="1"/>
    </xf>
    <xf numFmtId="2" fontId="2" fillId="0" borderId="6" xfId="0" applyNumberFormat="1" applyFont="1" applyFill="1" applyBorder="1" applyAlignment="1">
      <alignment horizontal="center" vertical="center"/>
    </xf>
    <xf numFmtId="167" fontId="2" fillId="0" borderId="6" xfId="0" applyNumberFormat="1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left" vertical="center" wrapText="1"/>
    </xf>
    <xf numFmtId="10" fontId="2" fillId="2" borderId="6" xfId="0" applyNumberFormat="1" applyFont="1" applyFill="1" applyBorder="1" applyAlignment="1">
      <alignment horizontal="right" vertical="center" wrapText="1"/>
    </xf>
    <xf numFmtId="3" fontId="2" fillId="2" borderId="6" xfId="0" applyNumberFormat="1" applyFont="1" applyFill="1" applyBorder="1" applyAlignment="1">
      <alignment horizontal="right" vertical="center" wrapText="1"/>
    </xf>
    <xf numFmtId="2" fontId="2" fillId="2" borderId="6" xfId="0" applyNumberFormat="1" applyFont="1" applyFill="1" applyBorder="1" applyAlignment="1">
      <alignment horizontal="right" vertical="center" wrapText="1"/>
    </xf>
    <xf numFmtId="166" fontId="2" fillId="2" borderId="6" xfId="0" applyNumberFormat="1" applyFont="1" applyFill="1" applyBorder="1" applyAlignment="1">
      <alignment horizontal="right" vertical="center" wrapText="1"/>
    </xf>
    <xf numFmtId="2" fontId="2" fillId="2" borderId="6" xfId="4" applyNumberFormat="1" applyFont="1" applyFill="1" applyBorder="1" applyAlignment="1">
      <alignment horizontal="right" vertical="center" wrapText="1"/>
    </xf>
    <xf numFmtId="4" fontId="2" fillId="0" borderId="8" xfId="0" applyNumberFormat="1" applyFont="1" applyBorder="1" applyAlignment="1">
      <alignment horizontal="center" vertical="center"/>
    </xf>
    <xf numFmtId="4" fontId="2" fillId="2" borderId="5" xfId="0" applyNumberFormat="1" applyFont="1" applyFill="1" applyBorder="1" applyAlignment="1">
      <alignment horizontal="center" vertical="center"/>
    </xf>
    <xf numFmtId="4" fontId="2" fillId="2" borderId="7" xfId="0" applyNumberFormat="1" applyFont="1" applyFill="1" applyBorder="1" applyAlignment="1">
      <alignment horizontal="center" vertical="center"/>
    </xf>
    <xf numFmtId="4" fontId="2" fillId="2" borderId="8" xfId="0" applyNumberFormat="1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4" fontId="2" fillId="0" borderId="6" xfId="0" applyNumberFormat="1" applyFont="1" applyBorder="1" applyAlignment="1">
      <alignment horizontal="center" vertical="center"/>
    </xf>
    <xf numFmtId="3" fontId="2" fillId="0" borderId="6" xfId="0" applyNumberFormat="1" applyFont="1" applyBorder="1" applyAlignment="1">
      <alignment horizontal="center" vertical="center"/>
    </xf>
    <xf numFmtId="2" fontId="2" fillId="0" borderId="6" xfId="0" applyNumberFormat="1" applyFont="1" applyBorder="1" applyAlignment="1">
      <alignment horizontal="center" vertical="center"/>
    </xf>
    <xf numFmtId="2" fontId="2" fillId="2" borderId="6" xfId="0" applyNumberFormat="1" applyFont="1" applyFill="1" applyBorder="1" applyAlignment="1">
      <alignment horizontal="center" vertical="center"/>
    </xf>
    <xf numFmtId="167" fontId="2" fillId="2" borderId="6" xfId="0" applyNumberFormat="1" applyFont="1" applyFill="1" applyBorder="1" applyAlignment="1">
      <alignment horizontal="center" vertical="center"/>
    </xf>
    <xf numFmtId="167" fontId="2" fillId="0" borderId="6" xfId="0" applyNumberFormat="1" applyFont="1" applyBorder="1" applyAlignment="1">
      <alignment horizontal="center" vertical="center"/>
    </xf>
    <xf numFmtId="168" fontId="2" fillId="0" borderId="6" xfId="0" applyNumberFormat="1" applyFont="1" applyBorder="1" applyAlignment="1">
      <alignment horizontal="center" vertical="center"/>
    </xf>
    <xf numFmtId="167" fontId="2" fillId="0" borderId="6" xfId="0" applyNumberFormat="1" applyFont="1" applyBorder="1" applyAlignment="1">
      <alignment horizontal="center"/>
    </xf>
    <xf numFmtId="0" fontId="2" fillId="0" borderId="8" xfId="0" applyFont="1" applyBorder="1" applyAlignment="1">
      <alignment horizontal="left" vertical="center"/>
    </xf>
    <xf numFmtId="0" fontId="0" fillId="0" borderId="0" xfId="0" applyAlignment="1">
      <alignment horizontal="left"/>
    </xf>
    <xf numFmtId="0" fontId="8" fillId="2" borderId="6" xfId="0" applyFont="1" applyFill="1" applyBorder="1" applyAlignment="1">
      <alignment vertical="center" wrapText="1"/>
    </xf>
    <xf numFmtId="4" fontId="2" fillId="2" borderId="5" xfId="0" applyNumberFormat="1" applyFont="1" applyFill="1" applyBorder="1" applyAlignment="1">
      <alignment horizontal="center" vertical="center"/>
    </xf>
    <xf numFmtId="4" fontId="2" fillId="2" borderId="8" xfId="0" applyNumberFormat="1" applyFont="1" applyFill="1" applyBorder="1" applyAlignment="1">
      <alignment horizontal="center" vertical="center"/>
    </xf>
    <xf numFmtId="3" fontId="2" fillId="2" borderId="6" xfId="0" applyNumberFormat="1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left" vertical="center"/>
    </xf>
    <xf numFmtId="0" fontId="2" fillId="2" borderId="8" xfId="0" applyFont="1" applyFill="1" applyBorder="1" applyAlignment="1">
      <alignment horizontal="left" vertical="center"/>
    </xf>
    <xf numFmtId="4" fontId="2" fillId="2" borderId="6" xfId="0" applyNumberFormat="1" applyFont="1" applyFill="1" applyBorder="1" applyAlignment="1">
      <alignment horizontal="center" vertical="center"/>
    </xf>
    <xf numFmtId="168" fontId="2" fillId="2" borderId="6" xfId="0" applyNumberFormat="1" applyFont="1" applyFill="1" applyBorder="1" applyAlignment="1">
      <alignment horizontal="center" vertical="center"/>
    </xf>
    <xf numFmtId="167" fontId="2" fillId="2" borderId="6" xfId="0" applyNumberFormat="1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left" vertical="center"/>
    </xf>
    <xf numFmtId="3" fontId="2" fillId="2" borderId="6" xfId="0" applyNumberFormat="1" applyFont="1" applyFill="1" applyBorder="1" applyAlignment="1">
      <alignment horizontal="center" vertical="center"/>
    </xf>
    <xf numFmtId="4" fontId="2" fillId="2" borderId="7" xfId="0" applyNumberFormat="1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/>
    </xf>
    <xf numFmtId="4" fontId="2" fillId="0" borderId="7" xfId="0" applyNumberFormat="1" applyFont="1" applyBorder="1" applyAlignment="1">
      <alignment horizontal="center" vertical="center"/>
    </xf>
    <xf numFmtId="4" fontId="2" fillId="0" borderId="8" xfId="0" applyNumberFormat="1" applyFont="1" applyBorder="1" applyAlignment="1">
      <alignment horizontal="center" vertical="center"/>
    </xf>
    <xf numFmtId="3" fontId="2" fillId="0" borderId="5" xfId="0" applyNumberFormat="1" applyFont="1" applyBorder="1" applyAlignment="1">
      <alignment horizontal="center" vertical="center" wrapText="1"/>
    </xf>
    <xf numFmtId="3" fontId="2" fillId="0" borderId="7" xfId="0" applyNumberFormat="1" applyFont="1" applyBorder="1" applyAlignment="1">
      <alignment horizontal="center" vertical="center" wrapText="1"/>
    </xf>
    <xf numFmtId="3" fontId="2" fillId="0" borderId="8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2" fontId="2" fillId="0" borderId="5" xfId="0" applyNumberFormat="1" applyFont="1" applyBorder="1" applyAlignment="1">
      <alignment horizontal="center" vertical="center"/>
    </xf>
    <xf numFmtId="2" fontId="2" fillId="0" borderId="7" xfId="0" applyNumberFormat="1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center" vertical="center"/>
    </xf>
    <xf numFmtId="3" fontId="2" fillId="0" borderId="5" xfId="0" applyNumberFormat="1" applyFont="1" applyBorder="1" applyAlignment="1">
      <alignment horizontal="center" vertical="center"/>
    </xf>
    <xf numFmtId="3" fontId="2" fillId="0" borderId="7" xfId="0" applyNumberFormat="1" applyFont="1" applyBorder="1" applyAlignment="1">
      <alignment horizontal="center" vertical="center"/>
    </xf>
    <xf numFmtId="3" fontId="2" fillId="0" borderId="8" xfId="0" applyNumberFormat="1" applyFont="1" applyBorder="1" applyAlignment="1">
      <alignment horizontal="center" vertical="center"/>
    </xf>
    <xf numFmtId="2" fontId="2" fillId="2" borderId="5" xfId="0" applyNumberFormat="1" applyFont="1" applyFill="1" applyBorder="1" applyAlignment="1">
      <alignment horizontal="center" vertical="center"/>
    </xf>
    <xf numFmtId="2" fontId="2" fillId="2" borderId="7" xfId="0" applyNumberFormat="1" applyFont="1" applyFill="1" applyBorder="1" applyAlignment="1">
      <alignment horizontal="center" vertical="center"/>
    </xf>
    <xf numFmtId="2" fontId="2" fillId="2" borderId="8" xfId="0" applyNumberFormat="1" applyFont="1" applyFill="1" applyBorder="1" applyAlignment="1">
      <alignment horizontal="center" vertical="center"/>
    </xf>
    <xf numFmtId="167" fontId="2" fillId="2" borderId="5" xfId="0" applyNumberFormat="1" applyFont="1" applyFill="1" applyBorder="1" applyAlignment="1">
      <alignment horizontal="center" vertical="center"/>
    </xf>
    <xf numFmtId="167" fontId="2" fillId="2" borderId="7" xfId="0" applyNumberFormat="1" applyFont="1" applyFill="1" applyBorder="1" applyAlignment="1">
      <alignment horizontal="center" vertical="center"/>
    </xf>
    <xf numFmtId="167" fontId="2" fillId="2" borderId="8" xfId="0" applyNumberFormat="1" applyFont="1" applyFill="1" applyBorder="1" applyAlignment="1">
      <alignment horizontal="center" vertical="center"/>
    </xf>
    <xf numFmtId="3" fontId="2" fillId="2" borderId="5" xfId="0" applyNumberFormat="1" applyFont="1" applyFill="1" applyBorder="1" applyAlignment="1">
      <alignment horizontal="center" vertical="center" wrapText="1"/>
    </xf>
    <xf numFmtId="3" fontId="2" fillId="2" borderId="7" xfId="0" applyNumberFormat="1" applyFont="1" applyFill="1" applyBorder="1" applyAlignment="1">
      <alignment horizontal="center" vertical="center" wrapText="1"/>
    </xf>
    <xf numFmtId="3" fontId="2" fillId="2" borderId="8" xfId="0" applyNumberFormat="1" applyFont="1" applyFill="1" applyBorder="1" applyAlignment="1">
      <alignment horizontal="center" vertical="center" wrapText="1"/>
    </xf>
    <xf numFmtId="3" fontId="2" fillId="0" borderId="6" xfId="0" applyNumberFormat="1" applyFont="1" applyBorder="1" applyAlignment="1">
      <alignment horizontal="center" vertical="center" wrapText="1"/>
    </xf>
    <xf numFmtId="4" fontId="2" fillId="0" borderId="6" xfId="0" applyNumberFormat="1" applyFont="1" applyBorder="1" applyAlignment="1">
      <alignment horizontal="center" vertical="center"/>
    </xf>
    <xf numFmtId="3" fontId="2" fillId="0" borderId="6" xfId="0" applyNumberFormat="1" applyFont="1" applyBorder="1" applyAlignment="1">
      <alignment horizontal="center" vertical="center"/>
    </xf>
    <xf numFmtId="169" fontId="2" fillId="0" borderId="5" xfId="0" applyNumberFormat="1" applyFont="1" applyBorder="1" applyAlignment="1">
      <alignment horizontal="center" vertical="center"/>
    </xf>
    <xf numFmtId="169" fontId="2" fillId="0" borderId="8" xfId="0" applyNumberFormat="1" applyFont="1" applyBorder="1" applyAlignment="1">
      <alignment horizontal="center" vertical="center"/>
    </xf>
    <xf numFmtId="2" fontId="2" fillId="2" borderId="6" xfId="0" applyNumberFormat="1" applyFont="1" applyFill="1" applyBorder="1" applyAlignment="1">
      <alignment horizontal="center" vertical="center"/>
    </xf>
    <xf numFmtId="168" fontId="2" fillId="0" borderId="6" xfId="0" applyNumberFormat="1" applyFont="1" applyBorder="1" applyAlignment="1">
      <alignment horizontal="center" vertical="center"/>
    </xf>
    <xf numFmtId="168" fontId="2" fillId="0" borderId="5" xfId="0" applyNumberFormat="1" applyFont="1" applyBorder="1" applyAlignment="1">
      <alignment horizontal="center" vertical="center"/>
    </xf>
    <xf numFmtId="168" fontId="2" fillId="0" borderId="8" xfId="0" applyNumberFormat="1" applyFont="1" applyBorder="1" applyAlignment="1">
      <alignment horizontal="center" vertical="center"/>
    </xf>
    <xf numFmtId="169" fontId="2" fillId="0" borderId="6" xfId="0" applyNumberFormat="1" applyFont="1" applyBorder="1" applyAlignment="1">
      <alignment horizontal="center" vertical="center"/>
    </xf>
    <xf numFmtId="2" fontId="2" fillId="0" borderId="6" xfId="0" applyNumberFormat="1" applyFont="1" applyBorder="1" applyAlignment="1">
      <alignment horizontal="center" vertical="center"/>
    </xf>
    <xf numFmtId="167" fontId="2" fillId="0" borderId="6" xfId="0" applyNumberFormat="1" applyFont="1" applyBorder="1" applyAlignment="1">
      <alignment horizontal="center"/>
    </xf>
    <xf numFmtId="0" fontId="2" fillId="0" borderId="6" xfId="0" applyFont="1" applyBorder="1" applyAlignment="1">
      <alignment horizontal="center" vertical="center" wrapText="1"/>
    </xf>
    <xf numFmtId="168" fontId="2" fillId="0" borderId="7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4" fontId="2" fillId="2" borderId="6" xfId="0" applyNumberFormat="1" applyFont="1" applyFill="1" applyBorder="1" applyAlignment="1">
      <alignment horizontal="center" vertical="center" wrapText="1"/>
    </xf>
    <xf numFmtId="167" fontId="2" fillId="2" borderId="6" xfId="0" applyNumberFormat="1" applyFont="1" applyFill="1" applyBorder="1" applyAlignment="1">
      <alignment horizontal="center" vertical="center" wrapText="1"/>
    </xf>
    <xf numFmtId="167" fontId="2" fillId="2" borderId="5" xfId="0" applyNumberFormat="1" applyFont="1" applyFill="1" applyBorder="1" applyAlignment="1">
      <alignment horizontal="center" vertical="center" wrapText="1"/>
    </xf>
    <xf numFmtId="167" fontId="2" fillId="2" borderId="7" xfId="0" applyNumberFormat="1" applyFont="1" applyFill="1" applyBorder="1" applyAlignment="1">
      <alignment horizontal="center" vertical="center" wrapText="1"/>
    </xf>
    <xf numFmtId="167" fontId="2" fillId="2" borderId="8" xfId="0" applyNumberFormat="1" applyFont="1" applyFill="1" applyBorder="1" applyAlignment="1">
      <alignment horizontal="center" vertical="center" wrapText="1"/>
    </xf>
    <xf numFmtId="3" fontId="2" fillId="2" borderId="5" xfId="0" applyNumberFormat="1" applyFont="1" applyFill="1" applyBorder="1" applyAlignment="1">
      <alignment horizontal="center" vertical="center"/>
    </xf>
    <xf numFmtId="3" fontId="2" fillId="2" borderId="7" xfId="0" applyNumberFormat="1" applyFont="1" applyFill="1" applyBorder="1" applyAlignment="1">
      <alignment horizontal="center" vertical="center"/>
    </xf>
    <xf numFmtId="3" fontId="2" fillId="2" borderId="8" xfId="0" applyNumberFormat="1" applyFont="1" applyFill="1" applyBorder="1" applyAlignment="1">
      <alignment horizontal="center" vertical="center"/>
    </xf>
    <xf numFmtId="4" fontId="2" fillId="2" borderId="5" xfId="0" applyNumberFormat="1" applyFont="1" applyFill="1" applyBorder="1" applyAlignment="1">
      <alignment horizontal="center" vertical="center" wrapText="1"/>
    </xf>
    <xf numFmtId="4" fontId="2" fillId="2" borderId="7" xfId="0" applyNumberFormat="1" applyFont="1" applyFill="1" applyBorder="1" applyAlignment="1">
      <alignment horizontal="center" vertical="center" wrapText="1"/>
    </xf>
    <xf numFmtId="4" fontId="2" fillId="2" borderId="8" xfId="0" applyNumberFormat="1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167" fontId="2" fillId="0" borderId="6" xfId="0" applyNumberFormat="1" applyFont="1" applyBorder="1" applyAlignment="1">
      <alignment horizontal="center" vertical="center"/>
    </xf>
    <xf numFmtId="2" fontId="2" fillId="2" borderId="6" xfId="0" applyNumberFormat="1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left" vertical="center" wrapText="1"/>
    </xf>
    <xf numFmtId="2" fontId="2" fillId="2" borderId="6" xfId="0" applyNumberFormat="1" applyFont="1" applyFill="1" applyBorder="1" applyAlignment="1">
      <alignment horizontal="right" vertical="center" wrapText="1"/>
    </xf>
    <xf numFmtId="10" fontId="2" fillId="2" borderId="6" xfId="0" applyNumberFormat="1" applyFont="1" applyFill="1" applyBorder="1" applyAlignment="1">
      <alignment horizontal="right" vertical="center" wrapText="1"/>
    </xf>
    <xf numFmtId="3" fontId="2" fillId="2" borderId="6" xfId="0" applyNumberFormat="1" applyFont="1" applyFill="1" applyBorder="1" applyAlignment="1">
      <alignment horizontal="right" vertical="center" wrapText="1"/>
    </xf>
    <xf numFmtId="164" fontId="2" fillId="2" borderId="6" xfId="4" applyNumberFormat="1" applyFont="1" applyFill="1" applyBorder="1" applyAlignment="1">
      <alignment horizontal="center" vertical="center" wrapText="1"/>
    </xf>
    <xf numFmtId="4" fontId="2" fillId="2" borderId="6" xfId="0" applyNumberFormat="1" applyFont="1" applyFill="1" applyBorder="1" applyAlignment="1">
      <alignment horizontal="right" vertical="center" wrapText="1"/>
    </xf>
    <xf numFmtId="0" fontId="2" fillId="2" borderId="6" xfId="4" applyNumberFormat="1" applyFont="1" applyFill="1" applyBorder="1" applyAlignment="1">
      <alignment horizontal="center" vertical="center" wrapText="1"/>
    </xf>
    <xf numFmtId="3" fontId="2" fillId="2" borderId="6" xfId="0" applyNumberFormat="1" applyFont="1" applyFill="1" applyBorder="1" applyAlignment="1">
      <alignment horizontal="left" vertical="center" wrapText="1"/>
    </xf>
    <xf numFmtId="2" fontId="2" fillId="2" borderId="6" xfId="4" applyNumberFormat="1" applyFont="1" applyFill="1" applyBorder="1" applyAlignment="1">
      <alignment horizontal="right" vertical="center" wrapText="1"/>
    </xf>
    <xf numFmtId="166" fontId="2" fillId="2" borderId="6" xfId="0" applyNumberFormat="1" applyFont="1" applyFill="1" applyBorder="1" applyAlignment="1">
      <alignment horizontal="right" vertical="center" wrapText="1"/>
    </xf>
    <xf numFmtId="0" fontId="2" fillId="2" borderId="6" xfId="1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</cellXfs>
  <cellStyles count="6">
    <cellStyle name="Comma" xfId="4" builtinId="3"/>
    <cellStyle name="Normal" xfId="0" builtinId="0"/>
    <cellStyle name="Normal 12 4 2" xfId="5"/>
    <cellStyle name="Normal 2" xfId="3"/>
    <cellStyle name="Normal 3" xfId="1"/>
    <cellStyle name="Percent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21" Type="http://schemas.openxmlformats.org/officeDocument/2006/relationships/externalLink" Target="externalLinks/externalLink19.xml"/><Relationship Id="rId34" Type="http://schemas.openxmlformats.org/officeDocument/2006/relationships/theme" Target="theme/theme1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externalLink" Target="externalLinks/externalLink3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29" Type="http://schemas.openxmlformats.org/officeDocument/2006/relationships/externalLink" Target="externalLinks/externalLink27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externalLink" Target="externalLinks/externalLink30.xml"/><Relationship Id="rId37" Type="http://schemas.openxmlformats.org/officeDocument/2006/relationships/calcChain" Target="calcChain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36" Type="http://schemas.openxmlformats.org/officeDocument/2006/relationships/sharedStrings" Target="sharedStrings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externalLink" Target="externalLinks/externalLink29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styles" Target="styles.xml"/><Relationship Id="rId8" Type="http://schemas.openxmlformats.org/officeDocument/2006/relationships/externalLink" Target="externalLinks/externalLink6.xml"/><Relationship Id="rId3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ung%20Quat\Goi3\PNT-P3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ong_kh\dung_chung\My%20Documents\TAMKY\tantt\tantt\tantt\BSQ3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GT-DRT\MGT-IMPR\MGT-SC@\DA0463\QTN-INSN\WILLICH\INSUL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ong_kh\dung_chung\My%20Documents\tantt\tantt\tantt\BSQ3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Sonla\DTOAN\phong%20nen\DT-THL7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.yen\c\H-YEN\LUU%20XA\DUYET\DZ110K~1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GT-DRT\MGT-IMPR\MGT-SC@\BA0397\INSULT'N\INS\ASK\PIPE-03E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nh\SongOngTKKT\CopChiOanh\QHOA\Sonla\DTOAN\phong%20nen\DT-THL7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-qu8yokglqq\F\HUYQNAM\Dinh%20muc\DMUC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11\c\PH99\BACNAM\BVTCMOI\dutoan\500-507\PHUTRO2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11\c\PH99\BACNAM\TKKT\DTOAN\dtk48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PROJECT\PROP\DA0630\INQ'Y\STEEL\DA0463BQ.XLW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nh\SongOngTKKT\Documents%20and%20Settings\Phuong%20Lan\My%20Documents\Phuong%20Lan\Tong%20muc%20Dau%20tu\TD%20Ta%20thang\Dung%20Quat\Nhom%20GC\New%20Folder\My%20Documents\3533\96Q\96q2588\PANEL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\c\@-Lien\DT-TN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u_thanh_binh\d\Luu_Tru\Ltb_ktkh\DZ220KV_Dau_Noi_sau_tram_500kV_Ha_Tinh\Gia_thau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esario\c\My%20Documents\HSMAU\KHUTEN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WINDOWS\TEMP\IBASE2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microsoft.com/office/2006/relationships/xlExternalLinkPath/xlPathMissing" Target="RPT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ong_kh\dung_chung\My%20Documents\QTCNVHHK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ong_kh\dung_chung\My%20Documents\CTNTTH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KHONGNEN.LUU\CHIHANH\DIA2\B-CAOQ~1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microsoft.com/office/2006/relationships/xlExternalLinkPath/xlPathMissing" Target="Q3-01-duye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nh\SongOngTKKT\Documents%20and%20Settings\Phuong%20Lan\My%20Documents\Phuong%20Lan\Tong%20muc%20Dau%20tu\TD%20Ta%20thang\Dung%20Quat\Nhom%20GC\New%20Folder\My%20Documents\3533\99Q\99Q3657\99Q3299(REV.1)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esario\c\My%20Documents\XUANHA\tantt\QTCNVHHK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KHOI\NAHANG\THUYEMIN\Dutoan\Khu%20phu%20tro%20Se%20San\DO-HUONG\GT-BO\TKTC10-8\phong%20nen\DT-THL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_kh\huong_xl1\Congviec\Tam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TKKT-98-10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PathMissing" Target="DUNGQUAT-6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Admin/Documents/Zalo%20Received%20Files/Lam/Du%20toan/DT/Luu/500KV/DN-TBINH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nh\SongOngTKKT\Documents%20and%20Settings\Phuong%20Lan\My%20Documents\Phuong%20Lan\Tong%20muc%20Dau%20tu\TD%20Ta%20thang\Dung%20Quat\Nhom%20GC\New%20Folder\My%20Documents\3533\99Q\99Q3657\99Q3299(REV.0)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-qu8yokglqq\F\My%20Documents\C&#171;%20chuy&#170;n\C&#199;u%205%20Th&#168;ng%20Long\C&#199;u%20Ch&#238;%20G&#23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NT-QUOT-#3"/>
      <sheetName val="COAT&amp;WRAP-QIOT-#3"/>
      <sheetName val="XL4Poppy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Sheet1"/>
      <sheetName val="CV den trong tong"/>
      <sheetName val="Sheet2"/>
      <sheetName val="00000000"/>
      <sheetName val="So Do"/>
      <sheetName val="KTTSCD - DLNA"/>
      <sheetName val="quÝ1"/>
      <sheetName val="10000000"/>
      <sheetName val="20000000"/>
      <sheetName val="30000000"/>
      <sheetName val="40000000"/>
      <sheetName val="50000000"/>
      <sheetName val="60000000"/>
      <sheetName val="Sheet3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T4"/>
      <sheetName val="T5"/>
      <sheetName val="T6"/>
      <sheetName val="T.7"/>
      <sheetName val="T.8"/>
      <sheetName val="T8 (2)"/>
      <sheetName val="T.9"/>
      <sheetName val="T.10"/>
      <sheetName val="T.11"/>
      <sheetName val="T.12"/>
      <sheetName val="T10"/>
      <sheetName val="T11 "/>
      <sheetName val="5 nam (tach)"/>
      <sheetName val="5 nam (tach) (2)"/>
      <sheetName val="KH 2003"/>
      <sheetName val="tong hop"/>
      <sheetName val="phan tich DG"/>
      <sheetName val="gia vat lieu"/>
      <sheetName val="gia xe may"/>
      <sheetName val="gia nhan cong"/>
      <sheetName val="XL4Test5"/>
      <sheetName val="Tuongchan"/>
      <sheetName val="Matduong"/>
      <sheetName val="Km274"/>
      <sheetName val="Km275"/>
      <sheetName val="Km276"/>
      <sheetName val="Km277 "/>
      <sheetName val="Km278"/>
      <sheetName val="Km279"/>
      <sheetName val="Km280"/>
      <sheetName val="Km281"/>
      <sheetName val="Km282"/>
      <sheetName val="Km283"/>
      <sheetName val="Km284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Op mai 284"/>
      <sheetName val="Op mai"/>
      <sheetName val="XXXXXXXX"/>
      <sheetName val="LuongT1"/>
      <sheetName val="LuongT2"/>
      <sheetName val="luongthang12"/>
      <sheetName val="LuongT11"/>
      <sheetName val="thang5"/>
      <sheetName val="T7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SoCaiTM"/>
      <sheetName val="NK"/>
      <sheetName val="TK 154"/>
      <sheetName val="TK 632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tæng hîp"/>
      <sheetName val="GS01-chi TM"/>
      <sheetName val="GS02-thu TM"/>
      <sheetName val="GS03-thu TGNH"/>
      <sheetName val="GS04-chi TGNH"/>
      <sheetName val="GS05-l­¬ng"/>
      <sheetName val="GS06-X.kho"/>
      <sheetName val="06"/>
      <sheetName val="GS08-B.hµng"/>
      <sheetName val="GS09-k.c VAT DV"/>
      <sheetName val="GS10-lai tien vay"/>
      <sheetName val="GS11- tÝnh KHTSC§"/>
      <sheetName val="Sheet16"/>
      <sheetName val="PTH"/>
      <sheetName val="Bia"/>
      <sheetName val="Tm"/>
      <sheetName val="THKP"/>
      <sheetName val="DGi"/>
      <sheetName val="Cong"/>
      <sheetName val="Cong cu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Dinhhinh"/>
      <sheetName val="Cot thep"/>
      <sheetName val="Tong hop (2)"/>
      <sheetName val="Km274 - Km275"/>
      <sheetName val="Km275 - Km276"/>
      <sheetName val="Km276 - Km277"/>
      <sheetName val="Km277 - Km278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Op mai"/>
      <sheetName val="Km277 - Km278 "/>
      <sheetName val="Tong hop Matduong"/>
      <sheetName val="Kluong phu"/>
      <sheetName val="Lan can"/>
      <sheetName val="Ho lan"/>
      <sheetName val="Coc tieu"/>
      <sheetName val="Bien bao"/>
      <sheetName val="Ranh"/>
      <sheetName val="TH Ky Anh"/>
      <sheetName val="Sheet2 (2)"/>
      <sheetName val="t1"/>
      <sheetName val="T11"/>
      <sheetName val="PNT_QUOT__3"/>
      <sheetName val="COAT_WRAP_QIOT__3"/>
      <sheetName val="fOOD"/>
      <sheetName val="FORM hc"/>
      <sheetName val="FORM pc"/>
      <sheetName val="CamPha"/>
      <sheetName val="MongCai"/>
      <sheetName val="70000000"/>
      <sheetName val="TH  goi 4-x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2"/>
      <sheetName val="t3"/>
      <sheetName val="t06"/>
      <sheetName val="t07"/>
      <sheetName val="t08"/>
      <sheetName val="t09"/>
      <sheetName val="t12"/>
      <sheetName val="0103"/>
      <sheetName val="0203"/>
      <sheetName val="th-nop"/>
      <sheetName val="th"/>
      <sheetName val="CV den trong to聮g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kl m m d"/>
      <sheetName val="kl vt tho"/>
      <sheetName val="kl dat"/>
      <sheetName val="Sheet4"/>
      <sheetName val="xin kinh phi"/>
      <sheetName val="lan trai"/>
      <sheetName val="thuoc no"/>
      <sheetName val="so thuc pham"/>
      <sheetName val="ȴ0000000"/>
      <sheetName val="Coc 6"/>
      <sheetName val="Deo nai"/>
      <sheetName val="CKD than"/>
      <sheetName val="CTT Thong nhat"/>
      <sheetName val="CTT Nui beo"/>
      <sheetName val="CTT cao son"/>
      <sheetName val="CTT Khe cham"/>
      <sheetName val="XNxlva sxthanKCII"/>
      <sheetName val="Cam Y ut KC"/>
      <sheetName val="CTxay lap mo CP"/>
      <sheetName val="CTdo luong GDSP"/>
      <sheetName val="Dong bac"/>
      <sheetName val="Cac cang UT mua than Dong bac"/>
      <sheetName val="cua hang vtu"/>
      <sheetName val="Khach hang le "/>
      <sheetName val="nhat ky 5"/>
      <sheetName val="cac cong ty van tai"/>
      <sheetName val="BangTH"/>
      <sheetName val="Xaylap "/>
      <sheetName val="Nhan cong"/>
      <sheetName val="Thietbi"/>
      <sheetName val="Diengiai"/>
      <sheetName val="Vanchuyen"/>
      <sheetName val="T_x000b_331"/>
      <sheetName val="XLÇ_x0015_oppy"/>
      <sheetName val="Shedt1"/>
      <sheetName val="_x0012_0000000"/>
      <sheetName val="PNT-QUOT-D150#3"/>
      <sheetName val="PNT-QUOT-H153#3"/>
      <sheetName val="PNT-QUOT-K152#3"/>
      <sheetName val="PNT-QUOT-H146#3"/>
      <sheetName val="XNT1MC"/>
      <sheetName val="XNT2MC"/>
      <sheetName val="XNT3MC"/>
      <sheetName val="XNT4MC"/>
      <sheetName val="xnt 1 CP"/>
      <sheetName val="xnt 2 cp"/>
      <sheetName val="xnt 3 CP"/>
      <sheetName val="xnt 4 CP"/>
      <sheetName val="BC tuan1"/>
      <sheetName val="BC tuan2"/>
      <sheetName val="BC tuan3"/>
      <sheetName val="BC tuan4"/>
      <sheetName val="DSo NVBH"/>
      <sheetName val="Km27' - Km278"/>
      <sheetName val="Oð mai 279"/>
      <sheetName val="mau kiem ke"/>
      <sheetName val="quyet toan HD 2000"/>
      <sheetName val="quyet toan hoa don 2001"/>
      <sheetName val="kiem ke hoa don 2001"/>
      <sheetName val="QUY III 02"/>
      <sheetName val="QUY IV 02"/>
      <sheetName val="QUYET TOAN 02"/>
      <sheetName val="Sheet15"/>
      <sheetName val="DGTL"/>
      <sheetName val="XN 1"/>
      <sheetName val="CT.XN1"/>
      <sheetName val="XCK"/>
      <sheetName val="CT.XNCK"/>
      <sheetName val="Hoasen"/>
      <sheetName val="S.hai"/>
      <sheetName val="HPC1"/>
      <sheetName val="No2"/>
      <sheetName val="CT N02"/>
      <sheetName val="C.Sap CT3"/>
      <sheetName val="CT.Csap.CT3"/>
      <sheetName val="CTVPCP"/>
      <sheetName val="Quan trac"/>
      <sheetName val="CS LB"/>
      <sheetName val="88 HBT"/>
      <sheetName val="69II"/>
      <sheetName val="CT 69II"/>
      <sheetName val="37 HV"/>
      <sheetName val="VPCP"/>
      <sheetName val="CT VPCP 6tang"/>
      <sheetName val="Son nha kinh VPCP"/>
      <sheetName val="CT VPCP son"/>
      <sheetName val="HMVPCP"/>
      <sheetName val="CT.HMVPCP"/>
      <sheetName val="Bao cao KQTH quy hoach 135"/>
      <sheetName val="Sheet5"/>
      <sheetName val="Sheet6"/>
      <sheetName val="Sheet7"/>
      <sheetName val="Sheet8"/>
      <sheetName val="Sheet9"/>
      <sheetName val="Sheet10"/>
      <sheetName val="cocB40 5B"/>
      <sheetName val="cocD50 9A"/>
      <sheetName val="cocD75 16"/>
      <sheetName val="coc B80 TD25"/>
      <sheetName val="P27 B80"/>
      <sheetName val="Coc23 B80"/>
      <sheetName val="cong B80 C4"/>
      <sheetName val="Thang06-2002"/>
      <sheetName val="Thang07-2002"/>
      <sheetName val="Thang08-2002"/>
      <sheetName val="Thang09-2002"/>
      <sheetName val="Thang10-2002 "/>
      <sheetName val="Thang11-2002"/>
      <sheetName val="Thang12-2002"/>
      <sheetName val="Sheet1 (3)"/>
      <sheetName val="SOLIEU"/>
      <sheetName val="TINHTOAN"/>
      <sheetName val="Song ban 0,7x0,7"/>
      <sheetName val="Cong ban 0,8x ,8"/>
      <sheetName val="Khac DP"/>
      <sheetName val="Khoi than "/>
      <sheetName val="B3_208_than"/>
      <sheetName val="B3_208_TU"/>
      <sheetName val="B3_208_TW"/>
      <sheetName val="B3_208_DP"/>
      <sheetName val="B3_208_khac"/>
      <sheetName val="Sheet11"/>
      <sheetName val="Sheet12"/>
      <sheetName val="Sheet13"/>
      <sheetName val="Sheet14"/>
      <sheetName val="Macro1"/>
      <sheetName val="Macro2"/>
      <sheetName val="Macro3"/>
      <sheetName val="Km283 - Jm284"/>
      <sheetName val="Cong ban 1,5_x0013__x0000_"/>
      <sheetName val="Baocao"/>
      <sheetName val="UT"/>
      <sheetName val="TongHopHD"/>
      <sheetName val="XXXXX\XX"/>
      <sheetName val="Áo"/>
      <sheetName val="Kѭ284"/>
      <sheetName val="30100000"/>
      <sheetName val="Ton 31.1"/>
      <sheetName val="NhapT.2"/>
      <sheetName val="Xuat T.2"/>
      <sheetName val="Ton 28.2"/>
      <sheetName val="H.Tra"/>
      <sheetName val="Hang CTY TRA LAI"/>
      <sheetName val="Hang NV Tra Lai"/>
      <sheetName val="0304"/>
      <sheetName val="0904"/>
      <sheetName val="1204"/>
      <sheetName val="80000000"/>
      <sheetName val="90000000"/>
      <sheetName val="a0000000"/>
      <sheetName val="b0000000"/>
      <sheetName val="c0000000"/>
      <sheetName val="BKLBD"/>
      <sheetName val="PTDG"/>
      <sheetName val="DTCT"/>
      <sheetName val="vlct"/>
      <sheetName val="p0000000"/>
      <sheetName val=""/>
      <sheetName val="xdcb 01-2003"/>
      <sheetName val="ADKT"/>
      <sheetName val="TNghiªm T_x0002_ "/>
      <sheetName val="tt-_x0014_BA"/>
      <sheetName val="TD_x0014_"/>
      <sheetName val="_x0014_.12"/>
      <sheetName val="QD c5a HDQT (2)"/>
      <sheetName val="_x0003_hart1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PN1"/>
      <sheetName val="PN2"/>
      <sheetName val="PG1"/>
      <sheetName val="PG2"/>
      <sheetName val="TT"/>
      <sheetName val="HFO"/>
      <sheetName val="HFA"/>
      <sheetName val="FA2"/>
      <sheetName val="T_pn1"/>
      <sheetName val="T_pn2"/>
      <sheetName val="T_pg1"/>
      <sheetName val="T_pg2"/>
      <sheetName val="T_tt"/>
      <sheetName val="T_hfo"/>
      <sheetName val="T_p2"/>
      <sheetName val="T_hfa"/>
      <sheetName val="tong"/>
      <sheetName val="dt1,2,10"/>
      <sheetName val="13b"/>
      <sheetName val="pn1_TT"/>
      <sheetName val="pn2_TT"/>
      <sheetName val="PG1_TT"/>
      <sheetName val="PG2_TT"/>
      <sheetName val="tuathang"/>
      <sheetName val="hpho_TT"/>
      <sheetName val="Ban pha 2"/>
      <sheetName val="Huoipha"/>
      <sheetName val="chieudayvo"/>
      <sheetName val="So lieu"/>
      <sheetName val="Input"/>
      <sheetName val="tt chu dong"/>
      <sheetName val="Tinh j+cvi"/>
      <sheetName val="Tinh MoP"/>
      <sheetName val="giaihe1"/>
      <sheetName val="Mp,Np"/>
      <sheetName val="khangluc"/>
      <sheetName val="Ms,Ns"/>
      <sheetName val="MoS"/>
      <sheetName val="giai he 2"/>
      <sheetName val="OK"/>
      <sheetName val="Dhp+dhs"/>
      <sheetName val="ktra"/>
      <sheetName val="ct luong "/>
      <sheetName val="Nhap 6T"/>
      <sheetName val="baocaochinh(qui1.05) (DC)"/>
      <sheetName val="Ctuluongq.1.05"/>
      <sheetName val="BANG PHAN BO qui1.05(DC)"/>
      <sheetName val="BANG PHAN BO quiII.05"/>
      <sheetName val="bao cac cinh Qui II-2005"/>
      <sheetName val="Km&quot;80"/>
      <sheetName val="Lap ®at ®hÖn"/>
      <sheetName val="XNxlva sxthanKCIÉ"/>
      <sheetName val="Thang 07"/>
      <sheetName val="T10-05"/>
      <sheetName val="T9-05"/>
      <sheetName val="t805"/>
      <sheetName val="11T"/>
      <sheetName val="9T"/>
      <sheetName val="TAU"/>
      <sheetName val="KHACH"/>
      <sheetName val="BC1"/>
      <sheetName val="BC2"/>
      <sheetName val="BAO CAO AN"/>
      <sheetName val="BANGKEKHACH"/>
      <sheetName val="Km266"/>
      <sheetName val="ESTI."/>
      <sheetName val="DI-ESTI"/>
      <sheetName val="TDT-TBࡁ"/>
      <sheetName val="Op mai 2_x000c__x0000_"/>
      <sheetName val="_x0000_bÑi_x0003__x0000__x0000__x0000__x0000_²r_x0013__x0000_"/>
      <sheetName val="Km_x0012_77 "/>
      <sheetName val="k, vt tho"/>
      <sheetName val="Km280 ࠭ Km281"/>
      <sheetName val="mua vao"/>
      <sheetName val="chi phi "/>
      <sheetName val="ban ra 10%"/>
      <sheetName val="[PNT-P3.xlsUTong hop (2)"/>
      <sheetName val="Km276 - Ke277"/>
      <sheetName val="[PNT-P3.xlsUKm279 - Km280"/>
      <sheetName val="gVL"/>
      <sheetName val="??-BLDG"/>
      <sheetName val="gìIÏÝ_x001c_Ã_x0008_ç¾{è"/>
      <sheetName val="BCDSPS"/>
      <sheetName val="BCDKT"/>
      <sheetName val="Mix-Tarpaulin"/>
      <sheetName val="Tarpaulin"/>
      <sheetName val="Price"/>
      <sheetName val="Monthly"/>
      <sheetName val="For Summary"/>
      <sheetName val="For Summary(KG)"/>
      <sheetName val="PP Cloth"/>
      <sheetName val="Mix-PP Cloth"/>
      <sheetName val="Material Price-PP"/>
      <sheetName val="TL33-13.14"/>
      <sheetName val="tlđm190337,8"/>
      <sheetName val="GC190337,8"/>
      <sheetName val="033,7,8"/>
      <sheetName val="TL033 ,2,4"/>
      <sheetName val="TL 0331,2"/>
      <sheetName val="033-1,4"/>
      <sheetName val="TL033,19,5"/>
      <sheetName val="Don gia"/>
      <sheetName val="Nhap du lieu"/>
      <sheetName val="7000 000"/>
      <sheetName val="thaß26"/>
      <sheetName val="Tong (op"/>
      <sheetName val="Coc 4ieu"/>
      <sheetName val="_x0000__x000d__x0000__x0000__x0000_âO"/>
      <sheetName val="_x0000__x000f__x0000__x0000__x0000_½"/>
      <sheetName val="_x0000__x0000_²r"/>
      <sheetName val="_x0000__x0000__x0000__x0000__x0000_M pc_x0006__x0000__x0000_CamPh_x0000__x0000_"/>
      <sheetName val="Cong ban 1,5„—_x0013__x0000_"/>
      <sheetName val="K43"/>
      <sheetName val="THKL"/>
      <sheetName val="PL43"/>
      <sheetName val="K43+0.00 - 338 Trai"/>
      <sheetName val="Du tnan chi tiet coc nuoc"/>
      <sheetName val="Giao nhiem fu"/>
      <sheetName val="QDcea TGD (2)"/>
      <sheetName val="DG "/>
      <sheetName val="Package1"/>
      <sheetName val="ၔong hop QL48 - 2"/>
      <sheetName val="CV den trong to?g"/>
      <sheetName val="?0000000"/>
      <sheetName val="K?284"/>
      <sheetName val="Thang8-02"/>
      <sheetName val="Thang9-02"/>
      <sheetName val="Thang10-02"/>
      <sheetName val="Thang11-02"/>
      <sheetName val="Thang12-02"/>
      <sheetName val="Thang01-03"/>
      <sheetName val="Thang02-03"/>
      <sheetName val="ADKTKT02"/>
      <sheetName val="GS08)B.hµng"/>
      <sheetName val="_x000b_luong phu"/>
      <sheetName val="Sÿÿÿÿ"/>
      <sheetName val="quÿÿ"/>
      <sheetName val="GS02-thu0TM"/>
      <sheetName val="Dong$bac"/>
      <sheetName val="So TSCD"/>
      <sheetName val="Bang phan bo KH TSCD"/>
      <sheetName val="The TSCD"/>
      <sheetName val="BTH- P.Chi "/>
      <sheetName val="BTH NVL"/>
      <sheetName val="NK-SC"/>
      <sheetName val="NK SO CAI"/>
      <sheetName val="The tinh Z"/>
      <sheetName val="So CFSXKD"/>
      <sheetName val="So TGNH 2002"/>
      <sheetName val="So quy TM 2002"/>
      <sheetName val="SCT NVL"/>
      <sheetName val="SCT TK 131"/>
      <sheetName val="So theo doi thue GTGT 2002"/>
      <sheetName val="BTH- P.Thu"/>
      <sheetName val="Mp mai 275"/>
      <sheetName val="120"/>
      <sheetName val="IFAD"/>
      <sheetName val="CVHN"/>
      <sheetName val="TCVM"/>
      <sheetName val="RIDP"/>
      <sheetName val="LDNN"/>
      <sheetName val="Dimu"/>
      <sheetName val="Klct"/>
      <sheetName val="Covi"/>
      <sheetName val="Nlvt"/>
      <sheetName val="Innl"/>
      <sheetName val="Invt"/>
      <sheetName val="Chon"/>
      <sheetName val="Qtnv"/>
      <sheetName val="Bqtn"/>
      <sheetName val="Bqtv"/>
      <sheetName val="Giao"/>
      <sheetName val="Dcap"/>
      <sheetName val="Nlie"/>
      <sheetName val="Mnli"/>
      <sheetName val="K-280 - Km281"/>
      <sheetName val="CDKTJT03"/>
      <sheetName val="Tong hnp QL47"/>
      <sheetName val="Km27%"/>
      <sheetName val="O0 mai 279"/>
      <sheetName val="Op_x0000_mai 280"/>
      <sheetName val="Op mai 28_x0011_"/>
      <sheetName val="5 nam (tac`) (2)"/>
      <sheetName val="D%o nai"/>
      <sheetName val="CTT cao so."/>
      <sheetName val="XNxlva sxdhanKCII"/>
      <sheetName val="CTxay lap mo C_x0010_"/>
      <sheetName val="VÃt liÖu"/>
      <sheetName val="Thue NK"/>
      <sheetName val="Hang NK"/>
      <sheetName val="Jet1- CP 32"/>
      <sheetName val="Jet2- Binh Minh 01"/>
      <sheetName val="Jet3"/>
      <sheetName val="Jet4"/>
      <sheetName val="Jet5"/>
      <sheetName val="Jet6"/>
      <sheetName val="Jet7"/>
      <sheetName val="Jet8"/>
      <sheetName val="Jet9"/>
      <sheetName val="Jet10"/>
      <sheetName val="Jet11"/>
      <sheetName val="Diesel1"/>
      <sheetName val="Diesel2"/>
      <sheetName val="Diezel3"/>
      <sheetName val="Mogas1"/>
      <sheetName val="Mogas2"/>
      <sheetName val="Mogas3"/>
      <sheetName val="Xa9lap "/>
      <sheetName val="bc"/>
      <sheetName val="K.O"/>
      <sheetName val="xang _clc"/>
      <sheetName val="X¡NG_td"/>
      <sheetName val="MaZUT"/>
      <sheetName val="DIESEL"/>
      <sheetName val="_x0003_har"/>
      <sheetName val="Shaet13"/>
      <sheetName val="tuong"/>
      <sheetName val="MTL$-INTER"/>
      <sheetName val="PNT-P3"/>
      <sheetName val="t01.06"/>
      <sheetName val="CVden nw8ai TCT (1)"/>
      <sheetName val="TNghiÖ- VL"/>
      <sheetName val="_x000c__x0000__x0000__x0000__x0000__x0000__x0000__x0000__x000d__x0000__x0000__x0000_"/>
      <sheetName val="_x0000__x000f__x0000__x0000__x0000_‚ž½"/>
      <sheetName val="_x0000__x000d__x0000__x0000__x0000_âOŽ"/>
      <sheetName val="QD cua HDQ²_x0000__x0000_)"/>
      <sheetName val="P210-TP20"/>
      <sheetName val="CB32"/>
      <sheetName val="CTT NuiC_x000f_eo"/>
      <sheetName val="TDT-TB?"/>
      <sheetName val="Km280 ? Km281"/>
      <sheetName val="Kluo-_x0008_ phu"/>
      <sheetName val="QD cua HDQ²_x0000__x0000_€)"/>
      <sheetName val="Diem mon hoc"/>
      <sheetName val="Tong hop diem"/>
      <sheetName val="HoTen-khong duoc xoa"/>
      <sheetName val="Ho la "/>
      <sheetName val="Cong baj 2x1,5"/>
      <sheetName val="Cac cang UT mua thal Dong bac"/>
      <sheetName val="gìIÏÝ_x001c_齘_x0013_龜_x0013_ꗃ〒"/>
      <sheetName val="tt chu don"/>
      <sheetName val="chie԰_x0000__x0000__x0000_Ȁ_x0000_"/>
      <sheetName val="CT.XF1"/>
      <sheetName val="Khach iang le "/>
      <sheetName val="[PNT-P3.xlsѝKQKDKT'04-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 refreshError="1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/>
      <sheetData sheetId="203"/>
      <sheetData sheetId="204"/>
      <sheetData sheetId="205"/>
      <sheetData sheetId="206"/>
      <sheetData sheetId="207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/>
      <sheetData sheetId="288"/>
      <sheetData sheetId="289"/>
      <sheetData sheetId="290"/>
      <sheetData sheetId="291"/>
      <sheetData sheetId="292"/>
      <sheetData sheetId="293" refreshError="1"/>
      <sheetData sheetId="294" refreshError="1"/>
      <sheetData sheetId="295"/>
      <sheetData sheetId="296"/>
      <sheetData sheetId="297" refreshError="1"/>
      <sheetData sheetId="298" refreshError="1"/>
      <sheetData sheetId="299" refreshError="1"/>
      <sheetData sheetId="300" refreshError="1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 refreshError="1"/>
      <sheetData sheetId="315" refreshError="1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/>
      <sheetData sheetId="396" refreshError="1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 refreshError="1"/>
      <sheetData sheetId="418" refreshError="1"/>
      <sheetData sheetId="419"/>
      <sheetData sheetId="420" refreshError="1"/>
      <sheetData sheetId="421"/>
      <sheetData sheetId="422"/>
      <sheetData sheetId="423"/>
      <sheetData sheetId="424"/>
      <sheetData sheetId="425"/>
      <sheetData sheetId="426" refreshError="1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 refreshError="1"/>
      <sheetData sheetId="515" refreshError="1"/>
      <sheetData sheetId="516" refreshError="1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 refreshError="1"/>
      <sheetData sheetId="530" refreshError="1"/>
      <sheetData sheetId="531" refreshError="1"/>
      <sheetData sheetId="532"/>
      <sheetData sheetId="533" refreshError="1"/>
      <sheetData sheetId="534" refreshError="1"/>
      <sheetData sheetId="535" refreshError="1"/>
      <sheetData sheetId="536"/>
      <sheetData sheetId="537" refreshError="1"/>
      <sheetData sheetId="538"/>
      <sheetData sheetId="539"/>
      <sheetData sheetId="540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 refreshError="1"/>
      <sheetData sheetId="567"/>
      <sheetData sheetId="568"/>
      <sheetData sheetId="569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/>
      <sheetData sheetId="578"/>
      <sheetData sheetId="579"/>
      <sheetData sheetId="580"/>
      <sheetData sheetId="581"/>
      <sheetData sheetId="582" refreshError="1"/>
      <sheetData sheetId="583" refreshError="1"/>
      <sheetData sheetId="584" refreshError="1"/>
      <sheetData sheetId="585" refreshError="1"/>
      <sheetData sheetId="586"/>
      <sheetData sheetId="587" refreshError="1"/>
      <sheetData sheetId="588" refreshError="1"/>
      <sheetData sheetId="589" refreshError="1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 refreshError="1"/>
      <sheetData sheetId="600"/>
      <sheetData sheetId="601"/>
      <sheetData sheetId="602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/>
      <sheetData sheetId="644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/>
      <sheetData sheetId="673"/>
      <sheetData sheetId="674"/>
      <sheetData sheetId="675"/>
      <sheetData sheetId="676"/>
      <sheetData sheetId="677"/>
      <sheetData sheetId="678"/>
      <sheetData sheetId="679" refreshError="1"/>
      <sheetData sheetId="680"/>
      <sheetData sheetId="681" refreshError="1"/>
      <sheetData sheetId="682"/>
      <sheetData sheetId="683" refreshError="1"/>
      <sheetData sheetId="684" refreshError="1"/>
      <sheetData sheetId="685"/>
      <sheetData sheetId="686"/>
      <sheetData sheetId="687" refreshError="1"/>
      <sheetData sheetId="688" refreshError="1"/>
      <sheetData sheetId="689" refreshError="1"/>
      <sheetData sheetId="690"/>
      <sheetData sheetId="691" refreshError="1"/>
      <sheetData sheetId="692" refreshError="1"/>
      <sheetData sheetId="693" refreshError="1"/>
      <sheetData sheetId="694" refreshError="1"/>
      <sheetData sheetId="695"/>
      <sheetData sheetId="696" refreshError="1"/>
      <sheetData sheetId="697"/>
      <sheetData sheetId="698"/>
      <sheetData sheetId="699"/>
      <sheetData sheetId="700"/>
      <sheetData sheetId="701"/>
      <sheetData sheetId="702"/>
      <sheetData sheetId="703" refreshError="1"/>
      <sheetData sheetId="704"/>
      <sheetData sheetId="705"/>
      <sheetData sheetId="706" refreshError="1"/>
      <sheetData sheetId="707" refreshError="1"/>
      <sheetData sheetId="708"/>
      <sheetData sheetId="709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tdg"/>
      <sheetName val="DU TOAN"/>
      <sheetName val="khung ten TD"/>
    </sheetNames>
    <sheetDataSet>
      <sheetData sheetId="0"/>
      <sheetData sheetId="1"/>
      <sheetData sheetId="2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FP003E"/>
      <sheetName val="TOTAL"/>
      <sheetName val="Pivot(Silicate)"/>
      <sheetName val="Pivot(RockWool)"/>
      <sheetName val="Pivot(Form Glass)"/>
      <sheetName val="Pivot(Urethan)"/>
      <sheetName val="Pivot(Glass Wool)"/>
      <sheetName val="ROCK WOOL"/>
      <sheetName val="SILICATE"/>
      <sheetName val="VV-NTKL MUONG DOT 3"/>
      <sheetName val="CAPTHOAT"/>
      <sheetName val="kl lap nha kho "/>
      <sheetName val="KL LAP TH KHO"/>
      <sheetName val="kl chi tiet kho3"/>
      <sheetName val="kl th kho3"/>
      <sheetName val="VV-NTKL NHA KHO DOT 2"/>
      <sheetName val="kl th sxc3"/>
      <sheetName val="kl ct sxc3"/>
      <sheetName val="klthep"/>
      <sheetName val="hoc han"/>
      <sheetName val=" thoat nuoc nc"/>
      <sheetName val="cap thoat nuoc"/>
      <sheetName val="00000000"/>
      <sheetName val="10000000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Tong hop"/>
      <sheetName val="CT cong"/>
      <sheetName val="dg cong"/>
      <sheetName val="XL4Poppy"/>
      <sheetName val="Sheet1"/>
      <sheetName val="Trinh duyet LNS"/>
      <sheetName val="SN CBCNV"/>
      <sheetName val="tong luong ban"/>
      <sheetName val="DU TRU LUONG 06 THANG"/>
      <sheetName val="DU TRU CP 06 THANG"/>
      <sheetName val="AN CA THANG 08"/>
      <sheetName val="AN CA TH 09"/>
      <sheetName val="AN CA TH 10"/>
      <sheetName val="an ca th 11"/>
      <sheetName val="TAM UNG LNS TH 08"/>
      <sheetName val="PP tinh thue thu nhap"/>
      <sheetName val="Luong TG thang 08"/>
      <sheetName val="bo xung"/>
      <sheetName val="truy thu"/>
      <sheetName val="Luong TG thang 09"/>
      <sheetName val="Luong thoi gian th 10"/>
      <sheetName val="Luong thoi gian th 11"/>
      <sheetName val="QT LUONG NS T 07"/>
      <sheetName val="QT LNS TH 08"/>
      <sheetName val="QT LNS TH 09"/>
      <sheetName val="qt lns th 10"/>
      <sheetName val="TAM UNG LUONG NS TH 10"/>
      <sheetName val="tam ung LNS th 11"/>
      <sheetName val="XXXXXXXX"/>
      <sheetName val="Q1-02"/>
      <sheetName val="Q2-02"/>
      <sheetName val="Q3-02"/>
      <sheetName val="C45"/>
      <sheetName val="C47A"/>
      <sheetName val="C47B"/>
      <sheetName val="C46"/>
      <sheetName val="DsachYT"/>
      <sheetName val="00"/>
      <sheetName val="Bhxhoi"/>
      <sheetName val="THANG1"/>
      <sheetName val="THANG2"/>
      <sheetName val="THANG3"/>
      <sheetName val="THANG4"/>
      <sheetName val="THANG5"/>
      <sheetName val="THANG6"/>
      <sheetName val="THANG7"/>
      <sheetName val="THANG 8"/>
      <sheetName val="Sheet9"/>
      <sheetName val="Sheet8"/>
      <sheetName val="Sheet7"/>
      <sheetName val="Sheet6"/>
      <sheetName val="Sheet5"/>
      <sheetName val="Sheet4"/>
      <sheetName val="Sheet3"/>
      <sheetName val="Sheet2"/>
      <sheetName val="LUONG CHO HUU"/>
      <sheetName val="thu BHXH,YT"/>
      <sheetName val="Phan bo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Outlets"/>
      <sheetName val="PGs"/>
      <sheetName val="Instr'n"/>
      <sheetName val="RFP002"/>
      <sheetName val="RFP003F"/>
      <sheetName val="RFP004"/>
      <sheetName val="RFP005"/>
      <sheetName val="RFP006"/>
      <sheetName val="RFP007"/>
      <sheetName val="RFP008"/>
      <sheetName val="RFP009"/>
      <sheetName val="RFP010"/>
      <sheetName val="RFP011"/>
      <sheetName val="RFP11(1)"/>
      <sheetName val="RFP11(2)"/>
      <sheetName val="RFP11(3)"/>
      <sheetName val="RFP012"/>
      <sheetName val="RFP013"/>
      <sheetName val="RFP014"/>
      <sheetName val="RFP015"/>
      <sheetName val="TAI"/>
      <sheetName val="BANLE"/>
      <sheetName val="t.kho"/>
      <sheetName val="CLB"/>
      <sheetName val="phong"/>
      <sheetName val="hoat"/>
      <sheetName val="tong BH"/>
      <sheetName val="nhapkho"/>
      <sheetName val="KH LDTL"/>
      <sheetName val="T6"/>
      <sheetName val="Mau"/>
      <sheetName val="SILICAT_x0003_"/>
      <sheetName val="1-12"/>
      <sheetName val="XL4Test5"/>
      <sheetName val="TH"/>
      <sheetName val="Chia T1"/>
      <sheetName val="Chia T2"/>
      <sheetName val="Chia T3"/>
      <sheetName val="TH11"/>
      <sheetName val="TH T11"/>
      <sheetName val="TH T1"/>
      <sheetName val="Bang chia "/>
      <sheetName val="CN HD"/>
      <sheetName val="VC thg 2"/>
      <sheetName val="BB dcTT"/>
      <sheetName val="TT"/>
      <sheetName val="VC TCao"/>
      <sheetName val="VC o Hien"/>
      <sheetName val="VC oDuong"/>
      <sheetName val=" PHoang"/>
      <sheetName val="TT-PLuc"/>
      <sheetName val="TH thanh toan"/>
      <sheetName val="TH1"/>
      <sheetName val="TH2"/>
      <sheetName val="TH3"/>
      <sheetName val="TH4"/>
      <sheetName val="TH5"/>
      <sheetName val="ChiaT1"/>
      <sheetName val="ChiaT2"/>
      <sheetName val="ChiaT3"/>
      <sheetName val="ChiaT4"/>
      <sheetName val="ChiaT5"/>
      <sheetName val="MauTH"/>
      <sheetName val="SP-KH"/>
      <sheetName val="Xuatkho"/>
      <sheetName val="PT"/>
      <sheetName val="QUY TM 2004 (3)"/>
      <sheetName val="QUY TM 2004 (2)"/>
      <sheetName val="SO CAI 2004 TK 111 (2)"/>
      <sheetName val="CTGS N111 (2)"/>
      <sheetName val="Can doi TK (2)"/>
      <sheetName val="CTGS Co 111"/>
      <sheetName val="Bang "/>
      <sheetName val="So TGNH  (2)"/>
      <sheetName val="N 111"/>
      <sheetName val="Sheet1 (3)"/>
      <sheetName val="C 111"/>
      <sheetName val="Sheet10"/>
      <sheetName val="KD Theo YTo"/>
      <sheetName val="Tang giam TSCD"/>
      <sheetName val="TK Ngoai bang"/>
      <sheetName val="TMinh BC TC"/>
      <sheetName val="Can doi TK"/>
      <sheetName val="BCD KToan"/>
      <sheetName val="So TGNH "/>
      <sheetName val="SO CAI TK 112"/>
      <sheetName val="SO CAI 2004 TK 111"/>
      <sheetName val="Tien Vay 311"/>
      <sheetName val="DTCTiet"/>
      <sheetName val="DT BH"/>
      <sheetName val="So QTM 2005"/>
      <sheetName val="QUY TM 2004"/>
      <sheetName val="Dieu chinh"/>
      <sheetName val="04"/>
      <sheetName val="So -03"/>
      <sheetName val="SoLD"/>
      <sheetName val="So-02"/>
      <sheetName val="MTL$-INTER"/>
      <sheetName val="Pivot(Silica|e)"/>
      <sheetName val="bcth.Hoang"/>
      <sheetName val="bcth.Nhung"/>
      <sheetName val="bcth.Ngoc"/>
      <sheetName val="bcth.Vu"/>
      <sheetName val="CDQDT"/>
      <sheetName val="XNT"/>
      <sheetName val="01"/>
      <sheetName val="02"/>
      <sheetName val="03"/>
      <sheetName val="05"/>
      <sheetName val="06"/>
      <sheetName val="07"/>
      <sheetName val="08"/>
      <sheetName val="09"/>
      <sheetName val="10"/>
      <sheetName val=" 10 ngày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0ngay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1 ngày"/>
      <sheetName val="bcthang"/>
      <sheetName val="báo cáo thang11 mới"/>
      <sheetName val="Summary"/>
      <sheetName val="Design &amp; Applications"/>
      <sheetName val="Building Summary"/>
      <sheetName val="Building"/>
      <sheetName val="External Works"/>
      <sheetName val="vi_du_n"/>
      <sheetName val="vi_du"/>
      <sheetName val="Bieu 2"/>
      <sheetName val="biªu 3"/>
      <sheetName val="bieu1 CTy"/>
      <sheetName val="b2 cty"/>
      <sheetName val="b 3 cty"/>
      <sheetName val="bieu 7"/>
      <sheetName val="bieu 9"/>
      <sheetName val="b14"/>
      <sheetName val="Sheet12"/>
      <sheetName val="TH QT"/>
      <sheetName val="KE QT"/>
      <sheetName val="??-BLDG"/>
      <sheetName val="Pi6ot(Urethan)"/>
      <sheetName val="Chiet tinh dz22"/>
      <sheetName val="GDMN.1"/>
      <sheetName val="GDMN.2"/>
      <sheetName val="GDMN.3"/>
      <sheetName val="GDMN.4"/>
      <sheetName val="GDMN.5"/>
      <sheetName val="GDTH.1"/>
      <sheetName val="GDTH.2"/>
      <sheetName val="GDTH.3"/>
      <sheetName val="GDTH.4"/>
      <sheetName val="GDTH.5"/>
      <sheetName val="THCS.1"/>
      <sheetName val="THCS.2"/>
      <sheetName val="THCS.3"/>
      <sheetName val="THCS.4"/>
      <sheetName val="THCS.5"/>
      <sheetName val="THCS.6"/>
      <sheetName val="THPT.1"/>
      <sheetName val="THPT.2"/>
      <sheetName val="THPT.3"/>
      <sheetName val="THPT.4"/>
      <sheetName val="THPT.5"/>
      <sheetName val="THPT.6"/>
      <sheetName val="DH,CD,THCN.1"/>
      <sheetName val="DH,CD,THCN.2"/>
      <sheetName val="DH,CD,THCN.3"/>
      <sheetName val="GDKCQ.1"/>
      <sheetName val="GDKCQ.2"/>
      <sheetName val="TAICHINH"/>
      <sheetName val="INSUL"/>
      <sheetName val="gvl"/>
      <sheetName val="hoat_x0000_࣭_x0000__x0000__x0000__x0000__x0000__x0000__x0000__x0000__x0009__x0000_᭬࣫_x0000__x0004__x0000__x0000__x0000__x0000__x0000__x0000_ᑜ࣭_x0000__x0000__x0000_"/>
      <sheetName val="Sheed4"/>
      <sheetName val="_x0000__x0000__x0000__x0000__x0000__x0000_"/>
      <sheetName val="Piwot(Silicate)"/>
      <sheetName val="ROCK WO_x0003__x0000_"/>
      <sheetName val="S¶_x001d_et2"/>
      <sheetName val="Macro1"/>
      <sheetName val="Macro2"/>
      <sheetName val="Macro3"/>
      <sheetName val="Chart2"/>
      <sheetName val="Chart1"/>
      <sheetName val="th«ng tri chuÈn xe"/>
      <sheetName val="vat tu 2001 cuoi nam"/>
      <sheetName val="bang phan bo VL xuat"/>
      <sheetName val="vat tu 2001"/>
      <sheetName val="qt vt­ xe"/>
      <sheetName val="táng QT 245 (14Xe("/>
      <sheetName val="Xe mua ngoµi"/>
      <sheetName val="B¸o c¸o HQ chi tiªu n¨m 2000"/>
      <sheetName val="???????-BLDG"/>
      <sheetName val="TH T19"/>
      <sheetName val="Pivot(RckWool)"/>
      <sheetName val="TH VL, NC, DDHT Thanhphuoc"/>
      <sheetName val="DU TRU LUONG 06 TH@NG"/>
      <sheetName val="AN CA DH 10"/>
      <sheetName val="TAM UNG LNC TH 08"/>
      <sheetName val="Leong thoi gian th 10"/>
      <sheetName val="Luong thoa gian th 11"/>
      <sheetName val="at lns th 10"/>
      <sheetName val="tam ung DNS th 11"/>
      <sheetName val="XL4Test4"/>
      <sheetName val="thong tin cty"/>
      <sheetName val="TK-in"/>
      <sheetName val="TKTH"/>
      <sheetName val="BR"/>
      <sheetName val="MV"/>
      <sheetName val="mvtt"/>
      <sheetName val="HDKT"/>
      <sheetName val="Linh tinh"/>
      <sheetName val="nk"/>
      <sheetName val="N"/>
      <sheetName val="X"/>
      <sheetName val="Sheev6"/>
      <sheetName val="Nhap fon gia VL dia phuong"/>
      <sheetName val="뜃맟뭁돽띿맟?-BLDG"/>
      <sheetName val="CAT_5"/>
      <sheetName val="현장관리비"/>
      <sheetName val="실행내역"/>
      <sheetName val="#REF"/>
      <sheetName val="적용환율"/>
      <sheetName val="合成単価作成表-BLDG"/>
      <sheetName val="EQUIPMENT -2"/>
      <sheetName val="전차선로 물량표"/>
      <sheetName val="PBS"/>
      <sheetName val="간접비내역-1"/>
      <sheetName val="Basic"/>
      <sheetName val="DESIGN CRITERIA"/>
      <sheetName val="용기"/>
      <sheetName val="MTO REV.0"/>
      <sheetName val="Phan tich don ႀ￸a chi tiet"/>
      <sheetName val="Pivot(_x0007_lass Wool)"/>
      <sheetName val="bcôhang"/>
      <sheetName val="báo cáo thang11 m?i"/>
      <sheetName val="RDP013"/>
      <sheetName val="TH_x0001_NG2"/>
      <sheetName val="Luong moÿÿngay cong khao sat"/>
      <sheetName val="Giai trinh"/>
      <sheetName val="Q2-00"/>
      <sheetName val="_x0010_ivot(Glass Wool)"/>
      <sheetName val="She%t1"/>
      <sheetName val="XL4Pop`y"/>
      <sheetName val="Chitieu-dam c!c loai"/>
      <sheetName val="@Gdg"/>
      <sheetName val="CocKJ1m"/>
      <sheetName val="공통가설"/>
      <sheetName val="DG"/>
      <sheetName val="Du_lieu"/>
      <sheetName val="ctTBA"/>
      <sheetName val="NEW-PANEL"/>
      <sheetName val="TT_10KV"/>
      <sheetName val="Tong hop QL4( - 3"/>
      <sheetName val="SN C£GNV"/>
      <sheetName val="PNT-QUOT-#3"/>
      <sheetName val="COAT&amp;WRAP-QIOT-#3"/>
      <sheetName val="SILICCTE"/>
      <sheetName val="PACK"/>
      <sheetName val="INV"/>
      <sheetName val="TK-XUAT"/>
      <sheetName val="TK-NHAP"/>
      <sheetName val="DT 1"/>
      <sheetName val="DT 2"/>
      <sheetName val="DT 3"/>
      <sheetName val="DM"/>
      <sheetName val="SP"/>
      <sheetName val="NPL"/>
      <sheetName val="적용률"/>
      <sheetName val="d' cOng"/>
      <sheetName val="CAPTHOAP"/>
      <sheetName val=" t`oat nuoc nc"/>
      <sheetName val="Gia vat tu"/>
      <sheetName val="tong l²_x0000__x0000_ ban"/>
      <sheetName val="CT Thang Mo"/>
      <sheetName val="CT  PL"/>
      <sheetName val="Chi tiet"/>
      <sheetName val="ፌ_x0000_佄⁎䥇⁁䡃"/>
      <sheetName val="⁁䡃⁉䥔呅"/>
      <sheetName val="呅吠ь_x0000_䑄㔳_x0005_吀䅂㔳_x000c_吀⁈畱敹"/>
      <sheetName val="㔳_x000c_吀⁈畱敹瑴慯ծ_x0000_楢兡͔_x0000_䭔"/>
      <sheetName val="_x0000_楢兡͔_x0000_䭔ͥ_x0000_䅎э_x0000_啈䝎_x0003_䠀䥁_x0003_"/>
      <sheetName val="_x0000_啈䝎_x0003_䠀䥁_x0003_䰀䵁_x0008_䈀湡⁧楧"/>
      <sheetName val="ࡍ_x0000_慂杮朠慩_x000d_䠀乁⁇䥔久䈠佁_x000b_吀⁈"/>
      <sheetName val="䥔久䈠佁_x000b_吀⁈䡎偁"/>
      <sheetName val="⁈䡎偁吠乏_x0006_吀⁈"/>
      <sheetName val="_x0000_䡔䈠乁_x0005_䐀"/>
      <sheetName val="_x0000_敄㍣б_x0000_慊"/>
      <sheetName val="䨀湡в_x0000_慊㍮"/>
      <sheetName val="湡г_x0000_慊㑮_x0004_"/>
      <sheetName val="д_x0000_慊㙮_x0004_䨀"/>
      <sheetName val="_x0000_慊㝮_x0004_䨀湡"/>
      <sheetName val="慊㡮_x0004_䨀湡Թ"/>
      <sheetName val="㥮_x0005_䨀湡〱_x0005_䨀"/>
      <sheetName val="_x0005_䨀湡ㄱ_x0005_䨀"/>
      <sheetName val="_x0000_慊ㅮԳ_x0000_慊"/>
      <sheetName val="䨀湡㐱_x0005_䨀湡"/>
      <sheetName val="慊ㅮԵ_x0000_慊ㅮ"/>
      <sheetName val="湡㘱_x0005_䨀湡㜱"/>
      <sheetName val="ㅮԷ_x0000_慊ㅮԸ"/>
      <sheetName val="㠱_x0005_䨀湡〲_x0005_"/>
      <sheetName val="԰_x0000_慊㉮Ա_x0000_"/>
      <sheetName val="_x0005_䨀湡㈲_x0005_䨀"/>
      <sheetName val="_x0000_慊㉮Գ_x0000_慊㉮Դ"/>
      <sheetName val="湡㐲_x0005_䨀湡㔲_x0005_"/>
      <sheetName val="㔲_x0005_䨀"/>
      <sheetName val="TKP"/>
      <sheetName val="_x0000_TCTiet"/>
      <sheetName val="LABTOTAL"/>
      <sheetName val="Bia"/>
      <sheetName val="So lieu"/>
      <sheetName val="ROCK WO_x0003_?"/>
      <sheetName val="??????"/>
      <sheetName val="_x0010_iwot(Silicate)"/>
      <sheetName val=" thoat nuog nc"/>
      <sheetName val="hoat?࣭????????_x0009_?᭬࣫?_x0004_??????ᑜ࣭???"/>
      <sheetName val="dongia (2)"/>
      <sheetName val="LKVL-CK-HT-GD1"/>
      <sheetName val="giathanh1"/>
      <sheetName val="lam-moi"/>
      <sheetName val="TONG HOP VL-NC"/>
      <sheetName val="thao-go"/>
      <sheetName val="THPDMoi  (2)"/>
      <sheetName val="gtrinh"/>
      <sheetName val="phuluc1"/>
      <sheetName val="chitiet"/>
      <sheetName val="TONGKE3p "/>
      <sheetName val="DONGIA"/>
      <sheetName val="DON GIA"/>
      <sheetName val="TONGKE-HT"/>
      <sheetName val="t-h HA THE"/>
      <sheetName val="CHITIET VL-NC-TT -1p"/>
      <sheetName val="TONG HOP VL-NC TT"/>
      <sheetName val="TNHCHINH"/>
      <sheetName val="TH XL"/>
      <sheetName val="CHITIET VL-NC"/>
      <sheetName val="VC"/>
      <sheetName val="Tiepdia"/>
      <sheetName val="CHITIET VL-NC-TT-3p"/>
      <sheetName val="TDTKP"/>
      <sheetName val="TDTKP1"/>
      <sheetName val="KPVC-BD "/>
      <sheetName val="VCV-BE-TONG"/>
      <sheetName val="100000P0"/>
      <sheetName val="RFP0_x0010_6"/>
      <sheetName val="RFP_x0010_07"/>
      <sheetName val="RFP_x0011_1(2)"/>
      <sheetName val="Q_x0012_-02"/>
      <sheetName val="Q_x0013_-02"/>
      <sheetName val="Du toan chi Tiet coc_x0000_nuoc"/>
      <sheetName val="Nhap_x0000_don gia VL dia phuong"/>
      <sheetName val="Luong mot ngay Cong xay_x0000_lap"/>
      <sheetName val="DU TRU LUONG_x0000_06 THANG"/>
      <sheetName val="PP tinh Thue thu_x0000_nhap"/>
      <sheetName val="Luong TG thang _x0010_9"/>
      <sheetName val="QT LUONG NS_x0000_T 07"/>
      <sheetName val="TAM_x0000_UNG LUONG NS TH 10"/>
      <sheetName val="BCDTK"/>
      <sheetName val="soktmay"/>
      <sheetName val="THVT"/>
      <sheetName val="PTDM"/>
      <sheetName val="POWER"/>
      <sheetName val="견적조건"/>
      <sheetName val="BQ_Equip_Pipe"/>
      <sheetName val="BLR-S"/>
      <sheetName val="Est-Hotpp"/>
      <sheetName val="PipWT"/>
      <sheetName val="piping"/>
      <sheetName val="BREAKDOWN(철거설치)"/>
      <sheetName val="COA-17"/>
      <sheetName val="C-18"/>
      <sheetName val="_x0000__x0000_DT"/>
      <sheetName val="\uong mot ngay cong xay lap"/>
      <sheetName val="Luong mot ngay conw0khao sat"/>
      <sheetName val="thu BHXH&lt;YT"/>
      <sheetName val="ࡍ_x0000_慂杮朠慩_x000a_䠀乁⁇䥔久䈠佁_x000b_吀⁈"/>
      <sheetName val="DTࠠBH"/>
      <sheetName val="TA²_x0000__x0000_NH"/>
      <sheetName val="TH4_x0000__x0000__x0000__x0000__x0000__x0000__x0000__x0000__x0000__x0000__x0000_ℨʢ_x0000__x0004__x0000__x0000__x0000__x0000__x0000__x0000_崬ʢ_x0000__x0000__x0000__x0000__x0000_"/>
      <sheetName val="__-BLDG"/>
      <sheetName val="_______-BLDG"/>
      <sheetName val="뜃맟뭁돽띿맟_-BLDG"/>
      <sheetName val="báo cáo thang11 m_i"/>
      <sheetName val="Pivnt(RockWool)"/>
      <sheetName val="@ivot(Form Glass)"/>
      <sheetName val="Pivot(Gl!ss Wool)"/>
      <sheetName val="ROCK WOKL"/>
      <sheetName val="He co"/>
      <sheetName val="Bhitieu-dam cac loai"/>
      <sheetName val="_x0000__x0000__x0000__x0000__x0000__x0009__x0000_??_x0000__x0004__x0000__x0000__x0000__x0000__x0000__x0000_??_x0000__x0000__x0000__x0000__x0000__x0000__x0000__x0000_??_x0000__x0000_"/>
      <sheetName val="?TCTiet"/>
      <sheetName val="POTAL"/>
      <sheetName val=" thoau nuoc nc"/>
      <sheetName val="hoat?࣭?_x0009_᭬࣫?_x0004_?ᑜ࣭?ڬ࣫?"/>
      <sheetName val="T.Tinh"/>
      <sheetName val="TK"/>
      <sheetName val="BRCT"/>
      <sheetName val="SDHD"/>
      <sheetName val="SDHD QUY"/>
      <sheetName val="GTGT135"/>
      <sheetName val="BRCN135"/>
      <sheetName val="MV135"/>
      <sheetName val="SDHDCN"/>
      <sheetName val="SDHDCN quy"/>
      <sheetName val="NXT.CN03"/>
      <sheetName val="bl"/>
      <sheetName val="20000000"/>
      <sheetName val="Chitieu-dam cac_x0000_loai"/>
      <sheetName val="hoat_x0000_࣭_x0000__x0009_᭬࣫_x0000__x0004__x0000_ᑜ࣭_x0000_ڬ࣫_x0000_"/>
      <sheetName val="tong l²?? ban"/>
      <sheetName val="ፌ?佄⁎䥇⁁䡃"/>
      <sheetName val="呅吠ь?䑄㔳_x0005_吀䅂㔳_x000c_吀⁈畱敹"/>
      <sheetName val="㔳_x000c_吀⁈畱敹瑴慯ծ?楢兡͔?䭔"/>
      <sheetName val="?楢兡͔?䭔ͥ?䅎э?啈䝎_x0003_䠀䥁_x0003_"/>
      <sheetName val="?啈䝎_x0003_䠀䥁_x0003_䰀䵁_x0008_䈀湡⁧楧"/>
      <sheetName val="ࡍ?慂杮朠慩_x000d_䠀乁⁇䥔久䈠佁_x000b_吀⁈"/>
      <sheetName val="?䡔䈠乁_x0005_䐀"/>
      <sheetName val="?敄㍣б?慊"/>
      <sheetName val="䨀湡в?慊㍮"/>
      <sheetName val="湡г?慊㑮_x0004_"/>
      <sheetName val="д?慊㙮_x0004_䨀"/>
      <sheetName val="?慊㝮_x0004_䨀湡"/>
      <sheetName val="?慊ㅮԳ?慊"/>
      <sheetName val="慊ㅮԵ?慊ㅮ"/>
      <sheetName val="ㅮԷ?慊ㅮԸ"/>
      <sheetName val="԰?慊㉮Ա?"/>
      <sheetName val="?慊㉮Գ?慊㉮Դ"/>
      <sheetName val="Du toan chi Tiet coc?nuoc"/>
      <sheetName val="Nhap?don gia VL dia phuong"/>
      <sheetName val="Luong mot ngay Cong xay?lap"/>
      <sheetName val="DU TRU LUONG?06 THANG"/>
      <sheetName val="PP tinh Thue thu?nhap"/>
      <sheetName val="QT LUONG NS?T 07"/>
      <sheetName val="TAM?UNG LUONG NS TH 10"/>
      <sheetName val="??DT"/>
      <sheetName val="ࡍ?慂杮朠慩_x000a_䠀乁⁇䥔久䈠佁_x000b_吀⁈"/>
      <sheetName val="TA²??NH"/>
      <sheetName val="TH4???????????ℨʢ?_x0004_??????崬ʢ?????"/>
      <sheetName val="?????_x0009_????_x0004_????????????????????"/>
      <sheetName val="Chitieu-dam cac?loai"/>
      <sheetName val="呅吠ь"/>
      <sheetName val="㔳_x000c_吀⁈畱敹瑴慯ծ"/>
      <sheetName val="䨀湡в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 refreshError="1"/>
      <sheetData sheetId="66" refreshError="1"/>
      <sheetData sheetId="67" refreshError="1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/>
      <sheetData sheetId="198"/>
      <sheetData sheetId="199"/>
      <sheetData sheetId="200"/>
      <sheetData sheetId="201"/>
      <sheetData sheetId="202" refreshError="1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 refreshError="1"/>
      <sheetData sheetId="264"/>
      <sheetData sheetId="265" refreshError="1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 refreshError="1"/>
      <sheetData sheetId="296" refreshError="1"/>
      <sheetData sheetId="297"/>
      <sheetData sheetId="298" refreshError="1"/>
      <sheetData sheetId="299"/>
      <sheetData sheetId="300" refreshError="1"/>
      <sheetData sheetId="301"/>
      <sheetData sheetId="302"/>
      <sheetData sheetId="303"/>
      <sheetData sheetId="304"/>
      <sheetData sheetId="305" refreshError="1"/>
      <sheetData sheetId="306" refreshError="1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 refreshError="1"/>
      <sheetData sheetId="316"/>
      <sheetData sheetId="317"/>
      <sheetData sheetId="318" refreshError="1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/>
      <sheetData sheetId="339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/>
      <sheetData sheetId="356"/>
      <sheetData sheetId="357" refreshError="1"/>
      <sheetData sheetId="358" refreshError="1"/>
      <sheetData sheetId="359"/>
      <sheetData sheetId="360" refreshError="1"/>
      <sheetData sheetId="361" refreshError="1"/>
      <sheetData sheetId="362" refreshError="1"/>
      <sheetData sheetId="363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/>
      <sheetData sheetId="377"/>
      <sheetData sheetId="378" refreshError="1"/>
      <sheetData sheetId="379" refreshError="1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 refreshError="1"/>
      <sheetData sheetId="392"/>
      <sheetData sheetId="393"/>
      <sheetData sheetId="394"/>
      <sheetData sheetId="395" refreshError="1"/>
      <sheetData sheetId="396"/>
      <sheetData sheetId="397" refreshError="1"/>
      <sheetData sheetId="398" refreshError="1"/>
      <sheetData sheetId="399" refreshError="1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 refreshError="1"/>
      <sheetData sheetId="428" refreshError="1"/>
      <sheetData sheetId="429" refreshError="1"/>
      <sheetData sheetId="430"/>
      <sheetData sheetId="431" refreshError="1"/>
      <sheetData sheetId="432" refreshError="1"/>
      <sheetData sheetId="433" refreshError="1"/>
      <sheetData sheetId="434"/>
      <sheetData sheetId="435"/>
      <sheetData sheetId="436"/>
      <sheetData sheetId="437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/>
      <sheetData sheetId="495" refreshError="1"/>
      <sheetData sheetId="496" refreshError="1"/>
      <sheetData sheetId="497" refreshError="1"/>
      <sheetData sheetId="498" refreshError="1"/>
      <sheetData sheetId="499"/>
      <sheetData sheetId="500"/>
      <sheetData sheetId="501"/>
      <sheetData sheetId="502"/>
      <sheetData sheetId="503"/>
      <sheetData sheetId="504"/>
      <sheetData sheetId="505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/>
      <sheetData sheetId="514"/>
      <sheetData sheetId="515"/>
      <sheetData sheetId="516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tdg"/>
      <sheetName val="TN NEW"/>
      <sheetName val="285"/>
      <sheetName val="phangoithau"/>
      <sheetName val="TDT"/>
      <sheetName val="THCPXD"/>
      <sheetName val="cpkhac"/>
      <sheetName val="CP CBSX"/>
      <sheetName val="THTN"/>
      <sheetName val="TN CT"/>
      <sheetName val="VLNCMTC TN"/>
      <sheetName val="CT day dan su phu kien"/>
      <sheetName val="CT xa - tiep dia"/>
      <sheetName val="THEP HINH"/>
      <sheetName val="CT cot"/>
      <sheetName val="Ct BT mong"/>
      <sheetName val="DatDao"/>
      <sheetName val="K LUONG duong day"/>
      <sheetName val="DG"/>
      <sheetName val="TH CTO"/>
      <sheetName val="VL-NC CTo"/>
      <sheetName val="CT cong to"/>
      <sheetName val="KL CONG TO"/>
      <sheetName val="VL DAU THAU"/>
      <sheetName val="TH DZ0,4"/>
      <sheetName val="TT"/>
      <sheetName val="VCDD"/>
      <sheetName val="VL-NC DZ0,4"/>
      <sheetName val="TH THAO DO"/>
      <sheetName val="VL-NC-MTC thao do"/>
      <sheetName val="CT THAO DO"/>
      <sheetName val="KL Thao Do"/>
      <sheetName val="00000000"/>
      <sheetName val="tienluong"/>
      <sheetName val="SILICATE"/>
      <sheetName val="Lç khoan LK1"/>
      <sheetName val="sat"/>
      <sheetName val="ptvt"/>
      <sheetName val="TH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ct"/>
      <sheetName val="gvl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/>
      <sheetData sheetId="2" refreshError="1">
        <row r="17">
          <cell r="N17">
            <v>55000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M tu van DZ 110 kV"/>
      <sheetName val="DM tu van DZ 35 kV"/>
      <sheetName val="DM tu van"/>
      <sheetName val="Don gia"/>
      <sheetName val="táng hîp"/>
      <sheetName val="THDT DZ 110 kV"/>
      <sheetName val="VL-NC-M 110 KV"/>
      <sheetName val="Phu kien 110 kV"/>
      <sheetName val="NC Day su Phu kien"/>
      <sheetName val="THDT DZ 35 kV"/>
      <sheetName val="VL-NC-M 35 KV"/>
      <sheetName val="Sheet1"/>
      <sheetName val="Phu kien 35 kV"/>
      <sheetName val="Tiep dia"/>
      <sheetName val="M4T-1"/>
      <sheetName val="Tien luong M4T-1"/>
      <sheetName val="M4T-2"/>
      <sheetName val="Tien luong M4T-2"/>
      <sheetName val="M4T-3"/>
      <sheetName val="Tien luong M4T-3"/>
      <sheetName val="MB-1"/>
      <sheetName val="Tien luong MB-1"/>
      <sheetName val="MB-2"/>
      <sheetName val="Tien luong MB-2"/>
      <sheetName val="MB-3"/>
      <sheetName val="Tien luong MB-3"/>
      <sheetName val="MB-4"/>
      <sheetName val="Tien luong MB-4"/>
      <sheetName val="MB-5"/>
      <sheetName val="Tien luong MB-5"/>
      <sheetName val="MB-6"/>
      <sheetName val="MBK"/>
      <sheetName val="Tien luong MBK"/>
      <sheetName val="Gia thanh chuoi su"/>
      <sheetName val="Tien luong MB-6"/>
      <sheetName val="MP-12"/>
      <sheetName val="Tien luong MP-12"/>
      <sheetName val="MN18-6"/>
      <sheetName val="HC"/>
      <sheetName val="QLN"/>
      <sheetName val="KTHUAT"/>
      <sheetName val="KT"/>
      <sheetName val="CN"/>
      <sheetName val="DLo"/>
      <sheetName val="BDa"/>
      <sheetName val="CDong"/>
      <sheetName val="KTang"/>
      <sheetName val="PBat"/>
      <sheetName val="TThuy"/>
      <sheetName val="CXa"/>
      <sheetName val="THop"/>
      <sheetName val="00000000"/>
      <sheetName val="XL4Test5"/>
      <sheetName val="Truoc thue)"/>
      <sheetName val="Khaosat"/>
      <sheetName val="Tong hop 1"/>
      <sheetName val="Xay lap"/>
      <sheetName val="Sheet2"/>
      <sheetName val="Chi tiet1"/>
      <sheetName val="Chi tiet"/>
      <sheetName val="Bu VL"/>
      <sheetName val="Dan"/>
      <sheetName val="Sheet3"/>
      <sheetName val="gvl"/>
      <sheetName val="THPDMoi  (2)"/>
      <sheetName val="dongia (2)"/>
      <sheetName val="gtrinh"/>
      <sheetName val="phuluc1"/>
      <sheetName val="TONG HOP VL-NC"/>
      <sheetName val="lam-moi"/>
      <sheetName val="chitiet"/>
      <sheetName val="TONGKE3p "/>
      <sheetName val="giathanh1"/>
      <sheetName val="TH VL, NC, DDHT Thanhphuoc"/>
      <sheetName val="#REF"/>
      <sheetName val="DONGIA"/>
      <sheetName val="thao-go"/>
      <sheetName val="TONGKE-HT"/>
      <sheetName val="DG"/>
      <sheetName val="LKVL-CK-HT-GD1"/>
      <sheetName val="t-h HA THE"/>
      <sheetName val="CHITIET VL-NC-TT -1p"/>
      <sheetName val="TONG HOP VL-NC TT"/>
      <sheetName val="TNHCHINH"/>
      <sheetName val="TH XL"/>
      <sheetName val="CHITIET VL-NC"/>
      <sheetName val="VC"/>
      <sheetName val="Tiepdia"/>
      <sheetName val="CHITIET VL-NC-TT-3p"/>
      <sheetName val="TDTKP"/>
      <sheetName val="TDTKP1"/>
      <sheetName val="KPVC-BD "/>
      <sheetName val="VCV-BE-TONG"/>
      <sheetName val="DGKV1"/>
      <sheetName val="GVTKV1"/>
      <sheetName val="Du bao LL xe"/>
      <sheetName val="K.Tra do vong dan hoi"/>
      <sheetName val="Tinh truot"/>
      <sheetName val="Tinh Keo uon"/>
      <sheetName val="Cac bang tra"/>
      <sheetName val="About"/>
      <sheetName val="Du_lieu"/>
      <sheetName val="DM tt van DZ 35 kV"/>
      <sheetName val="ctdz35"/>
      <sheetName val="GDMN.1"/>
      <sheetName val="GDMN.2"/>
      <sheetName val="GDMN.3"/>
      <sheetName val="GDMN.4"/>
      <sheetName val="GDMN.5"/>
      <sheetName val="GDTH.1"/>
      <sheetName val="GDTH.2"/>
      <sheetName val="GDTH.3"/>
      <sheetName val="GDTH.4"/>
      <sheetName val="GDTH.5"/>
      <sheetName val="THCS.1"/>
      <sheetName val="THCS.2"/>
      <sheetName val="THCS.3"/>
      <sheetName val="THCS.4"/>
      <sheetName val="THCS.5"/>
      <sheetName val="THCS.6"/>
      <sheetName val="THPT.1"/>
      <sheetName val="THPT.2"/>
      <sheetName val="THPT.3"/>
      <sheetName val="THPT.4"/>
      <sheetName val="THPT.5"/>
      <sheetName val="THPT.6"/>
      <sheetName val="DH,CD,THCN.1"/>
      <sheetName val="DH,CD,THCN.2"/>
      <sheetName val="DH,CD,THCN.3"/>
      <sheetName val="GDKCQ.1"/>
      <sheetName val="GDKCQ.2"/>
      <sheetName val="TAICHINH"/>
      <sheetName val="DG_QUANG NINH"/>
      <sheetName val="Hướng dẫn"/>
      <sheetName val="Ví dụ hàm Vlookup"/>
      <sheetName val="Gvl_QN"/>
      <sheetName val="Gvlks_QN"/>
      <sheetName val="SILICATE"/>
      <sheetName val="Hoá Đơn NV"/>
      <sheetName val="Long"/>
      <sheetName val="Son Tay"/>
      <sheetName val="Hoa Binh"/>
      <sheetName val="Thuong Tin"/>
      <sheetName val="Vang Lai"/>
      <sheetName val="NV6"/>
      <sheetName val="NV7"/>
      <sheetName val="NV8"/>
      <sheetName val="NV9"/>
      <sheetName val="NV10"/>
      <sheetName val="Tong Xuat"/>
      <sheetName val="Tong Nhap"/>
      <sheetName val="Nhap Xuat Ton"/>
      <sheetName val="Ton Kho Ban Giao Chi Oanh"/>
      <sheetName val="QC"/>
      <sheetName val="NV"/>
      <sheetName val="So xuat hang Nuoc"/>
      <sheetName val="The kho Nuoc"/>
      <sheetName val="So Xuat hang Dac"/>
      <sheetName val="The kho Dac"/>
      <sheetName val="Tien lumng MB-2"/>
      <sheetName val="Tien lumng MB-5"/>
      <sheetName val="chitimc"/>
      <sheetName val="dtxl"/>
      <sheetName val="KH-Q1,Q2,01"/>
      <sheetName val="MTO REV.0"/>
      <sheetName val="dieuchinh"/>
      <sheetName val="M@-2"/>
      <sheetName val="13.BANG CT"/>
      <sheetName val="14.MMUS GIUA NHIP"/>
      <sheetName val="4.HSPBngang"/>
      <sheetName val="6.Tinh tai"/>
      <sheetName val="2 NSl"/>
      <sheetName val="17.US CHU tho a_b"/>
      <sheetName val="15.MMUS GOI"/>
      <sheetName val="5.BANG I"/>
      <sheetName val="gtrin⁨"/>
      <sheetName val="CT -THVLNC"/>
      <sheetName val="gtrin?"/>
      <sheetName val="Hoá Ðon NV"/>
      <sheetName val="VL-NCf 35 KV"/>
      <sheetName val="     ien 110 kV"/>
      <sheetName val="NC Day su      ien"/>
      <sheetName val="     ien 35 kV"/>
      <sheetName val="Hu?ng d?n"/>
      <sheetName val="Ví d? hàm Vlookup"/>
      <sheetName val="NHATKY"/>
      <sheetName val="Income Statement"/>
      <sheetName val="Shareholders' Equity"/>
      <sheetName val="PTDG (2)"/>
      <sheetName val="MTL$-INTER"/>
      <sheetName val="Thep dia"/>
      <sheetName val="THDT DZ 010 kV"/>
      <sheetName val="XL4Poppy"/>
      <sheetName val="LKVL_CK_HT_GD1"/>
      <sheetName val="CHITIET VL_NC"/>
      <sheetName val="VCV_BE_TONG"/>
      <sheetName val="gvl_x0000__x0000__x0000__x0000__x0000__x0000__x0000__x0000__x0000__x0000__x0000__x0000_쉘ž_x0000__x0004__x0000__x0000__x0000__x0000__x0000__x0000_॔ǥ_x0000__x0000__x0000__x0000_"/>
      <sheetName val="tonghop"/>
      <sheetName val="cot_xa"/>
      <sheetName val="Mong"/>
      <sheetName val="TTDZ22"/>
      <sheetName val="Chiettinh dz0,4"/>
      <sheetName val="ctdg"/>
      <sheetName val="DE tu van"/>
      <sheetName val="Hu_ng d_n"/>
      <sheetName val="Ví d_ hàm Vlookup"/>
      <sheetName val="gtrin_"/>
      <sheetName val="gvl????????????쉘ž?_x0004_??????॔ǥ????"/>
      <sheetName val="TTVanChuyen"/>
      <sheetName val="gvl____________쉘ž__x0004_______॔ǥ____"/>
      <sheetName val="Hý?ng d?n"/>
      <sheetName val="Hoá Ðõn NV"/>
      <sheetName val="Tien luonc LB-2"/>
      <sheetName val="Tien luong MB%4"/>
      <sheetName val="Tien luong LBK"/>
      <sheetName val="Tien duong MP-12"/>
      <sheetName val="ML18-6"/>
      <sheetName val="Sheut2"/>
      <sheetName val="gaathanh1"/>
      <sheetName val="DG_LANG SON"/>
      <sheetName val="Gvl_LS"/>
      <sheetName val="Gvlks_LS"/>
    </sheetNames>
    <sheetDataSet>
      <sheetData sheetId="0"/>
      <sheetData sheetId="1"/>
      <sheetData sheetId="2"/>
      <sheetData sheetId="3" refreshError="1">
        <row r="3">
          <cell r="A3" t="str">
            <v>03.1112</v>
          </cell>
          <cell r="B3" t="str">
            <v>Ñaøo ñaát hoá theá saâu &gt;1m S ñaùy hoá £ 5 m 2  ñaát C2</v>
          </cell>
          <cell r="C3" t="str">
            <v>m 3</v>
          </cell>
          <cell r="E3">
            <v>16776</v>
          </cell>
          <cell r="G3" t="str">
            <v>03.1112</v>
          </cell>
        </row>
        <row r="4">
          <cell r="A4" t="str">
            <v>03.1113</v>
          </cell>
          <cell r="B4" t="str">
            <v>Ñaøo ñaát hoá theá saâu &gt;1m S ñaùy hoá £ 5 m 2  ñaát C3</v>
          </cell>
          <cell r="C4" t="str">
            <v>m 3</v>
          </cell>
          <cell r="D4" t="str">
            <v>Xi m¨ng TW   KV NghÜa Lé</v>
          </cell>
          <cell r="E4">
            <v>24428</v>
          </cell>
          <cell r="F4" t="str">
            <v xml:space="preserve">§¸ d¨m  1x2            </v>
          </cell>
          <cell r="G4" t="str">
            <v>03.1113</v>
          </cell>
        </row>
        <row r="5">
          <cell r="A5" t="str">
            <v>03.2203</v>
          </cell>
          <cell r="B5" t="str">
            <v>Laáp ñaát hoá theá</v>
          </cell>
          <cell r="C5" t="str">
            <v>m 3</v>
          </cell>
          <cell r="E5">
            <v>10890</v>
          </cell>
          <cell r="G5" t="str">
            <v>03.2203</v>
          </cell>
        </row>
        <row r="6">
          <cell r="A6" t="str">
            <v>03.1122</v>
          </cell>
          <cell r="B6" t="str">
            <v>Ñaøo moùng baèng TC ñaát C2  saâu £ 2 m dieän tích ñaùy moùng £ 15 m2</v>
          </cell>
          <cell r="C6" t="str">
            <v>m 3</v>
          </cell>
          <cell r="D6">
            <v>89429.123809523822</v>
          </cell>
          <cell r="E6">
            <v>11037</v>
          </cell>
          <cell r="F6">
            <v>0</v>
          </cell>
          <cell r="G6" t="str">
            <v>03.1122</v>
          </cell>
        </row>
        <row r="7">
          <cell r="A7" t="str">
            <v>03.1123</v>
          </cell>
          <cell r="B7" t="str">
            <v>Ñaøo moùng baèng TC ñaát C3  saâu £ 2 m dieän tích ñaùy moùng £ 15 m2</v>
          </cell>
          <cell r="C7" t="str">
            <v>m 3</v>
          </cell>
          <cell r="D7">
            <v>38</v>
          </cell>
          <cell r="E7">
            <v>16482</v>
          </cell>
          <cell r="G7" t="str">
            <v>03.1123</v>
          </cell>
        </row>
        <row r="8">
          <cell r="A8" t="str">
            <v>03.1132</v>
          </cell>
          <cell r="B8" t="str">
            <v>Ñaøo moùng baèng TC ñaát C2  saâu £ 3 m dieän tích ñaùy moùng £ 15 m2</v>
          </cell>
          <cell r="C8" t="str">
            <v>m 3</v>
          </cell>
          <cell r="D8">
            <v>1670.4761904761904</v>
          </cell>
          <cell r="E8">
            <v>11773</v>
          </cell>
          <cell r="G8" t="str">
            <v>03.1132</v>
          </cell>
        </row>
        <row r="9">
          <cell r="A9" t="str">
            <v>03.1133</v>
          </cell>
          <cell r="B9" t="str">
            <v>Ñaøo moùng baèng TC ñaát C3  saâu £ 3 m dieän tích ñaùy moùng £ 15 m2</v>
          </cell>
          <cell r="C9" t="str">
            <v>m 3</v>
          </cell>
          <cell r="D9">
            <v>1.3</v>
          </cell>
          <cell r="E9">
            <v>17659</v>
          </cell>
          <cell r="G9" t="str">
            <v>03.1133</v>
          </cell>
        </row>
        <row r="10">
          <cell r="A10" t="str">
            <v>03.1152</v>
          </cell>
          <cell r="B10" t="str">
            <v>Ñaøo moùng baèng TC ñaát C2  saâu £ 2 m dieän tích ñaùy moùng £ 25 m2</v>
          </cell>
          <cell r="C10" t="str">
            <v>m 3</v>
          </cell>
          <cell r="D10">
            <v>1</v>
          </cell>
          <cell r="E10">
            <v>11478</v>
          </cell>
          <cell r="G10" t="str">
            <v>03.1152</v>
          </cell>
        </row>
        <row r="11">
          <cell r="A11" t="str">
            <v>03.1153</v>
          </cell>
          <cell r="B11" t="str">
            <v>Ñaøo moùng baèng TC ñaát C3  saâu £ 2 m dieän tích ñaùy moùng £ 25 m2</v>
          </cell>
          <cell r="C11" t="str">
            <v>m 3</v>
          </cell>
          <cell r="D11">
            <v>0.2</v>
          </cell>
          <cell r="E11">
            <v>17365</v>
          </cell>
          <cell r="G11" t="str">
            <v>03.1153</v>
          </cell>
        </row>
        <row r="12">
          <cell r="A12" t="str">
            <v>03.1162</v>
          </cell>
          <cell r="B12" t="str">
            <v>Ñaøo moùng baèng TC ñaát C2  saâu £ 3 m dieän tích ñaùy moùng £ 25 m2</v>
          </cell>
          <cell r="C12" t="str">
            <v>m 3</v>
          </cell>
          <cell r="D12">
            <v>34538</v>
          </cell>
          <cell r="E12">
            <v>12508</v>
          </cell>
          <cell r="G12" t="str">
            <v>03.1162</v>
          </cell>
        </row>
        <row r="13">
          <cell r="A13" t="str">
            <v>03.1163</v>
          </cell>
          <cell r="B13" t="str">
            <v>Ñaøo moùng baèng TC ñaát C3  saâu £ 3 m dieän tích ñaùy moùng £ 25 m2</v>
          </cell>
          <cell r="C13" t="str">
            <v>m 3</v>
          </cell>
          <cell r="D13">
            <v>865522.27999999991</v>
          </cell>
          <cell r="E13">
            <v>18395</v>
          </cell>
          <cell r="F13">
            <v>0</v>
          </cell>
          <cell r="G13" t="str">
            <v>03.1163</v>
          </cell>
        </row>
        <row r="14">
          <cell r="A14" t="str">
            <v>03.1182</v>
          </cell>
          <cell r="B14" t="str">
            <v>Ñaøo moùng baèng TC ñaát C2  saâu £ 2 m dieän tích ñaùy moùng £ 35 m2</v>
          </cell>
          <cell r="C14" t="str">
            <v>m 3</v>
          </cell>
          <cell r="D14">
            <v>0.2</v>
          </cell>
          <cell r="E14">
            <v>12214</v>
          </cell>
          <cell r="G14" t="str">
            <v>03.1182</v>
          </cell>
        </row>
        <row r="15">
          <cell r="A15" t="str">
            <v>03.1183</v>
          </cell>
          <cell r="B15" t="str">
            <v>Ñaøo moùng baèng TC ñaát C3  saâu £ 2 m dieän tích ñaùy moùng £ 35 m2</v>
          </cell>
          <cell r="C15" t="str">
            <v>m 3</v>
          </cell>
          <cell r="D15">
            <v>5.5600000000000005</v>
          </cell>
          <cell r="E15">
            <v>18100</v>
          </cell>
          <cell r="G15" t="str">
            <v>03.1183</v>
          </cell>
        </row>
        <row r="16">
          <cell r="A16" t="str">
            <v>03.1192</v>
          </cell>
          <cell r="B16" t="str">
            <v>Ñaøo moùng baèng TC ñaát C2  saâu £ 3 m dieän tích ñaùy moùng £ 35 m2</v>
          </cell>
          <cell r="C16" t="str">
            <v>m 3</v>
          </cell>
          <cell r="E16">
            <v>13097</v>
          </cell>
          <cell r="G16" t="str">
            <v>03.1192</v>
          </cell>
        </row>
        <row r="17">
          <cell r="A17" t="str">
            <v>03.1193</v>
          </cell>
          <cell r="B17" t="str">
            <v>Ñaøo moùng baèng TC ñaát C3  saâu £ 3 m dieän tích ñaùy moùng £ 35 m2</v>
          </cell>
          <cell r="C17" t="str">
            <v>m 3</v>
          </cell>
          <cell r="E17">
            <v>19425</v>
          </cell>
          <cell r="G17" t="str">
            <v>03.1193</v>
          </cell>
        </row>
        <row r="18">
          <cell r="A18" t="str">
            <v>03.1212</v>
          </cell>
          <cell r="B18" t="str">
            <v>Ñaøo moùng baèng TC ñaát C2  saâu £ 2 m dieän tích ñaùy moùng £ 50 m2</v>
          </cell>
          <cell r="C18" t="str">
            <v>m 3</v>
          </cell>
          <cell r="D18">
            <v>5.5</v>
          </cell>
          <cell r="E18">
            <v>12803</v>
          </cell>
          <cell r="G18" t="str">
            <v>03.1212</v>
          </cell>
        </row>
        <row r="19">
          <cell r="A19" t="str">
            <v>03.1213</v>
          </cell>
          <cell r="B19" t="str">
            <v>Ñaøo moùng baèng TC ñaát C3  saâu £ 2 m dieän tích ñaùy moùng £ 50 m2</v>
          </cell>
          <cell r="C19" t="str">
            <v>m 3</v>
          </cell>
          <cell r="D19">
            <v>4.5199999999999996</v>
          </cell>
          <cell r="E19">
            <v>19130</v>
          </cell>
          <cell r="G19" t="str">
            <v>03.1213</v>
          </cell>
        </row>
        <row r="20">
          <cell r="A20" t="str">
            <v>03.1222</v>
          </cell>
          <cell r="B20" t="str">
            <v>Ñaøo moùng baèng TC ñaát C2  saâu £ 3 m dieän tích ñaùy moùng £ 50 m2</v>
          </cell>
          <cell r="C20" t="str">
            <v>m 3</v>
          </cell>
          <cell r="D20">
            <v>25.06</v>
          </cell>
          <cell r="E20">
            <v>13833</v>
          </cell>
          <cell r="G20" t="str">
            <v>03.1222</v>
          </cell>
        </row>
        <row r="21">
          <cell r="A21" t="str">
            <v>03.1223</v>
          </cell>
          <cell r="B21" t="str">
            <v>Ñaøo moùng baèng TC ñaát C3  saâu £ 3 m dieän tích ñaùy moùng £ 50 m2</v>
          </cell>
          <cell r="C21" t="str">
            <v>m 3</v>
          </cell>
          <cell r="D21">
            <v>34538</v>
          </cell>
          <cell r="E21">
            <v>20455</v>
          </cell>
          <cell r="F21">
            <v>34538</v>
          </cell>
          <cell r="G21" t="str">
            <v>03.1223</v>
          </cell>
        </row>
        <row r="22">
          <cell r="A22" t="str">
            <v>03.1252</v>
          </cell>
          <cell r="B22" t="str">
            <v>Ñaøo moùng baèng TC ñaát C2  saâu £ 2 m dieän tích ñaùy moùng £ 75 m2</v>
          </cell>
          <cell r="C22" t="str">
            <v>m 3</v>
          </cell>
          <cell r="D22">
            <v>954951.40380952368</v>
          </cell>
          <cell r="E22">
            <v>13097</v>
          </cell>
          <cell r="F22">
            <v>0</v>
          </cell>
          <cell r="G22" t="str">
            <v>03.1252</v>
          </cell>
        </row>
        <row r="23">
          <cell r="A23" t="str">
            <v>03.1253</v>
          </cell>
          <cell r="B23" t="str">
            <v>Ñaøo moùng baèng TC ñaát C3  saâu £ 2 m dieän tích ñaùy moùng £ 75 m2</v>
          </cell>
          <cell r="C23" t="str">
            <v>m 3</v>
          </cell>
          <cell r="D23">
            <v>796000</v>
          </cell>
          <cell r="E23">
            <v>19572</v>
          </cell>
          <cell r="F23">
            <v>110000</v>
          </cell>
          <cell r="G23" t="str">
            <v>03.1253</v>
          </cell>
        </row>
        <row r="24">
          <cell r="A24" t="str">
            <v>03.1262</v>
          </cell>
          <cell r="B24" t="str">
            <v>Ñaøo moùng baèng TC ñaát C2  saâu £ 3 m dieän tích ñaùy moùng £ 75 m2</v>
          </cell>
          <cell r="C24" t="str">
            <v>m 3</v>
          </cell>
          <cell r="D24">
            <v>1750951.4038095237</v>
          </cell>
          <cell r="E24">
            <v>14127</v>
          </cell>
          <cell r="F24">
            <v>110000</v>
          </cell>
          <cell r="G24" t="str">
            <v>03.1262</v>
          </cell>
        </row>
        <row r="25">
          <cell r="A25" t="str">
            <v>03.1263</v>
          </cell>
          <cell r="B25" t="str">
            <v>Ñaøo moùng baèng TC ñaát C3  saâu £ 3 m dieän tích ñaùy moùng £ 75 m2</v>
          </cell>
          <cell r="C25" t="str">
            <v>m 3</v>
          </cell>
          <cell r="D25">
            <v>639000</v>
          </cell>
          <cell r="E25">
            <v>21043</v>
          </cell>
          <cell r="F25">
            <v>73000</v>
          </cell>
          <cell r="G25" t="str">
            <v>03.1263</v>
          </cell>
        </row>
        <row r="26">
          <cell r="A26" t="str">
            <v>03.1292</v>
          </cell>
          <cell r="B26" t="str">
            <v>Ñaøo moùng baèng TC ñaát C2  saâu £ 2 m dieän tích ñaùy moùng £ 100 m2</v>
          </cell>
          <cell r="C26" t="str">
            <v>m 3</v>
          </cell>
          <cell r="D26">
            <v>1111951.4038095237</v>
          </cell>
          <cell r="E26">
            <v>13391</v>
          </cell>
          <cell r="F26">
            <v>37000</v>
          </cell>
          <cell r="G26" t="str">
            <v>03.1292</v>
          </cell>
        </row>
        <row r="27">
          <cell r="A27" t="str">
            <v>03.1293</v>
          </cell>
          <cell r="B27" t="str">
            <v>Ñaøo moùng baèng TC ñaát C3  saâu £ 2 m dieän tích ñaùy moùng £ 100 m2</v>
          </cell>
          <cell r="C27" t="str">
            <v>m 3</v>
          </cell>
          <cell r="E27">
            <v>20308</v>
          </cell>
          <cell r="G27" t="str">
            <v>03.1293</v>
          </cell>
        </row>
        <row r="28">
          <cell r="A28" t="str">
            <v>03.1302</v>
          </cell>
          <cell r="B28" t="str">
            <v>Ñaøo moùng baèng TC ñaát C2  saâu £ 3 m dieän tích ñaùy moùng £ 100 m2</v>
          </cell>
          <cell r="C28" t="str">
            <v>m 3</v>
          </cell>
          <cell r="E28">
            <v>14569</v>
          </cell>
          <cell r="G28" t="str">
            <v>03.1302</v>
          </cell>
        </row>
        <row r="29">
          <cell r="A29" t="str">
            <v>03.1303</v>
          </cell>
          <cell r="B29" t="str">
            <v>Ñaøo moùng baèng TC ñaát C3  saâu £ 3 m dieän tích ñaùy moùng £ 100 m2</v>
          </cell>
          <cell r="C29" t="str">
            <v>m 3</v>
          </cell>
          <cell r="D29" t="str">
            <v>Xi m¨ng TW   KV NghÜa Lé</v>
          </cell>
          <cell r="E29">
            <v>21632</v>
          </cell>
          <cell r="F29" t="str">
            <v xml:space="preserve">§¸ d¨m  1x2            </v>
          </cell>
          <cell r="G29" t="str">
            <v>03.1303</v>
          </cell>
        </row>
        <row r="30">
          <cell r="A30" t="str">
            <v>03.1332</v>
          </cell>
          <cell r="B30" t="str">
            <v>Ñaøo moùng baèng TC ñaát C2  saâu £ 2 m dieän tích ñaùy moùng £ 150 m2</v>
          </cell>
          <cell r="C30" t="str">
            <v>m 3</v>
          </cell>
          <cell r="E30">
            <v>14127</v>
          </cell>
          <cell r="G30" t="str">
            <v>03.1332</v>
          </cell>
        </row>
        <row r="31">
          <cell r="A31" t="str">
            <v>03.1333</v>
          </cell>
          <cell r="B31" t="str">
            <v>Ñaøo moùng baèng TC ñaát C3  saâu £ 2 m dieän tích ñaùy moùng £ 150 m2</v>
          </cell>
          <cell r="C31" t="str">
            <v>m 3</v>
          </cell>
          <cell r="D31">
            <v>89429.123809523822</v>
          </cell>
          <cell r="E31">
            <v>21191</v>
          </cell>
          <cell r="F31">
            <v>0</v>
          </cell>
          <cell r="G31" t="str">
            <v>03.1333</v>
          </cell>
        </row>
        <row r="32">
          <cell r="A32" t="str">
            <v>03.1342</v>
          </cell>
          <cell r="B32" t="str">
            <v>Ñaøo moùng baèng TC ñaát C2  saâu £ 3 m dieän tích ñaùy moùng £ 150 m2</v>
          </cell>
          <cell r="C32" t="str">
            <v>m 3</v>
          </cell>
          <cell r="D32">
            <v>38</v>
          </cell>
          <cell r="E32">
            <v>15451</v>
          </cell>
          <cell r="G32" t="str">
            <v>03.1342</v>
          </cell>
        </row>
        <row r="33">
          <cell r="A33" t="str">
            <v>03.1343</v>
          </cell>
          <cell r="B33" t="str">
            <v>Ñaøo moùng baèng TC ñaát C3  saâu £ 3 m dieän tích ñaùy moùng £ 150 m2</v>
          </cell>
          <cell r="C33" t="str">
            <v>m 3</v>
          </cell>
          <cell r="D33">
            <v>1670.4761904761904</v>
          </cell>
          <cell r="E33">
            <v>22809</v>
          </cell>
          <cell r="G33" t="str">
            <v>03.1343</v>
          </cell>
        </row>
        <row r="34">
          <cell r="A34" t="str">
            <v>03.1352</v>
          </cell>
          <cell r="B34" t="str">
            <v>Ñaøo moùng baèng TC ñaát C2  saâu £ 4 m dieän tích ñaùy moùng £ 150 m2</v>
          </cell>
          <cell r="C34" t="str">
            <v>m 3</v>
          </cell>
          <cell r="D34">
            <v>1.3</v>
          </cell>
          <cell r="E34">
            <v>16629</v>
          </cell>
          <cell r="G34" t="str">
            <v>03.1352</v>
          </cell>
        </row>
        <row r="35">
          <cell r="A35" t="str">
            <v>03.1353</v>
          </cell>
          <cell r="B35" t="str">
            <v>Ñaøo moùng baèng TC ñaát C3  saâu £ 4 m dieän tích ñaùy moùng £ 150 m2</v>
          </cell>
          <cell r="C35" t="str">
            <v>m 3</v>
          </cell>
          <cell r="D35">
            <v>1</v>
          </cell>
          <cell r="E35">
            <v>24134</v>
          </cell>
          <cell r="G35" t="str">
            <v>03.1353</v>
          </cell>
        </row>
        <row r="36">
          <cell r="A36" t="str">
            <v>03.1372</v>
          </cell>
          <cell r="B36" t="str">
            <v>Ñaøo moùng baèng TC ñaát C2  saâu £ 2 m dieän tích ñaùy moùng £ 200 m2</v>
          </cell>
          <cell r="C36" t="str">
            <v>m 3</v>
          </cell>
          <cell r="D36">
            <v>0.2</v>
          </cell>
          <cell r="E36">
            <v>14716</v>
          </cell>
          <cell r="G36" t="str">
            <v>03.1372</v>
          </cell>
        </row>
        <row r="37">
          <cell r="A37" t="str">
            <v>03.1373</v>
          </cell>
          <cell r="B37" t="str">
            <v>Ñaøo moùng baèng TC ñaát C3  saâu £ 2 m dieän tích ñaùy moùng £ 200 m2</v>
          </cell>
          <cell r="C37" t="str">
            <v>m 3</v>
          </cell>
          <cell r="D37">
            <v>34538</v>
          </cell>
          <cell r="E37">
            <v>22074</v>
          </cell>
          <cell r="G37" t="str">
            <v>03.1373</v>
          </cell>
        </row>
        <row r="38">
          <cell r="A38" t="str">
            <v>03.1382</v>
          </cell>
          <cell r="B38" t="str">
            <v>Ñaøo moùng baèng TC ñaát C2  saâu £ 3 m dieän tích ñaùy moùng £ 200 m2</v>
          </cell>
          <cell r="C38" t="str">
            <v>m 3</v>
          </cell>
          <cell r="D38">
            <v>740632.87199999997</v>
          </cell>
          <cell r="E38">
            <v>16334</v>
          </cell>
          <cell r="F38">
            <v>0</v>
          </cell>
          <cell r="G38" t="str">
            <v>03.1382</v>
          </cell>
        </row>
        <row r="39">
          <cell r="A39" t="str">
            <v>03.1383</v>
          </cell>
          <cell r="B39" t="str">
            <v>Ñaøo moùng baèng TC ñaát C3  saâu £ 3 m dieän tích ñaùy moùng £ 200 m2</v>
          </cell>
          <cell r="C39" t="str">
            <v>m 3</v>
          </cell>
          <cell r="D39">
            <v>0.2</v>
          </cell>
          <cell r="E39">
            <v>23987</v>
          </cell>
          <cell r="G39" t="str">
            <v>03.1383</v>
          </cell>
        </row>
        <row r="40">
          <cell r="A40" t="str">
            <v>03.1392</v>
          </cell>
          <cell r="B40" t="str">
            <v>Ñaøo moùng baèng TC ñaát C2  saâu £ 3 m dieän tích ñaùy moùng £ 200 m2</v>
          </cell>
          <cell r="C40" t="str">
            <v>m 3</v>
          </cell>
          <cell r="D40">
            <v>4.7</v>
          </cell>
          <cell r="E40">
            <v>17512</v>
          </cell>
          <cell r="G40" t="str">
            <v>03.1392</v>
          </cell>
        </row>
        <row r="41">
          <cell r="A41" t="str">
            <v>03.1393</v>
          </cell>
          <cell r="B41" t="str">
            <v>Ñaøo moùng baèng TC ñaát C3  saâu £ 3 m dieän tích ñaùy moùng £ 200 m2</v>
          </cell>
          <cell r="C41" t="str">
            <v>m 3</v>
          </cell>
          <cell r="E41">
            <v>25311</v>
          </cell>
          <cell r="G41" t="str">
            <v>03.1393</v>
          </cell>
        </row>
        <row r="42">
          <cell r="A42" t="str">
            <v>03.1422</v>
          </cell>
          <cell r="B42" t="str">
            <v>Ñaøo moùng baèng TC ñaát C2  saâu £ 2 m dieän tích ñaùy moùng &gt; 200 m2</v>
          </cell>
          <cell r="C42" t="str">
            <v>m 3</v>
          </cell>
          <cell r="E42">
            <v>16187</v>
          </cell>
          <cell r="G42" t="str">
            <v>03.1422</v>
          </cell>
        </row>
        <row r="43">
          <cell r="A43" t="str">
            <v>03.1423</v>
          </cell>
          <cell r="B43" t="str">
            <v>Ñaøo moùng baèng TC ñaát C3  saâu £ 2 m dieän tích ñaùy moùng &gt; 200 m2</v>
          </cell>
          <cell r="C43" t="str">
            <v>m 3</v>
          </cell>
          <cell r="D43">
            <v>4.7</v>
          </cell>
          <cell r="E43">
            <v>24281</v>
          </cell>
          <cell r="G43" t="str">
            <v>03.1423</v>
          </cell>
        </row>
        <row r="44">
          <cell r="A44" t="str">
            <v>03.1432</v>
          </cell>
          <cell r="B44" t="str">
            <v>Ñaøo moùng baèng TC ñaát C2  saâu £ 3 m dieän tích ñaùy moùng &gt; 200 m2</v>
          </cell>
          <cell r="C44" t="str">
            <v>m 3</v>
          </cell>
          <cell r="D44">
            <v>4.5199999999999996</v>
          </cell>
          <cell r="E44">
            <v>17217</v>
          </cell>
          <cell r="G44" t="str">
            <v>03.1432</v>
          </cell>
        </row>
        <row r="45">
          <cell r="A45" t="str">
            <v>03.1433</v>
          </cell>
          <cell r="B45" t="str">
            <v>Ñaøo moùng baèng TC ñaát C3  saâu £ 3 m dieän tích ñaùy moùng &gt; 200 m2</v>
          </cell>
          <cell r="C45" t="str">
            <v>m 3</v>
          </cell>
          <cell r="D45">
            <v>21.443999999999999</v>
          </cell>
          <cell r="E45">
            <v>25458</v>
          </cell>
          <cell r="G45" t="str">
            <v>03.1433</v>
          </cell>
        </row>
        <row r="46">
          <cell r="A46" t="str">
            <v>03.1442</v>
          </cell>
          <cell r="B46" t="str">
            <v>Ñaøo moùng baèng TC ñaát C2  saâu £ 3 m dieän tích ñaùy moùng &gt; 200 m2</v>
          </cell>
          <cell r="C46" t="str">
            <v>m 3</v>
          </cell>
          <cell r="D46">
            <v>34538</v>
          </cell>
          <cell r="E46">
            <v>18836</v>
          </cell>
          <cell r="G46" t="str">
            <v>03.1442</v>
          </cell>
        </row>
        <row r="47">
          <cell r="A47" t="str">
            <v>03.1443</v>
          </cell>
          <cell r="B47" t="str">
            <v>Ñaøo moùng baèng TC ñaát C3  saâu £ 3 m dieän tích ñaùy moùng &gt; 200 m2</v>
          </cell>
          <cell r="C47" t="str">
            <v>m 3</v>
          </cell>
          <cell r="D47">
            <v>830061.99580952385</v>
          </cell>
          <cell r="E47">
            <v>27960</v>
          </cell>
          <cell r="F47">
            <v>0</v>
          </cell>
          <cell r="G47" t="str">
            <v>03.1443</v>
          </cell>
        </row>
        <row r="48">
          <cell r="A48" t="str">
            <v>03.2202</v>
          </cell>
          <cell r="B48" t="str">
            <v>Laáp hoá moùng + chaân truï C2</v>
          </cell>
          <cell r="C48" t="str">
            <v>m 3</v>
          </cell>
          <cell r="D48">
            <v>796000</v>
          </cell>
          <cell r="E48">
            <v>9712</v>
          </cell>
          <cell r="F48">
            <v>110000</v>
          </cell>
          <cell r="G48" t="str">
            <v>03.2202</v>
          </cell>
        </row>
        <row r="49">
          <cell r="A49" t="str">
            <v>03.2203</v>
          </cell>
          <cell r="B49" t="str">
            <v>Laáp hoá moùng + chaân truï C3</v>
          </cell>
          <cell r="C49" t="str">
            <v>m 3</v>
          </cell>
          <cell r="D49">
            <v>1626061.9958095239</v>
          </cell>
          <cell r="E49">
            <v>10890</v>
          </cell>
          <cell r="F49">
            <v>110000</v>
          </cell>
          <cell r="G49" t="str">
            <v>03.2203</v>
          </cell>
        </row>
        <row r="50">
          <cell r="A50" t="str">
            <v>03.3102</v>
          </cell>
          <cell r="B50" t="str">
            <v>Ñaøo ñaát raõnh tieáp ñòa ñaát C2</v>
          </cell>
          <cell r="C50" t="str">
            <v>m 3</v>
          </cell>
          <cell r="D50">
            <v>639000</v>
          </cell>
          <cell r="E50">
            <v>14716</v>
          </cell>
          <cell r="F50">
            <v>73000</v>
          </cell>
          <cell r="G50" t="str">
            <v>03.3102</v>
          </cell>
        </row>
        <row r="51">
          <cell r="A51" t="str">
            <v>03.3103</v>
          </cell>
          <cell r="B51" t="str">
            <v>Ñaøo ñaát raõnh tieáp ñòa ñaát C3</v>
          </cell>
          <cell r="C51" t="str">
            <v>m 3</v>
          </cell>
          <cell r="D51">
            <v>987061.99580952385</v>
          </cell>
          <cell r="E51">
            <v>21926</v>
          </cell>
          <cell r="F51">
            <v>37000</v>
          </cell>
          <cell r="G51" t="str">
            <v>03.3103</v>
          </cell>
        </row>
        <row r="52">
          <cell r="A52" t="str">
            <v>03.3202</v>
          </cell>
          <cell r="B52" t="str">
            <v>Laáp ñaát raõnh tieáp ñòa ñaát C2</v>
          </cell>
          <cell r="C52" t="str">
            <v>m 3</v>
          </cell>
          <cell r="E52">
            <v>8682</v>
          </cell>
          <cell r="G52" t="str">
            <v>03.3202</v>
          </cell>
        </row>
        <row r="53">
          <cell r="A53" t="str">
            <v>03.3203</v>
          </cell>
          <cell r="B53" t="str">
            <v>Laáp ñaát raõnh tieáp ñòa ñaát C3</v>
          </cell>
          <cell r="C53" t="str">
            <v>m 3</v>
          </cell>
          <cell r="E53">
            <v>10007</v>
          </cell>
          <cell r="G53" t="str">
            <v>03.3203</v>
          </cell>
        </row>
        <row r="54">
          <cell r="A54" t="str">
            <v>03.4001</v>
          </cell>
          <cell r="B54" t="str">
            <v>Ñaép bôø bao ñoä saâu buøn nöôùc £ 30cm</v>
          </cell>
          <cell r="C54" t="str">
            <v>m</v>
          </cell>
          <cell r="E54">
            <v>5592</v>
          </cell>
          <cell r="G54" t="str">
            <v>03.4001</v>
          </cell>
        </row>
        <row r="55">
          <cell r="A55" t="str">
            <v>03.4002</v>
          </cell>
          <cell r="B55" t="str">
            <v>Ñaép bôø bao ñoä saâu buøn nöôùc £ 50cm</v>
          </cell>
          <cell r="C55" t="str">
            <v>m</v>
          </cell>
          <cell r="D55">
            <v>22400</v>
          </cell>
          <cell r="E55">
            <v>8241</v>
          </cell>
          <cell r="G55" t="str">
            <v>03.4002</v>
          </cell>
        </row>
        <row r="56">
          <cell r="A56" t="str">
            <v>03.4003</v>
          </cell>
          <cell r="B56" t="str">
            <v>Ñaép bôø bao ñoä saâu buøn nöôùc £ 80cm</v>
          </cell>
          <cell r="C56" t="str">
            <v>m</v>
          </cell>
          <cell r="D56">
            <v>35000</v>
          </cell>
          <cell r="E56">
            <v>12655</v>
          </cell>
          <cell r="G56" t="str">
            <v>03.4003</v>
          </cell>
        </row>
        <row r="57">
          <cell r="A57" t="str">
            <v>03.4004</v>
          </cell>
          <cell r="B57" t="str">
            <v>Ñaép bôø bao ñoä saâu buøn nöôùc £ 100cm</v>
          </cell>
          <cell r="C57" t="str">
            <v>m</v>
          </cell>
          <cell r="D57">
            <v>42000</v>
          </cell>
          <cell r="E57">
            <v>16187</v>
          </cell>
          <cell r="G57" t="str">
            <v>03.4004</v>
          </cell>
        </row>
        <row r="58">
          <cell r="A58" t="str">
            <v>03.5100</v>
          </cell>
          <cell r="B58" t="str">
            <v xml:space="preserve">Bôm taùt nöôùc baèng thuû coâng </v>
          </cell>
          <cell r="C58" t="str">
            <v>m 3</v>
          </cell>
          <cell r="G58" t="str">
            <v>03.5100</v>
          </cell>
        </row>
        <row r="59">
          <cell r="A59" t="str">
            <v>03.5200</v>
          </cell>
          <cell r="B59" t="str">
            <v>Bôm taùt nöôùc baèng maùy</v>
          </cell>
          <cell r="C59" t="str">
            <v>m 3</v>
          </cell>
          <cell r="G59" t="str">
            <v>03.5200</v>
          </cell>
        </row>
        <row r="60">
          <cell r="A60" t="str">
            <v>03.7001</v>
          </cell>
          <cell r="B60" t="str">
            <v>Ñaép caùt coâng trình</v>
          </cell>
          <cell r="C60" t="str">
            <v>m 3</v>
          </cell>
          <cell r="D60">
            <v>27750</v>
          </cell>
          <cell r="E60">
            <v>9124</v>
          </cell>
          <cell r="G60" t="str">
            <v>03.7001</v>
          </cell>
        </row>
        <row r="61">
          <cell r="A61" t="str">
            <v>04.1101</v>
          </cell>
          <cell r="B61" t="str">
            <v>SX laép döïng coát theùp £ F10</v>
          </cell>
          <cell r="C61" t="str">
            <v>kg</v>
          </cell>
          <cell r="D61">
            <v>4267.6769999999997</v>
          </cell>
          <cell r="E61">
            <v>201.59299999999999</v>
          </cell>
          <cell r="F61">
            <v>16.917999999999999</v>
          </cell>
          <cell r="G61" t="str">
            <v>04.1101</v>
          </cell>
        </row>
        <row r="62">
          <cell r="A62" t="str">
            <v>04.1102</v>
          </cell>
          <cell r="B62" t="str">
            <v>SX laép döïng coát theùp £ F18</v>
          </cell>
          <cell r="C62" t="str">
            <v>kg</v>
          </cell>
          <cell r="D62">
            <v>4316.2070000000003</v>
          </cell>
          <cell r="E62">
            <v>148.48500000000001</v>
          </cell>
          <cell r="F62">
            <v>187.36099999999999</v>
          </cell>
          <cell r="G62" t="str">
            <v>04.1102</v>
          </cell>
        </row>
        <row r="63">
          <cell r="A63" t="str">
            <v>04.1103</v>
          </cell>
          <cell r="B63" t="str">
            <v>SX laép döïng coát theùp &gt; F18</v>
          </cell>
          <cell r="C63" t="str">
            <v>kg</v>
          </cell>
          <cell r="D63">
            <v>4322.2129999999997</v>
          </cell>
          <cell r="E63">
            <v>113.02800000000001</v>
          </cell>
          <cell r="F63">
            <v>203.874</v>
          </cell>
          <cell r="G63" t="str">
            <v>04.1103</v>
          </cell>
        </row>
        <row r="64">
          <cell r="A64" t="str">
            <v>04.2002</v>
          </cell>
          <cell r="B64" t="str">
            <v>Vaùn khuoân</v>
          </cell>
          <cell r="C64" t="str">
            <v>m2</v>
          </cell>
          <cell r="D64">
            <v>19977.759999999998</v>
          </cell>
          <cell r="E64">
            <v>5702.46</v>
          </cell>
          <cell r="F64">
            <v>0</v>
          </cell>
          <cell r="G64" t="str">
            <v>04.2002</v>
          </cell>
        </row>
        <row r="65">
          <cell r="A65" t="str">
            <v>04.3210</v>
          </cell>
          <cell r="B65" t="str">
            <v>Beâ toâng loùt M#100 ñaù 4x6</v>
          </cell>
          <cell r="C65" t="str">
            <v>m 3</v>
          </cell>
          <cell r="D65">
            <v>263424</v>
          </cell>
          <cell r="E65">
            <v>39732</v>
          </cell>
          <cell r="G65" t="str">
            <v>04.3210</v>
          </cell>
        </row>
        <row r="66">
          <cell r="A66" t="str">
            <v>04.3210</v>
          </cell>
          <cell r="B66" t="str">
            <v>Beâ toâng loùt M#150 ñaù 4x6</v>
          </cell>
          <cell r="C66" t="str">
            <v>m 3</v>
          </cell>
          <cell r="D66">
            <v>306285</v>
          </cell>
          <cell r="E66">
            <v>39732</v>
          </cell>
          <cell r="G66" t="str">
            <v>04.3210</v>
          </cell>
        </row>
        <row r="67">
          <cell r="A67" t="str">
            <v>04.3333</v>
          </cell>
          <cell r="B67" t="str">
            <v>BT moùng truï coù caàu coâng taùc M#200 ñaù 2x4 (TC keát hôïp ñaàm duøi)</v>
          </cell>
          <cell r="C67" t="str">
            <v>m 3</v>
          </cell>
          <cell r="D67">
            <v>389539</v>
          </cell>
          <cell r="E67">
            <v>44589</v>
          </cell>
          <cell r="F67">
            <v>4003</v>
          </cell>
          <cell r="G67" t="str">
            <v>04.3333</v>
          </cell>
        </row>
        <row r="68">
          <cell r="A68" t="str">
            <v>04.3334</v>
          </cell>
          <cell r="B68" t="str">
            <v>BT moùng truï coù caàu coâng taùc M#250 ñaù 2x4 (TC keát hôïp ñaàm duøi)</v>
          </cell>
          <cell r="C68" t="str">
            <v>m 3</v>
          </cell>
          <cell r="D68">
            <v>436341</v>
          </cell>
          <cell r="E68">
            <v>44589</v>
          </cell>
          <cell r="F68">
            <v>4003</v>
          </cell>
          <cell r="G68" t="str">
            <v>04.3334</v>
          </cell>
        </row>
        <row r="69">
          <cell r="A69" t="str">
            <v>04.3343</v>
          </cell>
          <cell r="B69" t="str">
            <v>BT moùng truï khoâng coù caàu coâng taùc M#200 ñaù 2x4 (TC keát hôïp ñaàm duøi)</v>
          </cell>
          <cell r="C69" t="str">
            <v>m 3</v>
          </cell>
          <cell r="D69">
            <v>368838</v>
          </cell>
          <cell r="E69">
            <v>38261</v>
          </cell>
          <cell r="F69">
            <v>4003</v>
          </cell>
          <cell r="G69" t="str">
            <v>04.3343</v>
          </cell>
        </row>
        <row r="70">
          <cell r="A70" t="str">
            <v>04.3344</v>
          </cell>
          <cell r="B70" t="str">
            <v>BT moùng truï khoâng coù caàu coâng taùc M#250 ñaù 2x4 (TC keát hôïp ñaàm duøi)</v>
          </cell>
          <cell r="C70" t="str">
            <v>m 3</v>
          </cell>
          <cell r="D70">
            <v>415640</v>
          </cell>
          <cell r="E70">
            <v>38261</v>
          </cell>
          <cell r="F70">
            <v>4003</v>
          </cell>
          <cell r="G70" t="str">
            <v>04.3344</v>
          </cell>
        </row>
        <row r="71">
          <cell r="A71" t="str">
            <v>04.3353</v>
          </cell>
          <cell r="B71" t="str">
            <v>BT moùng baûnï coù caàu coâng taùc M#200 ñaù 2x4 (TC keát hôïp ñaàm duøi)</v>
          </cell>
          <cell r="C71" t="str">
            <v>m 3</v>
          </cell>
          <cell r="D71">
            <v>389539</v>
          </cell>
          <cell r="E71">
            <v>41498</v>
          </cell>
          <cell r="F71">
            <v>4003</v>
          </cell>
          <cell r="G71" t="str">
            <v>04.3353</v>
          </cell>
        </row>
        <row r="72">
          <cell r="A72" t="str">
            <v>04.3354</v>
          </cell>
          <cell r="B72" t="str">
            <v>BT moùng baûnï coù caàu coâng taùc M#250 ñaù 2x4 (TC keát hôïp ñaàm duøi)</v>
          </cell>
          <cell r="C72" t="str">
            <v>m 3</v>
          </cell>
          <cell r="D72">
            <v>436341</v>
          </cell>
          <cell r="E72">
            <v>41498</v>
          </cell>
          <cell r="F72">
            <v>4003</v>
          </cell>
          <cell r="G72" t="str">
            <v>04.3354</v>
          </cell>
        </row>
        <row r="73">
          <cell r="A73" t="str">
            <v>04.3801</v>
          </cell>
          <cell r="B73" t="str">
            <v>Laép ñaët moùng neùo troïng löôïng £ 0,25T</v>
          </cell>
          <cell r="C73" t="str">
            <v>caùi</v>
          </cell>
          <cell r="D73">
            <v>4.4000000000000004</v>
          </cell>
          <cell r="E73">
            <v>11051</v>
          </cell>
          <cell r="F73">
            <v>0.15</v>
          </cell>
          <cell r="G73" t="str">
            <v>04.3801</v>
          </cell>
        </row>
        <row r="74">
          <cell r="A74" t="str">
            <v>04.3802</v>
          </cell>
          <cell r="B74" t="str">
            <v>Laép ñaët moùng neùo troïng löôïng £ 0,5T</v>
          </cell>
          <cell r="C74" t="str">
            <v>caùi</v>
          </cell>
          <cell r="E74">
            <v>24214</v>
          </cell>
          <cell r="G74" t="str">
            <v>04.3802</v>
          </cell>
        </row>
        <row r="75">
          <cell r="A75" t="str">
            <v>04.3803</v>
          </cell>
          <cell r="B75" t="str">
            <v>Laép ñaët moùng neùo troïng löôïng &gt; 0,5T</v>
          </cell>
          <cell r="C75" t="str">
            <v>caùi</v>
          </cell>
          <cell r="E75">
            <v>42252</v>
          </cell>
          <cell r="G75" t="str">
            <v>04.3803</v>
          </cell>
        </row>
        <row r="76">
          <cell r="A76" t="str">
            <v>05.4101</v>
          </cell>
          <cell r="B76" t="str">
            <v>Laép ñaët coät theùp baèng thuû coâng (chieáu cao £15m)</v>
          </cell>
          <cell r="C76" t="str">
            <v>taán</v>
          </cell>
          <cell r="D76">
            <v>4516</v>
          </cell>
          <cell r="E76">
            <v>183473</v>
          </cell>
          <cell r="F76">
            <v>0.15</v>
          </cell>
          <cell r="G76" t="str">
            <v>05.4101</v>
          </cell>
        </row>
        <row r="77">
          <cell r="A77" t="str">
            <v>05.4201</v>
          </cell>
          <cell r="B77" t="str">
            <v>Laép ñaët coät theùp baèng thuû coâng (chieáu cao £25m)</v>
          </cell>
          <cell r="C77" t="str">
            <v>taán</v>
          </cell>
          <cell r="D77">
            <v>9686</v>
          </cell>
          <cell r="E77">
            <v>201837</v>
          </cell>
          <cell r="F77">
            <v>4.5999999999999996</v>
          </cell>
          <cell r="G77" t="str">
            <v>05.4201</v>
          </cell>
        </row>
        <row r="78">
          <cell r="A78" t="str">
            <v>05.4301</v>
          </cell>
          <cell r="B78" t="str">
            <v>Laép ñaët coät theùp baèng thuû coâng (chieáu cao £40m)</v>
          </cell>
          <cell r="C78" t="str">
            <v>taán</v>
          </cell>
          <cell r="D78">
            <v>10330</v>
          </cell>
          <cell r="E78">
            <v>232064</v>
          </cell>
          <cell r="F78">
            <v>0.89999999999999991</v>
          </cell>
          <cell r="G78" t="str">
            <v>05.4301</v>
          </cell>
        </row>
        <row r="79">
          <cell r="A79" t="str">
            <v>05.4401</v>
          </cell>
          <cell r="B79" t="str">
            <v>Laép ñaët coät theùp baèng thuû coâng (chieáu cao £55m)</v>
          </cell>
          <cell r="C79" t="str">
            <v>taán</v>
          </cell>
          <cell r="D79">
            <v>12271</v>
          </cell>
          <cell r="E79">
            <v>266841</v>
          </cell>
          <cell r="F79">
            <v>34538</v>
          </cell>
          <cell r="G79" t="str">
            <v>05.4401</v>
          </cell>
        </row>
        <row r="80">
          <cell r="A80" t="str">
            <v>05.4501</v>
          </cell>
          <cell r="B80" t="str">
            <v>Laép ñaët coät theùp baèng thuû coâng (chieáu cao £70m)</v>
          </cell>
          <cell r="C80" t="str">
            <v>taán</v>
          </cell>
          <cell r="D80">
            <v>12915</v>
          </cell>
          <cell r="E80">
            <v>307143</v>
          </cell>
          <cell r="F80">
            <v>31084.199999999997</v>
          </cell>
          <cell r="G80" t="str">
            <v>05.4501</v>
          </cell>
        </row>
        <row r="81">
          <cell r="A81" t="str">
            <v>05.4601</v>
          </cell>
          <cell r="B81" t="str">
            <v>Laép ñaët coät theùp baèng thuû coâng (chieáu cao £85m)</v>
          </cell>
          <cell r="C81" t="str">
            <v>taán</v>
          </cell>
          <cell r="D81">
            <v>13558</v>
          </cell>
          <cell r="E81">
            <v>352808</v>
          </cell>
          <cell r="F81">
            <v>110000</v>
          </cell>
          <cell r="G81" t="str">
            <v>05.4601</v>
          </cell>
        </row>
        <row r="82">
          <cell r="A82" t="str">
            <v>05.4701</v>
          </cell>
          <cell r="B82" t="str">
            <v>Laép ñaët coät theùp baèng thuû coâng (chieáu cao £100m)</v>
          </cell>
          <cell r="C82" t="str">
            <v>taán</v>
          </cell>
          <cell r="D82">
            <v>13558</v>
          </cell>
          <cell r="E82">
            <v>405786</v>
          </cell>
          <cell r="F82">
            <v>141084.20000000001</v>
          </cell>
          <cell r="G82" t="str">
            <v>05.4701</v>
          </cell>
        </row>
        <row r="83">
          <cell r="A83" t="str">
            <v>05.5101</v>
          </cell>
          <cell r="B83" t="str">
            <v>Noái coät beâ toâng baèng maët bích (ÑH bình thöôøng)</v>
          </cell>
          <cell r="C83" t="str">
            <v>moái</v>
          </cell>
          <cell r="D83">
            <v>5407</v>
          </cell>
          <cell r="E83">
            <v>48753</v>
          </cell>
          <cell r="F83">
            <v>73000</v>
          </cell>
          <cell r="G83" t="str">
            <v>05.5101</v>
          </cell>
        </row>
        <row r="84">
          <cell r="A84" t="str">
            <v>05.5102</v>
          </cell>
          <cell r="B84" t="str">
            <v>Noái coät beâ toâng baèng maët bích (ÑH söôøn ñoài)</v>
          </cell>
          <cell r="C84" t="str">
            <v>moái</v>
          </cell>
          <cell r="D84">
            <v>5407</v>
          </cell>
          <cell r="E84">
            <v>51190</v>
          </cell>
          <cell r="F84">
            <v>68084.200000000012</v>
          </cell>
          <cell r="G84" t="str">
            <v>05.5102</v>
          </cell>
        </row>
        <row r="85">
          <cell r="A85" t="str">
            <v>05.5103</v>
          </cell>
          <cell r="B85" t="str">
            <v>Noái coät beâ toâng baèng maët bích (ÑH sình laày)</v>
          </cell>
          <cell r="C85" t="str">
            <v>moái</v>
          </cell>
          <cell r="D85">
            <v>13755</v>
          </cell>
          <cell r="E85">
            <v>58503</v>
          </cell>
          <cell r="G85" t="str">
            <v>05.5103</v>
          </cell>
        </row>
        <row r="86">
          <cell r="A86" t="str">
            <v>05.5211</v>
          </cell>
          <cell r="B86" t="str">
            <v>Döïng coät beâ toâng baèng thuû coâng (chieáu cao £ 8m)</v>
          </cell>
          <cell r="C86" t="str">
            <v>coät</v>
          </cell>
          <cell r="D86">
            <v>8490</v>
          </cell>
          <cell r="E86">
            <v>74917</v>
          </cell>
          <cell r="G86" t="str">
            <v>05.5211</v>
          </cell>
        </row>
        <row r="87">
          <cell r="A87" t="str">
            <v>05.5212</v>
          </cell>
          <cell r="B87" t="str">
            <v>Döïng coät beâ toâng baèng thuû coâng (chieáu cao £ 10m)</v>
          </cell>
          <cell r="C87" t="str">
            <v>coät</v>
          </cell>
          <cell r="D87">
            <v>8490</v>
          </cell>
          <cell r="E87">
            <v>80605</v>
          </cell>
          <cell r="G87" t="str">
            <v>05.5212</v>
          </cell>
        </row>
        <row r="88">
          <cell r="A88" t="str">
            <v>05.5213</v>
          </cell>
          <cell r="B88" t="str">
            <v>Döïng coät beâ toâng baèng thuû coâng (chieáu cao £ 12m)</v>
          </cell>
          <cell r="C88" t="str">
            <v>coät</v>
          </cell>
          <cell r="D88">
            <v>8490</v>
          </cell>
          <cell r="E88">
            <v>86293</v>
          </cell>
          <cell r="F88" t="str">
            <v>§¸ d¨m  1x2            ®Ëp thñ c«ng    t¹i chç</v>
          </cell>
          <cell r="G88" t="str">
            <v>05.5213</v>
          </cell>
        </row>
        <row r="89">
          <cell r="A89" t="str">
            <v>05.5214</v>
          </cell>
          <cell r="B89" t="str">
            <v>Döïng coät beâ toâng baèng thuû coâng (chieáu cao £ 14m)</v>
          </cell>
          <cell r="C89" t="str">
            <v>coät</v>
          </cell>
          <cell r="D89">
            <v>8490</v>
          </cell>
          <cell r="E89">
            <v>107419</v>
          </cell>
          <cell r="G89" t="str">
            <v>05.5214</v>
          </cell>
        </row>
        <row r="90">
          <cell r="A90" t="str">
            <v>05.5215</v>
          </cell>
          <cell r="B90" t="str">
            <v>Döïng coät beâ toâng baèng thuû coâng (chieáu cao £ 16m)</v>
          </cell>
          <cell r="C90" t="str">
            <v>coät</v>
          </cell>
          <cell r="D90">
            <v>9854</v>
          </cell>
          <cell r="E90">
            <v>116844</v>
          </cell>
          <cell r="F90">
            <v>0</v>
          </cell>
          <cell r="G90" t="str">
            <v>05.5215</v>
          </cell>
        </row>
        <row r="91">
          <cell r="A91" t="str">
            <v>05.5216</v>
          </cell>
          <cell r="B91" t="str">
            <v>Döïng coät beâ toâng baèng thuû coâng (chieáu cao £ 18m)</v>
          </cell>
          <cell r="C91" t="str">
            <v>coät</v>
          </cell>
          <cell r="D91">
            <v>9854</v>
          </cell>
          <cell r="E91">
            <v>152271</v>
          </cell>
          <cell r="G91" t="str">
            <v>05.5216</v>
          </cell>
        </row>
        <row r="92">
          <cell r="A92" t="str">
            <v>05.5217</v>
          </cell>
          <cell r="B92" t="str">
            <v>Döïng coät beâ toâng baèng thuû coâng (chieáu cao £ 20m)</v>
          </cell>
          <cell r="C92" t="str">
            <v>coät</v>
          </cell>
          <cell r="D92">
            <v>9854</v>
          </cell>
          <cell r="E92">
            <v>177460</v>
          </cell>
          <cell r="G92" t="str">
            <v>05.5217</v>
          </cell>
        </row>
        <row r="93">
          <cell r="A93" t="str">
            <v>05.5218</v>
          </cell>
          <cell r="B93" t="str">
            <v>Döïng coät beâ toâng baèng thuû coâng (chieáu cao &gt; 20m)</v>
          </cell>
          <cell r="C93" t="str">
            <v>coät</v>
          </cell>
          <cell r="D93">
            <v>9854</v>
          </cell>
          <cell r="E93">
            <v>193711</v>
          </cell>
          <cell r="G93" t="str">
            <v>05.5218</v>
          </cell>
        </row>
        <row r="94">
          <cell r="A94" t="str">
            <v>05.6011</v>
          </cell>
          <cell r="B94" t="str">
            <v>Laép ñaët xaø theùp cho coät ñôõ (troïng löôïng 25 kg)</v>
          </cell>
          <cell r="C94" t="str">
            <v>boä</v>
          </cell>
          <cell r="D94">
            <v>1</v>
          </cell>
          <cell r="E94">
            <v>13161</v>
          </cell>
          <cell r="G94" t="str">
            <v>05.6011</v>
          </cell>
        </row>
        <row r="95">
          <cell r="A95" t="str">
            <v>05.6021</v>
          </cell>
          <cell r="B95" t="str">
            <v>Laép ñaët xaø theùp cho coät ñôõ (troïng löôïng 50 kg)</v>
          </cell>
          <cell r="C95" t="str">
            <v>boä</v>
          </cell>
          <cell r="D95">
            <v>0.2</v>
          </cell>
          <cell r="E95">
            <v>17806</v>
          </cell>
          <cell r="G95" t="str">
            <v>05.6021</v>
          </cell>
        </row>
        <row r="96">
          <cell r="A96" t="str">
            <v>05.6031</v>
          </cell>
          <cell r="B96" t="str">
            <v>Laép ñaët xaø theùp cho coät ñôõ (troïng löôïng 100 kg)</v>
          </cell>
          <cell r="C96" t="str">
            <v>boä</v>
          </cell>
          <cell r="D96">
            <v>34538</v>
          </cell>
          <cell r="E96">
            <v>23999</v>
          </cell>
          <cell r="G96" t="str">
            <v>05.6031</v>
          </cell>
        </row>
        <row r="97">
          <cell r="A97" t="str">
            <v>05.6041</v>
          </cell>
          <cell r="B97" t="str">
            <v>Laép ñaët xaø theùp cho coät ñôõ (troïng löôïng 140 kg)</v>
          </cell>
          <cell r="C97" t="str">
            <v>boä</v>
          </cell>
          <cell r="D97">
            <v>678188.16799999983</v>
          </cell>
          <cell r="E97">
            <v>28799</v>
          </cell>
          <cell r="F97">
            <v>0</v>
          </cell>
          <cell r="G97" t="str">
            <v>05.6041</v>
          </cell>
        </row>
        <row r="98">
          <cell r="A98" t="str">
            <v>05.6051</v>
          </cell>
          <cell r="B98" t="str">
            <v>Laép ñaët xaø theùp cho coät ñôõ (troïng löôïng 230 kg)</v>
          </cell>
          <cell r="C98" t="str">
            <v>boä</v>
          </cell>
          <cell r="D98">
            <v>0.2</v>
          </cell>
          <cell r="E98">
            <v>39792</v>
          </cell>
          <cell r="G98" t="str">
            <v>05.6051</v>
          </cell>
        </row>
        <row r="99">
          <cell r="A99" t="str">
            <v>05.6061</v>
          </cell>
          <cell r="B99" t="str">
            <v>Laép ñaët xaø theùp cho coät ñôõ (troïng löôïng 320 kg)</v>
          </cell>
          <cell r="C99" t="str">
            <v>boä</v>
          </cell>
          <cell r="D99">
            <v>4.96</v>
          </cell>
          <cell r="E99">
            <v>50785</v>
          </cell>
          <cell r="G99" t="str">
            <v>05.6061</v>
          </cell>
        </row>
        <row r="100">
          <cell r="A100" t="str">
            <v>05.6071</v>
          </cell>
          <cell r="B100" t="str">
            <v>Laép ñaët xaø theùp cho coät ñôõ (troïng löôïng 410 kg)</v>
          </cell>
          <cell r="C100" t="str">
            <v>boä</v>
          </cell>
          <cell r="E100">
            <v>59920</v>
          </cell>
          <cell r="G100" t="str">
            <v>05.6071</v>
          </cell>
        </row>
        <row r="101">
          <cell r="A101" t="str">
            <v>05.6081</v>
          </cell>
          <cell r="B101" t="str">
            <v>Laép ñaët xaø theùp cho coät ñôõ (troïng löôïng 500 kg)</v>
          </cell>
          <cell r="C101" t="str">
            <v>boä</v>
          </cell>
          <cell r="E101">
            <v>70759</v>
          </cell>
          <cell r="G101" t="str">
            <v>05.6081</v>
          </cell>
        </row>
        <row r="102">
          <cell r="A102" t="str">
            <v>05.6012</v>
          </cell>
          <cell r="B102" t="str">
            <v>Laép ñaët xaø theùp cho coät neùo (troïng löôïng 25 kg)</v>
          </cell>
          <cell r="C102" t="str">
            <v>boä</v>
          </cell>
          <cell r="D102">
            <v>4.3</v>
          </cell>
          <cell r="E102">
            <v>17496</v>
          </cell>
          <cell r="G102" t="str">
            <v>05.6012</v>
          </cell>
        </row>
        <row r="103">
          <cell r="A103" t="str">
            <v>05.6022</v>
          </cell>
          <cell r="B103" t="str">
            <v>Laép ñaët xaø theùp cho coät neùoõ (troïng löôïng 50 kg)</v>
          </cell>
          <cell r="C103" t="str">
            <v>boä</v>
          </cell>
          <cell r="D103">
            <v>4.5199999999999996</v>
          </cell>
          <cell r="E103">
            <v>23689</v>
          </cell>
          <cell r="G103" t="str">
            <v>05.6022</v>
          </cell>
        </row>
        <row r="104">
          <cell r="A104" t="str">
            <v>05.6032</v>
          </cell>
          <cell r="B104" t="str">
            <v>Laép ñaët xaø theùp cho coät neùo (troïng löôïng 100 kg)</v>
          </cell>
          <cell r="C104" t="str">
            <v>boä</v>
          </cell>
          <cell r="D104">
            <v>19.635999999999996</v>
          </cell>
          <cell r="E104">
            <v>31896</v>
          </cell>
          <cell r="G104" t="str">
            <v>05.6032</v>
          </cell>
        </row>
        <row r="105">
          <cell r="A105" t="str">
            <v>05.6042</v>
          </cell>
          <cell r="B105" t="str">
            <v>Laép ñaët xaø theùp cho coät neùo (troïng löôïng 140 kg)</v>
          </cell>
          <cell r="C105" t="str">
            <v>boä</v>
          </cell>
          <cell r="D105">
            <v>34538</v>
          </cell>
          <cell r="E105">
            <v>38244</v>
          </cell>
          <cell r="F105">
            <v>34538</v>
          </cell>
          <cell r="G105" t="str">
            <v>05.6042</v>
          </cell>
        </row>
        <row r="106">
          <cell r="A106" t="str">
            <v>05.6052</v>
          </cell>
          <cell r="B106" t="str">
            <v>Laép ñaët xaø theùp cho coät neùo (troïng löôïng 230 kg)</v>
          </cell>
          <cell r="C106" t="str">
            <v>boä</v>
          </cell>
          <cell r="D106">
            <v>767617.29180952371</v>
          </cell>
          <cell r="E106">
            <v>52798</v>
          </cell>
          <cell r="F106">
            <v>0</v>
          </cell>
          <cell r="G106" t="str">
            <v>05.6052</v>
          </cell>
        </row>
        <row r="107">
          <cell r="A107" t="str">
            <v>05.6062</v>
          </cell>
          <cell r="B107" t="str">
            <v>Laép ñaët xaø theùp cho coät neùo (troïng löôïng 320 kg)</v>
          </cell>
          <cell r="C107" t="str">
            <v>boä</v>
          </cell>
          <cell r="D107">
            <v>735000</v>
          </cell>
          <cell r="E107">
            <v>67507</v>
          </cell>
          <cell r="F107">
            <v>110000</v>
          </cell>
          <cell r="G107" t="str">
            <v>05.6062</v>
          </cell>
        </row>
        <row r="108">
          <cell r="A108" t="str">
            <v>05.6072</v>
          </cell>
          <cell r="B108" t="str">
            <v>Laép ñaët xaø theùp cho coät neùo (troïng löôïng 410 kg)</v>
          </cell>
          <cell r="C108" t="str">
            <v>boä</v>
          </cell>
          <cell r="D108">
            <v>1502617.2918095237</v>
          </cell>
          <cell r="E108">
            <v>79584</v>
          </cell>
          <cell r="F108">
            <v>110000</v>
          </cell>
          <cell r="G108" t="str">
            <v>05.6072</v>
          </cell>
        </row>
        <row r="109">
          <cell r="A109" t="str">
            <v>05.6082</v>
          </cell>
          <cell r="B109" t="str">
            <v>Laép ñaët xaø theùp cho coät neùo (troïng löôïng 500 kg)</v>
          </cell>
          <cell r="C109" t="str">
            <v>boä</v>
          </cell>
          <cell r="D109">
            <v>639000</v>
          </cell>
          <cell r="E109">
            <v>93984</v>
          </cell>
          <cell r="F109">
            <v>73000</v>
          </cell>
          <cell r="G109" t="str">
            <v>05.6082</v>
          </cell>
        </row>
        <row r="110">
          <cell r="A110" t="str">
            <v>05.6043</v>
          </cell>
          <cell r="B110" t="str">
            <v>Laép ñaët xaø theùp cho coät ñuùp (troïng löôïng 140 kg)</v>
          </cell>
          <cell r="C110" t="str">
            <v>boä</v>
          </cell>
          <cell r="D110">
            <v>863617.29180952371</v>
          </cell>
          <cell r="E110">
            <v>32515</v>
          </cell>
          <cell r="F110">
            <v>37000</v>
          </cell>
          <cell r="G110" t="str">
            <v>05.6043</v>
          </cell>
        </row>
        <row r="111">
          <cell r="A111" t="str">
            <v>05.6053</v>
          </cell>
          <cell r="B111" t="str">
            <v>Laép ñaët xaø theùp cho coät ñuùp (troïng löôïng 230 kg)</v>
          </cell>
          <cell r="C111" t="str">
            <v>boä</v>
          </cell>
          <cell r="E111">
            <v>46295</v>
          </cell>
          <cell r="G111" t="str">
            <v>05.6053</v>
          </cell>
        </row>
        <row r="112">
          <cell r="A112" t="str">
            <v>05.6063</v>
          </cell>
          <cell r="B112" t="str">
            <v>Laép ñaët xaø theùp cho coät ñuùp (troïng löôïng 320 kg)</v>
          </cell>
          <cell r="C112" t="str">
            <v>boä</v>
          </cell>
          <cell r="E112">
            <v>58062</v>
          </cell>
          <cell r="F112" t="str">
            <v xml:space="preserve">         </v>
          </cell>
          <cell r="G112" t="str">
            <v>05.6063</v>
          </cell>
        </row>
        <row r="113">
          <cell r="A113" t="str">
            <v>05.6073</v>
          </cell>
          <cell r="B113" t="str">
            <v>Laép ñaët xaø theùp cho coät ñuùp (troïng löôïng 410 kg)</v>
          </cell>
          <cell r="C113" t="str">
            <v>boä</v>
          </cell>
          <cell r="E113">
            <v>64101</v>
          </cell>
          <cell r="G113" t="str">
            <v>05.6073</v>
          </cell>
        </row>
        <row r="114">
          <cell r="A114" t="str">
            <v>05.6083</v>
          </cell>
          <cell r="B114" t="str">
            <v>Laép ñaët xaø theùp cho coät ñuùp (troïng löôïng 500 kg)</v>
          </cell>
          <cell r="C114" t="str">
            <v>boä</v>
          </cell>
          <cell r="E114">
            <v>69985</v>
          </cell>
          <cell r="G114" t="str">
            <v>05.6083</v>
          </cell>
        </row>
        <row r="115">
          <cell r="A115" t="str">
            <v>05.6093</v>
          </cell>
          <cell r="B115" t="str">
            <v>Laép ñaët xaø theùp cho coät ñuùp (troïng löôïng 750 kg)</v>
          </cell>
          <cell r="C115" t="str">
            <v>boä</v>
          </cell>
          <cell r="E115">
            <v>89648</v>
          </cell>
          <cell r="G115" t="str">
            <v>05.6093</v>
          </cell>
        </row>
        <row r="116">
          <cell r="A116" t="str">
            <v>05.6103</v>
          </cell>
          <cell r="B116" t="str">
            <v>Laép ñaët xaø theùp cho coät ñuùp (troïng löôïng 1000 kg)</v>
          </cell>
          <cell r="C116" t="str">
            <v>boä</v>
          </cell>
          <cell r="E116">
            <v>105751</v>
          </cell>
          <cell r="G116" t="str">
            <v>05.6103</v>
          </cell>
        </row>
        <row r="117">
          <cell r="A117" t="str">
            <v>05.6044</v>
          </cell>
          <cell r="B117" t="str">
            <v>Laép ñaët xaø theùp cho coät ñuùp (troïng löôïng 140 kg)</v>
          </cell>
          <cell r="C117" t="str">
            <v>boä</v>
          </cell>
          <cell r="E117">
            <v>36076</v>
          </cell>
          <cell r="G117" t="str">
            <v>05.6044</v>
          </cell>
        </row>
        <row r="118">
          <cell r="A118" t="str">
            <v>05.6054</v>
          </cell>
          <cell r="B118" t="str">
            <v>Laép ñaët xaø theùp cho coät ñuùp (troïng löôïng 230 kg)</v>
          </cell>
          <cell r="C118" t="str">
            <v>boä</v>
          </cell>
          <cell r="E118">
            <v>51559</v>
          </cell>
          <cell r="G118" t="str">
            <v>05.6054</v>
          </cell>
        </row>
        <row r="119">
          <cell r="A119" t="str">
            <v>05.6064</v>
          </cell>
          <cell r="B119" t="str">
            <v>Laép ñaët xaø theùp cho coät ñuùp (troïng löôïng 320 kg)</v>
          </cell>
          <cell r="C119" t="str">
            <v>boä</v>
          </cell>
          <cell r="E119">
            <v>64565</v>
          </cell>
          <cell r="G119" t="str">
            <v>05.6064</v>
          </cell>
        </row>
        <row r="120">
          <cell r="A120" t="str">
            <v>05.6074</v>
          </cell>
          <cell r="B120" t="str">
            <v>Laép ñaët xaø theùp cho coät ñuùp (troïng löôïng 410 kg)</v>
          </cell>
          <cell r="C120" t="str">
            <v>boä</v>
          </cell>
          <cell r="D120" t="str">
            <v>§¬n vÞ</v>
          </cell>
          <cell r="E120">
            <v>71223</v>
          </cell>
          <cell r="F120" t="str">
            <v>HÖ sè bËc hµng</v>
          </cell>
          <cell r="G120" t="str">
            <v>05.6074</v>
          </cell>
        </row>
        <row r="121">
          <cell r="A121" t="str">
            <v>05.6084</v>
          </cell>
          <cell r="B121" t="str">
            <v>Laép ñaët xaø theùp cho coät ñuùp (troïng löôïng 500 kg)</v>
          </cell>
          <cell r="C121" t="str">
            <v>boä</v>
          </cell>
          <cell r="E121">
            <v>77726</v>
          </cell>
          <cell r="G121" t="str">
            <v>05.6084</v>
          </cell>
        </row>
        <row r="122">
          <cell r="A122" t="str">
            <v>05.6094</v>
          </cell>
          <cell r="B122" t="str">
            <v>Laép ñaët xaø theùp cho coät ñuùp (troïng löôïng 750 kg)</v>
          </cell>
          <cell r="C122" t="str">
            <v>boä</v>
          </cell>
          <cell r="E122">
            <v>99558</v>
          </cell>
          <cell r="F122">
            <v>1.3</v>
          </cell>
          <cell r="G122" t="str">
            <v>05.6094</v>
          </cell>
        </row>
        <row r="123">
          <cell r="A123" t="str">
            <v>05.6104</v>
          </cell>
          <cell r="B123" t="str">
            <v>Laép ñaët xaø theùp cho coät ñuùp (troïng löôïng 1000 kg)</v>
          </cell>
          <cell r="C123" t="str">
            <v>boä</v>
          </cell>
          <cell r="E123">
            <v>117518</v>
          </cell>
          <cell r="F123">
            <v>1.3</v>
          </cell>
          <cell r="G123" t="str">
            <v>05.6104</v>
          </cell>
        </row>
        <row r="124">
          <cell r="A124" t="str">
            <v>06.1105</v>
          </cell>
          <cell r="B124" t="str">
            <v>Laép ñaët söù ñöùng 22 kV</v>
          </cell>
          <cell r="C124" t="str">
            <v>söù</v>
          </cell>
          <cell r="D124">
            <v>155</v>
          </cell>
          <cell r="E124">
            <v>3499.2</v>
          </cell>
          <cell r="G124" t="str">
            <v>06.1105</v>
          </cell>
        </row>
        <row r="125">
          <cell r="A125" t="str">
            <v>06.1106</v>
          </cell>
          <cell r="B125" t="str">
            <v>Laép ñaët söù ñöùng 35 kV</v>
          </cell>
          <cell r="C125" t="str">
            <v>söù</v>
          </cell>
          <cell r="D125">
            <v>155</v>
          </cell>
          <cell r="E125">
            <v>4459.2</v>
          </cell>
          <cell r="G125" t="str">
            <v>06.1106</v>
          </cell>
        </row>
        <row r="126">
          <cell r="A126" t="str">
            <v>06.1213</v>
          </cell>
          <cell r="B126" t="str">
            <v>Laép ñaët söù ñöùng haï theá loaïi 2 söù</v>
          </cell>
          <cell r="C126" t="str">
            <v>söù</v>
          </cell>
          <cell r="D126">
            <v>4735.5</v>
          </cell>
          <cell r="E126">
            <v>2884.3</v>
          </cell>
          <cell r="G126" t="str">
            <v>06.1213</v>
          </cell>
        </row>
        <row r="127">
          <cell r="A127" t="str">
            <v>06.1214</v>
          </cell>
          <cell r="B127" t="str">
            <v>Laép ñaët söù ñöùng haï theá loaïi 3 söù</v>
          </cell>
          <cell r="C127" t="str">
            <v>söù</v>
          </cell>
          <cell r="D127">
            <v>14490</v>
          </cell>
          <cell r="E127">
            <v>4017.4</v>
          </cell>
          <cell r="G127" t="str">
            <v>06.1214</v>
          </cell>
        </row>
        <row r="128">
          <cell r="A128" t="str">
            <v>06.1215</v>
          </cell>
          <cell r="B128" t="str">
            <v>Laép ñaët söù ñöùng haï theá loaïi 4 söù</v>
          </cell>
          <cell r="C128" t="str">
            <v>söù</v>
          </cell>
          <cell r="D128">
            <v>21000</v>
          </cell>
          <cell r="E128">
            <v>5665.5</v>
          </cell>
          <cell r="G128" t="str">
            <v>06.1215</v>
          </cell>
        </row>
        <row r="129">
          <cell r="A129" t="str">
            <v>06.1411</v>
          </cell>
          <cell r="B129" t="str">
            <v>Laép ñaët chuoãi söù ñôõ £ 2 baùt chieàu cao £ 20m</v>
          </cell>
          <cell r="C129" t="str">
            <v>chuoãi</v>
          </cell>
          <cell r="D129">
            <v>405</v>
          </cell>
          <cell r="E129">
            <v>2925</v>
          </cell>
          <cell r="G129" t="str">
            <v>06.1411</v>
          </cell>
        </row>
        <row r="130">
          <cell r="A130" t="str">
            <v>06.1412</v>
          </cell>
          <cell r="B130" t="str">
            <v>Laép ñaët chuoãi söù ñôõ £ 2 baùt chieàu cao £ 30m</v>
          </cell>
          <cell r="C130" t="str">
            <v>chuoãi</v>
          </cell>
          <cell r="D130">
            <v>405</v>
          </cell>
          <cell r="E130">
            <v>3738</v>
          </cell>
          <cell r="G130" t="str">
            <v>06.1412</v>
          </cell>
        </row>
        <row r="131">
          <cell r="A131" t="str">
            <v>06.1421</v>
          </cell>
          <cell r="B131" t="str">
            <v>Laép ñaët chuoãi söù ñôõ £ 5 baùt chieàu cao £ 20m</v>
          </cell>
          <cell r="C131" t="str">
            <v>chuoãi</v>
          </cell>
          <cell r="D131">
            <v>610</v>
          </cell>
          <cell r="E131">
            <v>6500</v>
          </cell>
          <cell r="G131" t="str">
            <v>06.1421</v>
          </cell>
        </row>
        <row r="132">
          <cell r="A132" t="str">
            <v>06.1422</v>
          </cell>
          <cell r="B132" t="str">
            <v>Laép ñaët chuoãi söù ñôõ £ 5 baùt chieàu cao £ 30m</v>
          </cell>
          <cell r="C132" t="str">
            <v>chuoãi</v>
          </cell>
          <cell r="D132">
            <v>610</v>
          </cell>
          <cell r="E132">
            <v>6825</v>
          </cell>
          <cell r="G132" t="str">
            <v>06.1422</v>
          </cell>
        </row>
        <row r="133">
          <cell r="A133" t="str">
            <v>06.1431</v>
          </cell>
          <cell r="B133" t="str">
            <v>Laép ñaët chuoãi söù ñôõ £ 8 baùt chieàu cao £ 20m</v>
          </cell>
          <cell r="C133" t="str">
            <v>chuoãi</v>
          </cell>
          <cell r="D133">
            <v>975</v>
          </cell>
          <cell r="E133">
            <v>10401</v>
          </cell>
          <cell r="G133" t="str">
            <v>06.1431</v>
          </cell>
        </row>
        <row r="134">
          <cell r="A134" t="str">
            <v>06.1432</v>
          </cell>
          <cell r="B134" t="str">
            <v>Laép ñaët chuoãi söù ñôõ £ 8 baùt chieàu cao £ 30m</v>
          </cell>
          <cell r="C134" t="str">
            <v>chuoãi</v>
          </cell>
          <cell r="D134">
            <v>975</v>
          </cell>
          <cell r="E134">
            <v>10888</v>
          </cell>
          <cell r="G134" t="str">
            <v>06.1432</v>
          </cell>
        </row>
        <row r="135">
          <cell r="A135" t="str">
            <v>06.1441</v>
          </cell>
          <cell r="B135" t="str">
            <v>Laép ñaët chuoãi söù ñôõ £ 11 baùt chieàu cao £ 20m</v>
          </cell>
          <cell r="C135" t="str">
            <v>chuoãi</v>
          </cell>
          <cell r="D135">
            <v>1335</v>
          </cell>
          <cell r="E135">
            <v>14626</v>
          </cell>
          <cell r="G135" t="str">
            <v>06.1441</v>
          </cell>
        </row>
        <row r="136">
          <cell r="A136" t="str">
            <v>06.1442</v>
          </cell>
          <cell r="B136" t="str">
            <v>Laép ñaët chuoãi söù ñôõ £ 11 baùt chieàu cao £ 30m</v>
          </cell>
          <cell r="C136" t="str">
            <v>chuoãi</v>
          </cell>
          <cell r="D136">
            <v>1335</v>
          </cell>
          <cell r="E136">
            <v>15438</v>
          </cell>
          <cell r="G136" t="str">
            <v>06.1442</v>
          </cell>
        </row>
        <row r="137">
          <cell r="A137" t="str">
            <v>06.1511</v>
          </cell>
          <cell r="B137" t="str">
            <v>Laép ñaët chuoãi söù neùo £ 2 baùt chieàu cao £ 20m</v>
          </cell>
          <cell r="C137" t="str">
            <v>chuoãi</v>
          </cell>
          <cell r="D137">
            <v>405</v>
          </cell>
          <cell r="E137">
            <v>3088</v>
          </cell>
          <cell r="G137" t="str">
            <v>06.1511</v>
          </cell>
        </row>
        <row r="138">
          <cell r="A138" t="str">
            <v>06.1512</v>
          </cell>
          <cell r="B138" t="str">
            <v>Laép ñaët chuoãi söù neùo £ 2 baùt chieàu cao £ 30m</v>
          </cell>
          <cell r="C138" t="str">
            <v>chuoãi</v>
          </cell>
          <cell r="D138">
            <v>405</v>
          </cell>
          <cell r="E138">
            <v>3900</v>
          </cell>
          <cell r="G138" t="str">
            <v>06.1512</v>
          </cell>
        </row>
        <row r="139">
          <cell r="A139" t="str">
            <v>06.1521</v>
          </cell>
          <cell r="B139" t="str">
            <v>Laép ñaët chuoãi söù neùo £ 5 baùt chieàu cao £ 20m</v>
          </cell>
          <cell r="C139" t="str">
            <v>chuoãi</v>
          </cell>
          <cell r="D139">
            <v>610</v>
          </cell>
          <cell r="E139">
            <v>7313</v>
          </cell>
          <cell r="G139" t="str">
            <v>06.1521</v>
          </cell>
        </row>
        <row r="140">
          <cell r="A140" t="str">
            <v>06.1522</v>
          </cell>
          <cell r="B140" t="str">
            <v>Laép ñaët chuoãi söù neùo £ 5 baùt chieàu cao £ 30m</v>
          </cell>
          <cell r="C140" t="str">
            <v>chuoãi</v>
          </cell>
          <cell r="D140">
            <v>610</v>
          </cell>
          <cell r="E140">
            <v>7638</v>
          </cell>
          <cell r="G140" t="str">
            <v>06.1522</v>
          </cell>
        </row>
        <row r="141">
          <cell r="A141" t="str">
            <v>06.1531</v>
          </cell>
          <cell r="B141" t="str">
            <v>Laép ñaët chuoãi söù neùo £ 8 baùt chieàu cao £ 20m</v>
          </cell>
          <cell r="C141" t="str">
            <v>chuoãi</v>
          </cell>
          <cell r="D141">
            <v>975</v>
          </cell>
          <cell r="E141">
            <v>11538</v>
          </cell>
          <cell r="G141" t="str">
            <v>06.1531</v>
          </cell>
        </row>
        <row r="142">
          <cell r="A142" t="str">
            <v>06.1532</v>
          </cell>
          <cell r="B142" t="str">
            <v>Laép ñaët chuoãi söù neùo £ 8 baùt chieàu cao £ 30m</v>
          </cell>
          <cell r="C142" t="str">
            <v>chuoãi</v>
          </cell>
          <cell r="D142">
            <v>975</v>
          </cell>
          <cell r="E142">
            <v>12188</v>
          </cell>
          <cell r="G142" t="str">
            <v>06.1532</v>
          </cell>
        </row>
        <row r="143">
          <cell r="A143" t="str">
            <v>06.1541</v>
          </cell>
          <cell r="B143" t="str">
            <v>Laép ñaët chuoãi söù neùo £ 11 baùt chieàu cao £ 20m</v>
          </cell>
          <cell r="C143" t="str">
            <v>chuoãi</v>
          </cell>
          <cell r="D143">
            <v>1335</v>
          </cell>
          <cell r="E143">
            <v>16413</v>
          </cell>
          <cell r="G143" t="str">
            <v>06.1541</v>
          </cell>
        </row>
        <row r="144">
          <cell r="A144" t="str">
            <v>06.1542</v>
          </cell>
          <cell r="B144" t="str">
            <v>Laép ñaët chuoãi söù neùo £ 11 baùt chieàu cao £ 30m</v>
          </cell>
          <cell r="C144" t="str">
            <v>chuoãi</v>
          </cell>
          <cell r="D144">
            <v>1335</v>
          </cell>
          <cell r="E144">
            <v>17389</v>
          </cell>
          <cell r="G144" t="str">
            <v>06.1542</v>
          </cell>
        </row>
        <row r="145">
          <cell r="A145" t="str">
            <v>06.2011</v>
          </cell>
          <cell r="B145" t="str">
            <v>Laép taï choáng rung (Coät coù chieàu cao £ 20m)</v>
          </cell>
          <cell r="C145" t="str">
            <v>boä</v>
          </cell>
          <cell r="E145">
            <v>5850</v>
          </cell>
          <cell r="G145" t="str">
            <v>06.2011</v>
          </cell>
        </row>
        <row r="146">
          <cell r="A146" t="str">
            <v>06.2012</v>
          </cell>
          <cell r="B146" t="str">
            <v>Laép taï choáng rung (Coät coù chieàu cao £ 30m)</v>
          </cell>
          <cell r="C146" t="str">
            <v>boä</v>
          </cell>
          <cell r="E146">
            <v>6175</v>
          </cell>
          <cell r="G146" t="str">
            <v>06.2012</v>
          </cell>
        </row>
        <row r="147">
          <cell r="A147" t="str">
            <v>06.2013</v>
          </cell>
          <cell r="B147" t="str">
            <v>Laép taï choáng rung (Coät coù chieàu cao £ 40m)</v>
          </cell>
          <cell r="C147" t="str">
            <v>boä</v>
          </cell>
          <cell r="E147">
            <v>6988</v>
          </cell>
          <cell r="G147" t="str">
            <v>06.2013</v>
          </cell>
        </row>
        <row r="148">
          <cell r="A148" t="str">
            <v>06.2014</v>
          </cell>
          <cell r="B148" t="str">
            <v>Laép taï choáng rung (Coät coù chieàu cao £ 50m)</v>
          </cell>
          <cell r="C148" t="str">
            <v>boä</v>
          </cell>
          <cell r="E148">
            <v>7963</v>
          </cell>
          <cell r="G148" t="str">
            <v>06.2014</v>
          </cell>
        </row>
        <row r="149">
          <cell r="A149" t="str">
            <v>06.2015</v>
          </cell>
          <cell r="B149" t="str">
            <v>Laép taï choáng rung (Coät coù chieàu cao &gt; 50m)</v>
          </cell>
          <cell r="C149" t="str">
            <v>boä</v>
          </cell>
          <cell r="E149">
            <v>8776</v>
          </cell>
          <cell r="G149" t="str">
            <v>06.2015</v>
          </cell>
        </row>
        <row r="150">
          <cell r="A150" t="str">
            <v>06.2110</v>
          </cell>
          <cell r="B150" t="str">
            <v>Laép ñaët coå deà</v>
          </cell>
          <cell r="C150" t="str">
            <v>boä</v>
          </cell>
          <cell r="E150">
            <v>5688</v>
          </cell>
          <cell r="G150" t="str">
            <v>06.2110</v>
          </cell>
        </row>
        <row r="151">
          <cell r="A151" t="str">
            <v>06.2120</v>
          </cell>
          <cell r="B151" t="str">
            <v xml:space="preserve">Laép ñaët daây neùo </v>
          </cell>
          <cell r="C151" t="str">
            <v>boä</v>
          </cell>
          <cell r="E151">
            <v>7313</v>
          </cell>
          <cell r="G151" t="str">
            <v>06.2120</v>
          </cell>
        </row>
        <row r="152">
          <cell r="A152" t="str">
            <v>06.2141</v>
          </cell>
          <cell r="B152" t="str">
            <v>Laép ñaët khoùa ñôõ daây choáng seùt tieát dieän £ 70 (Coät coù chieàu cao £ 20m)</v>
          </cell>
          <cell r="C152" t="str">
            <v>boä</v>
          </cell>
          <cell r="E152">
            <v>1788</v>
          </cell>
          <cell r="G152" t="str">
            <v>06.2141</v>
          </cell>
        </row>
        <row r="153">
          <cell r="A153" t="str">
            <v>06.2142</v>
          </cell>
          <cell r="B153" t="str">
            <v>Laép ñaët khoùa ñôõ daây choáng seùt tieát dieän £ 70 (Coät coù chieàu cao £ 30m)</v>
          </cell>
          <cell r="C153" t="str">
            <v>boä</v>
          </cell>
          <cell r="E153">
            <v>1950</v>
          </cell>
          <cell r="G153" t="str">
            <v>06.2142</v>
          </cell>
        </row>
        <row r="154">
          <cell r="A154" t="str">
            <v>06.2151</v>
          </cell>
          <cell r="B154" t="str">
            <v>Laép ñaët khoùa ñôõ daây choáng seùt tieát dieän £ 240 (Coät coù chieàu cao £ 20m)</v>
          </cell>
          <cell r="C154" t="str">
            <v>boä</v>
          </cell>
          <cell r="D154">
            <v>75046</v>
          </cell>
          <cell r="E154">
            <v>2763</v>
          </cell>
          <cell r="G154" t="str">
            <v>06.2151</v>
          </cell>
        </row>
        <row r="155">
          <cell r="A155" t="str">
            <v>06.2152</v>
          </cell>
          <cell r="B155" t="str">
            <v>Laép ñaët khoùa ñôõ daây choáng seùt tieát dieän £ 240 (Coät coù chieàu cao £ 30m)</v>
          </cell>
          <cell r="C155" t="str">
            <v>boä</v>
          </cell>
          <cell r="E155">
            <v>2925</v>
          </cell>
          <cell r="G155" t="str">
            <v>06.2152</v>
          </cell>
        </row>
        <row r="156">
          <cell r="A156" t="str">
            <v>06.2161</v>
          </cell>
          <cell r="B156" t="str">
            <v>Laép ñaët khoùa ñôõ daây choáng seùt tieát dieän &gt; 240 (Coät coù chieàu cao £ 20m)</v>
          </cell>
          <cell r="C156" t="str">
            <v>boä</v>
          </cell>
          <cell r="E156">
            <v>5688</v>
          </cell>
          <cell r="G156" t="str">
            <v>06.2161</v>
          </cell>
        </row>
        <row r="157">
          <cell r="A157" t="str">
            <v>06.2162</v>
          </cell>
          <cell r="B157" t="str">
            <v>Laép ñaët khoùa ñôõ daây choáng seùt tieát dieän &gt; 240 (Coät coù chieàu cao £ 30m)</v>
          </cell>
          <cell r="C157" t="str">
            <v>boä</v>
          </cell>
          <cell r="E157">
            <v>5850</v>
          </cell>
          <cell r="G157" t="str">
            <v>06.2162</v>
          </cell>
        </row>
        <row r="158">
          <cell r="A158" t="str">
            <v>06.5011</v>
          </cell>
          <cell r="B158" t="str">
            <v>Vöôït ñöôøng daây thoâng tin tieát dieän daây £ 50</v>
          </cell>
          <cell r="C158" t="str">
            <v>V.trí</v>
          </cell>
          <cell r="D158">
            <v>75046</v>
          </cell>
          <cell r="E158">
            <v>78346</v>
          </cell>
          <cell r="G158" t="str">
            <v>06.5011</v>
          </cell>
        </row>
        <row r="159">
          <cell r="A159" t="str">
            <v>06.5012</v>
          </cell>
          <cell r="B159" t="str">
            <v>Vöôït ñöôøng daây thoâng tin tieát dieän daây £ 95</v>
          </cell>
          <cell r="C159" t="str">
            <v>V.trí</v>
          </cell>
          <cell r="D159">
            <v>104623</v>
          </cell>
          <cell r="E159">
            <v>90887</v>
          </cell>
          <cell r="G159" t="str">
            <v>06.5012</v>
          </cell>
        </row>
        <row r="160">
          <cell r="A160" t="str">
            <v>06.5013</v>
          </cell>
          <cell r="B160" t="str">
            <v>Vöôït ñöôøng daây thoâng tin tieát dieän daây £ 150</v>
          </cell>
          <cell r="C160" t="str">
            <v>V.trí</v>
          </cell>
          <cell r="D160">
            <v>134516</v>
          </cell>
          <cell r="E160">
            <v>127737</v>
          </cell>
          <cell r="G160" t="str">
            <v>06.5013</v>
          </cell>
        </row>
        <row r="161">
          <cell r="A161" t="str">
            <v>06.5014</v>
          </cell>
          <cell r="B161" t="str">
            <v>Vöôït ñöôøng daây thoâng tin tieát dieän daây £ 240</v>
          </cell>
          <cell r="C161" t="str">
            <v>V.trí</v>
          </cell>
          <cell r="D161">
            <v>163462</v>
          </cell>
          <cell r="E161">
            <v>143530</v>
          </cell>
          <cell r="G161" t="str">
            <v>06.5014</v>
          </cell>
        </row>
        <row r="162">
          <cell r="A162" t="str">
            <v>06.5015</v>
          </cell>
          <cell r="B162" t="str">
            <v>Vöôït ñöôøng daây thoâng tin tieát dieän daây &gt; 240</v>
          </cell>
          <cell r="C162" t="str">
            <v>V.trí</v>
          </cell>
          <cell r="D162">
            <v>223247</v>
          </cell>
          <cell r="E162">
            <v>226521</v>
          </cell>
          <cell r="F162">
            <v>0</v>
          </cell>
          <cell r="G162" t="str">
            <v>06.5015</v>
          </cell>
        </row>
        <row r="163">
          <cell r="A163" t="str">
            <v>06.5011</v>
          </cell>
          <cell r="B163" t="str">
            <v>Vöôït ñöôøng daây haï theá tieát dieän daây £ 50</v>
          </cell>
          <cell r="C163" t="str">
            <v>V.trí</v>
          </cell>
          <cell r="D163">
            <v>75046</v>
          </cell>
          <cell r="E163">
            <v>78346</v>
          </cell>
          <cell r="G163" t="str">
            <v>06.5011</v>
          </cell>
        </row>
        <row r="164">
          <cell r="A164" t="str">
            <v>06.5012</v>
          </cell>
          <cell r="B164" t="str">
            <v>Vöôït ñöôøng daây haï theá tieát dieän daây £ 95</v>
          </cell>
          <cell r="C164" t="str">
            <v>V.trí</v>
          </cell>
          <cell r="D164">
            <v>104623</v>
          </cell>
          <cell r="E164">
            <v>90887</v>
          </cell>
          <cell r="G164" t="str">
            <v>06.5012</v>
          </cell>
        </row>
        <row r="165">
          <cell r="A165" t="str">
            <v>06.5013</v>
          </cell>
          <cell r="B165" t="str">
            <v>Vöôït ñöôøng daây haï theá tieát dieän daây £ 150</v>
          </cell>
          <cell r="C165" t="str">
            <v>V.trí</v>
          </cell>
          <cell r="D165">
            <v>134516</v>
          </cell>
          <cell r="E165">
            <v>127737</v>
          </cell>
          <cell r="G165" t="str">
            <v>06.5013</v>
          </cell>
        </row>
        <row r="166">
          <cell r="A166" t="str">
            <v>06.5014</v>
          </cell>
          <cell r="B166" t="str">
            <v>Vöôït ñöôøng daây haï theá tieát dieän daây £ 240</v>
          </cell>
          <cell r="C166" t="str">
            <v>V.trí</v>
          </cell>
          <cell r="D166">
            <v>163462</v>
          </cell>
          <cell r="E166">
            <v>143530</v>
          </cell>
          <cell r="G166" t="str">
            <v>06.5014</v>
          </cell>
        </row>
        <row r="167">
          <cell r="A167" t="str">
            <v>06.5015</v>
          </cell>
          <cell r="B167" t="str">
            <v>Vöôït ñöôøng daây haï theá tieát dieän daây &gt; 240</v>
          </cell>
          <cell r="C167" t="str">
            <v>V.trí</v>
          </cell>
          <cell r="D167">
            <v>223247</v>
          </cell>
          <cell r="E167">
            <v>226521</v>
          </cell>
          <cell r="G167" t="str">
            <v>06.5015</v>
          </cell>
        </row>
        <row r="168">
          <cell r="A168" t="str">
            <v>06.5021</v>
          </cell>
          <cell r="B168" t="str">
            <v>Vöôït ñöôøng daây 35 kV tieát dieän daây £ 50</v>
          </cell>
          <cell r="C168" t="str">
            <v>V.trí</v>
          </cell>
          <cell r="D168">
            <v>119570</v>
          </cell>
          <cell r="E168">
            <v>105596</v>
          </cell>
          <cell r="G168" t="str">
            <v>06.5021</v>
          </cell>
        </row>
        <row r="169">
          <cell r="A169" t="str">
            <v>06.5022</v>
          </cell>
          <cell r="B169" t="str">
            <v>Vöôït ñöôøng daây 35 kV tieát dieän daây £ 95</v>
          </cell>
          <cell r="C169" t="str">
            <v>V.trí</v>
          </cell>
          <cell r="D169">
            <v>149462</v>
          </cell>
          <cell r="E169">
            <v>121544</v>
          </cell>
          <cell r="G169" t="str">
            <v>06.5022</v>
          </cell>
        </row>
        <row r="170">
          <cell r="A170" t="str">
            <v>06.5023</v>
          </cell>
          <cell r="B170" t="str">
            <v>Vöôït ñöôøng daây 35 kV tieát dieän daây £ 150</v>
          </cell>
          <cell r="C170" t="str">
            <v>V.trí</v>
          </cell>
          <cell r="D170">
            <v>178093</v>
          </cell>
          <cell r="E170">
            <v>148495</v>
          </cell>
          <cell r="G170" t="str">
            <v>06.5023</v>
          </cell>
        </row>
        <row r="171">
          <cell r="A171" t="str">
            <v>06.5024</v>
          </cell>
          <cell r="B171" t="str">
            <v>Vöôït ñöôøng daây 35 kV tieát dieän daây £ 240</v>
          </cell>
          <cell r="C171" t="str">
            <v>V.trí</v>
          </cell>
          <cell r="D171">
            <v>224193</v>
          </cell>
          <cell r="E171">
            <v>166446</v>
          </cell>
          <cell r="G171" t="str">
            <v>06.5024</v>
          </cell>
        </row>
        <row r="172">
          <cell r="A172" t="str">
            <v>06.5025</v>
          </cell>
          <cell r="B172" t="str">
            <v>Vöôït ñöôøng daây 35 kV tieát dieän daây &gt; 240</v>
          </cell>
          <cell r="C172" t="str">
            <v>V.trí</v>
          </cell>
          <cell r="D172">
            <v>313870</v>
          </cell>
          <cell r="E172">
            <v>290467</v>
          </cell>
          <cell r="G172" t="str">
            <v>06.5025</v>
          </cell>
        </row>
        <row r="173">
          <cell r="A173" t="str">
            <v>06.5061</v>
          </cell>
          <cell r="B173" t="str">
            <v>Vöôït ñöôøng giao thoâng &gt;10m tieát dieän daây £ 50</v>
          </cell>
          <cell r="C173" t="str">
            <v>V.trí</v>
          </cell>
          <cell r="D173">
            <v>177462</v>
          </cell>
          <cell r="E173">
            <v>143995</v>
          </cell>
          <cell r="G173" t="str">
            <v>06.5061</v>
          </cell>
        </row>
        <row r="174">
          <cell r="A174" t="str">
            <v>06.5062</v>
          </cell>
          <cell r="B174" t="str">
            <v>Vöôït ñöôøng giao thoâng &gt;10m tieát dieän daây £ 95</v>
          </cell>
          <cell r="C174" t="str">
            <v>V.trí</v>
          </cell>
          <cell r="D174">
            <v>252130</v>
          </cell>
          <cell r="E174">
            <v>190445</v>
          </cell>
          <cell r="G174" t="str">
            <v>06.5062</v>
          </cell>
        </row>
        <row r="175">
          <cell r="A175" t="str">
            <v>06.5063</v>
          </cell>
          <cell r="B175" t="str">
            <v>Vöôït ñöôøng giao thoâng &gt;10m tieát dieän daây £ 150</v>
          </cell>
          <cell r="C175" t="str">
            <v>V.trí</v>
          </cell>
          <cell r="D175">
            <v>328186</v>
          </cell>
          <cell r="E175">
            <v>233024</v>
          </cell>
          <cell r="G175" t="str">
            <v>06.5063</v>
          </cell>
        </row>
        <row r="176">
          <cell r="A176" t="str">
            <v>06.5064</v>
          </cell>
          <cell r="B176" t="str">
            <v>Vöôït ñöôøng giao thoâng &gt;10m tieát dieän daây £ 240</v>
          </cell>
          <cell r="C176" t="str">
            <v>V.trí</v>
          </cell>
          <cell r="D176">
            <v>285447</v>
          </cell>
          <cell r="E176">
            <v>261823</v>
          </cell>
          <cell r="G176" t="str">
            <v>06.5064</v>
          </cell>
        </row>
        <row r="177">
          <cell r="A177" t="str">
            <v>06.5065</v>
          </cell>
          <cell r="B177" t="str">
            <v>Vöôït ñöôøng giao thoâng &gt;10m tieát dieän daây &gt; 240</v>
          </cell>
          <cell r="C177" t="str">
            <v>V.trí</v>
          </cell>
          <cell r="D177">
            <v>532260</v>
          </cell>
          <cell r="E177">
            <v>410618</v>
          </cell>
          <cell r="G177" t="str">
            <v>06.5065</v>
          </cell>
        </row>
        <row r="178">
          <cell r="A178" t="str">
            <v>06.5071</v>
          </cell>
          <cell r="B178" t="str">
            <v>Vò trí beû goùc tieát dieän daây £ 50</v>
          </cell>
          <cell r="C178" t="str">
            <v>V.trí</v>
          </cell>
          <cell r="E178">
            <v>30697</v>
          </cell>
          <cell r="G178" t="str">
            <v>06.5071</v>
          </cell>
        </row>
        <row r="179">
          <cell r="A179" t="str">
            <v>06.5072</v>
          </cell>
          <cell r="B179" t="str">
            <v>Vò trí beû goùc tieát dieän daây £ 95</v>
          </cell>
          <cell r="C179" t="str">
            <v>V.trí</v>
          </cell>
          <cell r="E179">
            <v>61933</v>
          </cell>
          <cell r="G179" t="str">
            <v>06.5072</v>
          </cell>
        </row>
        <row r="180">
          <cell r="A180" t="str">
            <v>06.5073</v>
          </cell>
          <cell r="B180" t="str">
            <v>Vò trí beû goùc tieát dieän daây £ 150</v>
          </cell>
          <cell r="C180" t="str">
            <v>V.trí</v>
          </cell>
          <cell r="E180">
            <v>78346</v>
          </cell>
          <cell r="G180" t="str">
            <v>06.5073</v>
          </cell>
        </row>
        <row r="181">
          <cell r="A181" t="str">
            <v>06.5074</v>
          </cell>
          <cell r="B181" t="str">
            <v>Vò trí beû goùc tieát dieän daây £ 240</v>
          </cell>
          <cell r="C181" t="str">
            <v>V.trí</v>
          </cell>
          <cell r="E181">
            <v>80978</v>
          </cell>
          <cell r="G181" t="str">
            <v>06.5074</v>
          </cell>
        </row>
        <row r="182">
          <cell r="A182" t="str">
            <v>06.5075</v>
          </cell>
          <cell r="B182" t="str">
            <v>Vò trí beû goùc tieát dieän daây &gt; 240</v>
          </cell>
          <cell r="C182" t="str">
            <v>V.trí</v>
          </cell>
          <cell r="E182">
            <v>150188</v>
          </cell>
          <cell r="G182" t="str">
            <v>06.5075</v>
          </cell>
        </row>
        <row r="183">
          <cell r="A183" t="str">
            <v>06.6104</v>
          </cell>
          <cell r="B183" t="str">
            <v>Raûi caêng daây laáy ñoä voõng daây AC-50mm 2</v>
          </cell>
          <cell r="C183" t="str">
            <v>km</v>
          </cell>
          <cell r="D183">
            <v>212189</v>
          </cell>
          <cell r="E183">
            <v>261153</v>
          </cell>
          <cell r="G183" t="str">
            <v>06.6104</v>
          </cell>
        </row>
        <row r="184">
          <cell r="A184" t="str">
            <v>06.6105</v>
          </cell>
          <cell r="B184" t="str">
            <v>Raûi caêng daây laáy ñoä voõng daây AC-70mm 2</v>
          </cell>
          <cell r="C184" t="str">
            <v>km</v>
          </cell>
          <cell r="D184">
            <v>212789</v>
          </cell>
          <cell r="E184">
            <v>348908</v>
          </cell>
          <cell r="G184" t="str">
            <v>06.6105</v>
          </cell>
        </row>
        <row r="185">
          <cell r="A185" t="str">
            <v>06.6106</v>
          </cell>
          <cell r="B185" t="str">
            <v>Raûi caêng daây laáy ñoä voõng daây AC-95mm 2</v>
          </cell>
          <cell r="C185" t="str">
            <v>km</v>
          </cell>
          <cell r="D185">
            <v>212789</v>
          </cell>
          <cell r="E185">
            <v>475178</v>
          </cell>
          <cell r="G185" t="str">
            <v>06.6106</v>
          </cell>
        </row>
        <row r="186">
          <cell r="A186" t="str">
            <v>06.6107</v>
          </cell>
          <cell r="B186" t="str">
            <v>Raûi caêng daây laáy ñoä voõng daây AC-120mm 2</v>
          </cell>
          <cell r="C186" t="str">
            <v>km</v>
          </cell>
          <cell r="D186">
            <v>298671</v>
          </cell>
          <cell r="E186">
            <v>588862</v>
          </cell>
          <cell r="G186" t="str">
            <v>06.6107</v>
          </cell>
        </row>
        <row r="187">
          <cell r="A187" t="str">
            <v>06.6108</v>
          </cell>
          <cell r="B187" t="str">
            <v>Raûi caêng daây laáy ñoä voõng daây AC-150mm 2</v>
          </cell>
          <cell r="C187" t="str">
            <v>km</v>
          </cell>
          <cell r="D187">
            <v>298671</v>
          </cell>
          <cell r="E187">
            <v>712550</v>
          </cell>
          <cell r="G187" t="str">
            <v>06.6108</v>
          </cell>
        </row>
        <row r="188">
          <cell r="A188" t="str">
            <v>06.6109</v>
          </cell>
          <cell r="B188" t="str">
            <v>Raûi caêng daây laáy ñoä voõng daây AC-185mm 2</v>
          </cell>
          <cell r="C188" t="str">
            <v>km</v>
          </cell>
          <cell r="D188">
            <v>298671</v>
          </cell>
          <cell r="E188">
            <v>840899</v>
          </cell>
          <cell r="G188" t="str">
            <v>06.6109</v>
          </cell>
        </row>
        <row r="189">
          <cell r="A189" t="str">
            <v>06.6110</v>
          </cell>
          <cell r="B189" t="str">
            <v>Raûi caêng daây laáy ñoä voõng daây AC-240mm 2</v>
          </cell>
          <cell r="C189" t="str">
            <v>km</v>
          </cell>
          <cell r="D189">
            <v>298671</v>
          </cell>
          <cell r="E189">
            <v>924792</v>
          </cell>
          <cell r="G189" t="str">
            <v>06.6110</v>
          </cell>
        </row>
        <row r="190">
          <cell r="A190" t="str">
            <v>06.6124</v>
          </cell>
          <cell r="B190" t="str">
            <v>Raûi caêng daây laáy ñoä voõng daây A-50mm 2</v>
          </cell>
          <cell r="C190" t="str">
            <v>km</v>
          </cell>
          <cell r="D190">
            <v>212189</v>
          </cell>
          <cell r="E190">
            <v>208012</v>
          </cell>
          <cell r="G190" t="str">
            <v>06.6124</v>
          </cell>
        </row>
        <row r="191">
          <cell r="A191" t="str">
            <v>06.6125</v>
          </cell>
          <cell r="B191" t="str">
            <v>Raûi caêng daây laáy ñoä voõng daây A-70mm 2</v>
          </cell>
          <cell r="C191" t="str">
            <v>km</v>
          </cell>
          <cell r="D191">
            <v>212189</v>
          </cell>
          <cell r="E191">
            <v>279516</v>
          </cell>
          <cell r="G191" t="str">
            <v>06.6125</v>
          </cell>
        </row>
        <row r="192">
          <cell r="A192" t="str">
            <v>06.6126</v>
          </cell>
          <cell r="B192" t="str">
            <v>Raûi caêng daây laáy ñoä voõng daây A-95mm 2</v>
          </cell>
          <cell r="C192" t="str">
            <v>km</v>
          </cell>
          <cell r="D192">
            <v>212189</v>
          </cell>
          <cell r="E192">
            <v>381897</v>
          </cell>
          <cell r="G192" t="str">
            <v>06.6126</v>
          </cell>
        </row>
        <row r="193">
          <cell r="A193" t="str">
            <v>06.6133</v>
          </cell>
          <cell r="B193" t="str">
            <v>Raûi caêng daây choáng seùt tieát dieän 35mm 2</v>
          </cell>
          <cell r="C193" t="str">
            <v>km</v>
          </cell>
          <cell r="D193">
            <v>211789</v>
          </cell>
          <cell r="E193">
            <v>365484</v>
          </cell>
          <cell r="G193" t="str">
            <v>06.6133</v>
          </cell>
        </row>
        <row r="194">
          <cell r="A194" t="str">
            <v>06.6134</v>
          </cell>
          <cell r="B194" t="str">
            <v>Raûi caêng daây choáng seùt tieát dieän 50mm 2</v>
          </cell>
          <cell r="C194" t="str">
            <v>km</v>
          </cell>
          <cell r="D194">
            <v>211789</v>
          </cell>
          <cell r="E194">
            <v>409524</v>
          </cell>
          <cell r="G194" t="str">
            <v>06.6134</v>
          </cell>
        </row>
        <row r="195">
          <cell r="A195" t="str">
            <v>06.6135</v>
          </cell>
          <cell r="B195" t="str">
            <v>Raûi caêng daây choáng seùt tieát dieän 70mm 2</v>
          </cell>
          <cell r="C195" t="str">
            <v>km</v>
          </cell>
          <cell r="D195">
            <v>211789</v>
          </cell>
          <cell r="E195">
            <v>491429</v>
          </cell>
          <cell r="G195" t="str">
            <v>06.6135</v>
          </cell>
        </row>
        <row r="197">
          <cell r="A197" t="str">
            <v>02.1211</v>
          </cell>
          <cell r="B197" t="str">
            <v>Vaän chuyeån xi maêng cöï ly 100m</v>
          </cell>
          <cell r="C197" t="str">
            <v>taán</v>
          </cell>
          <cell r="E197">
            <v>71813</v>
          </cell>
        </row>
        <row r="198">
          <cell r="A198" t="str">
            <v>02.1212</v>
          </cell>
          <cell r="B198" t="str">
            <v>Vaän chuyeån xi maêng cöï ly 300m</v>
          </cell>
          <cell r="C198" t="str">
            <v>taán</v>
          </cell>
          <cell r="E198">
            <v>67545</v>
          </cell>
        </row>
        <row r="199">
          <cell r="A199" t="str">
            <v>02.1213</v>
          </cell>
          <cell r="B199" t="str">
            <v>Vaän chuyeån xi maêng cöï ly 500m</v>
          </cell>
          <cell r="C199" t="str">
            <v>taán</v>
          </cell>
          <cell r="E199">
            <v>66956</v>
          </cell>
        </row>
        <row r="200">
          <cell r="A200" t="str">
            <v>02.1214</v>
          </cell>
          <cell r="B200" t="str">
            <v>Vaän chuyeån xi maêng cöï ly &gt;500m</v>
          </cell>
          <cell r="C200" t="str">
            <v>taán</v>
          </cell>
          <cell r="E200">
            <v>66515</v>
          </cell>
        </row>
        <row r="202">
          <cell r="A202" t="str">
            <v>02.1241</v>
          </cell>
          <cell r="B202" t="str">
            <v xml:space="preserve">Vaän chuyeån ñaù </v>
          </cell>
          <cell r="C202" t="str">
            <v>m3</v>
          </cell>
          <cell r="E202">
            <v>70635</v>
          </cell>
        </row>
        <row r="203">
          <cell r="A203" t="str">
            <v>02.1242</v>
          </cell>
          <cell r="B203" t="str">
            <v xml:space="preserve">Vaän chuyeån ñaù </v>
          </cell>
          <cell r="C203" t="str">
            <v>m3</v>
          </cell>
          <cell r="E203">
            <v>67692</v>
          </cell>
        </row>
        <row r="204">
          <cell r="A204" t="str">
            <v>02.1243</v>
          </cell>
          <cell r="B204" t="str">
            <v xml:space="preserve">Vaän chuyeån ñaù </v>
          </cell>
          <cell r="C204" t="str">
            <v>m3</v>
          </cell>
          <cell r="E204">
            <v>67104</v>
          </cell>
        </row>
        <row r="205">
          <cell r="A205" t="str">
            <v>02.1244</v>
          </cell>
          <cell r="B205" t="str">
            <v xml:space="preserve">Vaän chuyeån ñaù </v>
          </cell>
          <cell r="C205" t="str">
            <v>m3</v>
          </cell>
          <cell r="E205">
            <v>66662</v>
          </cell>
        </row>
        <row r="206">
          <cell r="A206" t="str">
            <v>02.1232</v>
          </cell>
          <cell r="B206" t="str">
            <v>Vaän chuyeån caÙt</v>
          </cell>
          <cell r="C206" t="str">
            <v>m3</v>
          </cell>
        </row>
        <row r="207">
          <cell r="A207" t="str">
            <v>02.1231</v>
          </cell>
          <cell r="B207" t="str">
            <v>Vaän chuyeån caùt</v>
          </cell>
          <cell r="C207" t="str">
            <v>m3</v>
          </cell>
          <cell r="E207">
            <v>67251</v>
          </cell>
        </row>
        <row r="208">
          <cell r="A208" t="str">
            <v>02.1232</v>
          </cell>
          <cell r="B208" t="str">
            <v>Vaän chuyeån caùt</v>
          </cell>
          <cell r="C208" t="str">
            <v>m3</v>
          </cell>
          <cell r="E208">
            <v>64308</v>
          </cell>
        </row>
        <row r="209">
          <cell r="A209" t="str">
            <v>02.1233</v>
          </cell>
          <cell r="B209" t="str">
            <v>Vaän chuyeån caùt</v>
          </cell>
          <cell r="C209" t="str">
            <v>m3</v>
          </cell>
          <cell r="E209">
            <v>63719</v>
          </cell>
        </row>
        <row r="210">
          <cell r="A210" t="str">
            <v>02.1234</v>
          </cell>
          <cell r="B210" t="str">
            <v>Vaän chuyeån caùt</v>
          </cell>
          <cell r="C210" t="str">
            <v>m3</v>
          </cell>
          <cell r="E210">
            <v>62983</v>
          </cell>
        </row>
        <row r="212">
          <cell r="A212" t="str">
            <v>02.1351</v>
          </cell>
          <cell r="B212" t="str">
            <v>Vaän chuyeån coát theùp + bulon</v>
          </cell>
          <cell r="C212" t="str">
            <v>Taán</v>
          </cell>
          <cell r="E212">
            <v>110221</v>
          </cell>
        </row>
        <row r="213">
          <cell r="A213" t="str">
            <v>02.1352</v>
          </cell>
          <cell r="B213" t="str">
            <v>Vaän chuyeån coát theùp + bulon</v>
          </cell>
          <cell r="C213" t="str">
            <v>Taán</v>
          </cell>
          <cell r="E213">
            <v>103451</v>
          </cell>
        </row>
        <row r="214">
          <cell r="A214" t="str">
            <v>02.1353</v>
          </cell>
          <cell r="B214" t="str">
            <v>Vaän chuyeån coát theùp + bulon</v>
          </cell>
          <cell r="C214" t="str">
            <v>Taán</v>
          </cell>
          <cell r="E214">
            <v>102127</v>
          </cell>
        </row>
        <row r="215">
          <cell r="A215" t="str">
            <v>02.1354</v>
          </cell>
          <cell r="B215" t="str">
            <v>Vaän chuyeån coát theùp + bulon</v>
          </cell>
          <cell r="C215" t="str">
            <v>Taán</v>
          </cell>
          <cell r="E215">
            <v>93739</v>
          </cell>
        </row>
        <row r="217">
          <cell r="A217" t="str">
            <v>02.1331</v>
          </cell>
          <cell r="B217" t="str">
            <v>Vaän chuyeån vaùn khuoân</v>
          </cell>
          <cell r="C217" t="str">
            <v>m3</v>
          </cell>
          <cell r="E217">
            <v>57391</v>
          </cell>
        </row>
        <row r="218">
          <cell r="A218" t="str">
            <v>02.1332</v>
          </cell>
          <cell r="B218" t="str">
            <v>Vaän chuyeån vaùn khuoân</v>
          </cell>
          <cell r="C218" t="str">
            <v>m3</v>
          </cell>
          <cell r="E218">
            <v>55037</v>
          </cell>
        </row>
        <row r="219">
          <cell r="A219" t="str">
            <v>02.1333</v>
          </cell>
          <cell r="B219" t="str">
            <v>Vaän chuyeån vaùn khuoân</v>
          </cell>
          <cell r="C219" t="str">
            <v>m3</v>
          </cell>
          <cell r="E219">
            <v>54301</v>
          </cell>
        </row>
        <row r="220">
          <cell r="A220" t="str">
            <v>02.1334</v>
          </cell>
          <cell r="B220" t="str">
            <v>Vaän chuyeån vaùn khuoân</v>
          </cell>
          <cell r="C220" t="str">
            <v>m3</v>
          </cell>
          <cell r="E220">
            <v>53859</v>
          </cell>
        </row>
        <row r="222">
          <cell r="A222" t="str">
            <v>02.1321</v>
          </cell>
          <cell r="B222" t="str">
            <v>Vaän chuyeån nöôùc</v>
          </cell>
          <cell r="C222" t="str">
            <v>m3</v>
          </cell>
          <cell r="D222">
            <v>134516</v>
          </cell>
          <cell r="E222">
            <v>57833</v>
          </cell>
        </row>
        <row r="223">
          <cell r="A223" t="str">
            <v>02.1322</v>
          </cell>
          <cell r="B223" t="str">
            <v>Vaän chuyeån nöôùc</v>
          </cell>
          <cell r="C223" t="str">
            <v>m3</v>
          </cell>
          <cell r="E223">
            <v>56950</v>
          </cell>
        </row>
        <row r="224">
          <cell r="A224" t="str">
            <v>02.1323</v>
          </cell>
          <cell r="B224" t="str">
            <v>Vaän chuyeån nöôùc</v>
          </cell>
          <cell r="C224" t="str">
            <v>m3</v>
          </cell>
          <cell r="E224">
            <v>49592</v>
          </cell>
        </row>
        <row r="225">
          <cell r="A225" t="str">
            <v>02.1324</v>
          </cell>
          <cell r="B225" t="str">
            <v>Vaän chuyeån nöôùc</v>
          </cell>
          <cell r="C225" t="str">
            <v>m3</v>
          </cell>
          <cell r="E225">
            <v>48415</v>
          </cell>
        </row>
        <row r="227">
          <cell r="A227" t="str">
            <v>02.1391</v>
          </cell>
          <cell r="B227" t="str">
            <v>Vaän chuyeån coïc tre</v>
          </cell>
          <cell r="C227" t="str">
            <v>coïc</v>
          </cell>
          <cell r="E227">
            <v>17953</v>
          </cell>
        </row>
        <row r="228">
          <cell r="A228" t="str">
            <v>02.1392</v>
          </cell>
          <cell r="B228" t="str">
            <v>Vaän chuyeån coïc tre</v>
          </cell>
          <cell r="C228" t="str">
            <v>coïc</v>
          </cell>
          <cell r="E228">
            <v>16923</v>
          </cell>
        </row>
        <row r="229">
          <cell r="A229" t="str">
            <v>02.1393</v>
          </cell>
          <cell r="B229" t="str">
            <v>Vaän chuyeån coïc tre</v>
          </cell>
          <cell r="C229" t="str">
            <v>coïc</v>
          </cell>
          <cell r="E229">
            <v>16776</v>
          </cell>
        </row>
        <row r="230">
          <cell r="A230" t="str">
            <v>02.1394</v>
          </cell>
          <cell r="B230" t="str">
            <v>Vaän chuyeån coïc tre</v>
          </cell>
          <cell r="C230" t="str">
            <v>coïc</v>
          </cell>
          <cell r="E230">
            <v>16629</v>
          </cell>
        </row>
        <row r="232">
          <cell r="A232" t="str">
            <v>02.1391</v>
          </cell>
          <cell r="B232" t="str">
            <v>Vaän chuyeån coùt eùp</v>
          </cell>
          <cell r="C232" t="str">
            <v>taám</v>
          </cell>
          <cell r="E232">
            <v>17953</v>
          </cell>
        </row>
        <row r="233">
          <cell r="A233" t="str">
            <v>02.1392</v>
          </cell>
          <cell r="B233" t="str">
            <v>Vaän chuyeån coùt eùp</v>
          </cell>
          <cell r="C233" t="str">
            <v>taám</v>
          </cell>
          <cell r="E233">
            <v>16923</v>
          </cell>
        </row>
        <row r="234">
          <cell r="A234" t="str">
            <v>02.1393</v>
          </cell>
          <cell r="B234" t="str">
            <v>Vaän chuyeån coùt eùp</v>
          </cell>
          <cell r="C234" t="str">
            <v>taám</v>
          </cell>
          <cell r="E234">
            <v>16776</v>
          </cell>
        </row>
        <row r="235">
          <cell r="A235" t="str">
            <v>02.1394</v>
          </cell>
          <cell r="B235" t="str">
            <v>Vaän chuyeån coùt eùp</v>
          </cell>
          <cell r="C235" t="str">
            <v>taám</v>
          </cell>
          <cell r="E235">
            <v>16629</v>
          </cell>
        </row>
        <row r="237">
          <cell r="A237" t="str">
            <v>02.1481</v>
          </cell>
          <cell r="B237" t="str">
            <v>Vaän chuyeån DCTC</v>
          </cell>
          <cell r="C237" t="str">
            <v>Taán</v>
          </cell>
          <cell r="E237">
            <v>91090</v>
          </cell>
        </row>
        <row r="238">
          <cell r="A238" t="str">
            <v>02.1482</v>
          </cell>
          <cell r="B238" t="str">
            <v>Vaän chuyeån DCTC</v>
          </cell>
          <cell r="C238" t="str">
            <v>Taán</v>
          </cell>
          <cell r="E238">
            <v>84615</v>
          </cell>
        </row>
        <row r="239">
          <cell r="A239" t="str">
            <v>02.1483</v>
          </cell>
          <cell r="B239" t="str">
            <v>Vaän chuyeån DCTC</v>
          </cell>
          <cell r="C239" t="str">
            <v>Taán</v>
          </cell>
          <cell r="E239">
            <v>83585</v>
          </cell>
        </row>
        <row r="240">
          <cell r="A240" t="str">
            <v>02.1484</v>
          </cell>
          <cell r="B240" t="str">
            <v>Vaän chuyeån DCTC</v>
          </cell>
          <cell r="C240" t="str">
            <v>Taán</v>
          </cell>
          <cell r="E240">
            <v>82849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/>
      <sheetData sheetId="103" refreshError="1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 refreshError="1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/>
      <sheetData sheetId="19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/>
      <sheetData sheetId="218" refreshError="1"/>
      <sheetData sheetId="219"/>
      <sheetData sheetId="220" refreshError="1"/>
      <sheetData sheetId="221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LHT"/>
      <sheetName val="THKP"/>
      <sheetName val="KL XL2000"/>
      <sheetName val="KLXL2001"/>
      <sheetName val="THKP2001"/>
      <sheetName val="KLphanbo"/>
      <sheetName val="Chiet tinh"/>
      <sheetName val="XL4Poppy"/>
      <sheetName val="Van chuyen"/>
      <sheetName val="THKP (2)"/>
      <sheetName val="T.Bi"/>
      <sheetName val="Thiet ke"/>
      <sheetName val="Sheet2"/>
      <sheetName val="Sheet1"/>
      <sheetName val="CT"/>
      <sheetName val="K.luong"/>
      <sheetName val="Sheet4"/>
      <sheetName val="Sheet3"/>
      <sheetName val="TT L2"/>
      <sheetName val="TT L1"/>
      <sheetName val="Thue Ngoai"/>
      <sheetName val="KH"/>
      <sheetName val="DM"/>
      <sheetName val="DD&amp;TV"/>
      <sheetName val="CDSL"/>
      <sheetName val="PTSL"/>
      <sheetName val="THCP"/>
      <sheetName val="VT"/>
      <sheetName val="NL"/>
      <sheetName val="SoSanh"/>
      <sheetName val="QTVT"/>
      <sheetName val="QTNC"/>
      <sheetName val="BC_KKTSCD"/>
      <sheetName val="Chitiet"/>
      <sheetName val="Sheet2 (2)"/>
      <sheetName val="Mau_BC_KKTSCD"/>
      <sheetName val="Chi tiet - Dv lap"/>
      <sheetName val="TH KHTC"/>
      <sheetName val="000"/>
      <sheetName val="00000000"/>
      <sheetName val="KH 2003 (moi max)"/>
      <sheetName val="PIPE-03E"/>
      <sheetName val="Chart2"/>
      <sheetName val="Chart1"/>
      <sheetName val="Sheet5"/>
      <sheetName val="26+180-400.2"/>
      <sheetName val="26+180.Sub1"/>
      <sheetName val="26+180.Sub4"/>
      <sheetName val="26+180-400.5(k95)"/>
      <sheetName val="26+400-620.3(k95)"/>
      <sheetName val="26+400-640.1(k95)"/>
      <sheetName val="26+960-27+150.9"/>
      <sheetName val="26+960-27+150.10"/>
      <sheetName val="26+960-27+150.11"/>
      <sheetName val="26+960-27+150.12"/>
      <sheetName val="26+960-27+150.5(k95)"/>
      <sheetName val="26+960-27+150.4(k95)"/>
      <sheetName val="26+960-27+150.1(k95)"/>
      <sheetName val="27+500-700.5(k95)"/>
      <sheetName val="27+500-700.4(k95)"/>
      <sheetName val="27+500-700.3(k95)"/>
      <sheetName val="27+500-700.1(k95)"/>
      <sheetName val="27+740-920.3(k95)"/>
      <sheetName val="27+740-920.21"/>
      <sheetName val="27+920-28+040.6,7"/>
      <sheetName val="27+920-28+040,8,9"/>
      <sheetName val="27+920-28+040.10"/>
      <sheetName val="27+920-28+040,11"/>
      <sheetName val="27+920-28+160.Su3"/>
      <sheetName val="28+160-28+420,17Top"/>
      <sheetName val="28+160-28+420.5K95"/>
      <sheetName val="28+430-657.7"/>
      <sheetName val="Km28+430-657.8"/>
      <sheetName val="28+430-657.9"/>
      <sheetName val="28+430-667.10"/>
      <sheetName val="28+430-657.11"/>
      <sheetName val="28+430-657.4k95"/>
      <sheetName val="28+500-657.18"/>
      <sheetName val="28+520-657.19"/>
      <sheetName val="be tong"/>
      <sheetName val="Thep"/>
      <sheetName val="Tong hop thep"/>
      <sheetName val="XXXXXXXX"/>
      <sheetName val="Dong Dau"/>
      <sheetName val="Dong Dau (2)"/>
      <sheetName val="Sau dong"/>
      <sheetName val="Ma xa"/>
      <sheetName val="My dinh"/>
      <sheetName val="Tong cong"/>
      <sheetName val="1"/>
      <sheetName val="Congty"/>
      <sheetName val="VPPN"/>
      <sheetName val="XN74"/>
      <sheetName val="XN54"/>
      <sheetName val="XN33"/>
      <sheetName val="NK96"/>
      <sheetName val="XL4Test5"/>
      <sheetName val="Sheet6"/>
      <sheetName val="Sheet7"/>
      <sheetName val="Sheet8"/>
      <sheetName val="Sheet9"/>
      <sheetName val="Sheet10"/>
      <sheetName val="Sheet11"/>
      <sheetName val="Sheet12"/>
      <sheetName val="LUAN CHUYEN"/>
      <sheetName val="KE QUY"/>
      <sheetName val="CPC"/>
      <sheetName val="LUONGGIAN TIEP"/>
      <sheetName val="CLUONG"/>
      <sheetName val="VAY VON"/>
      <sheetName val="O.THAO"/>
      <sheetName val="Q.TRUNG"/>
      <sheetName val="THUY"/>
      <sheetName val="Y.THANH"/>
      <sheetName val="621"/>
      <sheetName val="333"/>
      <sheetName val="627"/>
      <sheetName val="TTLUONG"/>
      <sheetName val="Interim payment"/>
      <sheetName val="Letter"/>
      <sheetName val="Bid Sum"/>
      <sheetName val="Item B"/>
      <sheetName val="Dg A"/>
      <sheetName val="Dg B&amp;C"/>
      <sheetName val="Rates&amp;Prices"/>
      <sheetName val="Material at site"/>
      <sheetName val="BCC (2)"/>
      <sheetName val="Bao cao"/>
      <sheetName val="Bao cao 2"/>
      <sheetName val="BC3"/>
      <sheetName val="THKL"/>
      <sheetName val="Khoi luong"/>
      <sheetName val="Khoi luong mat"/>
      <sheetName val="Bang ke"/>
      <sheetName val="KLCL"/>
      <sheetName val="T.HopKL"/>
      <sheetName val="S.Luong"/>
      <sheetName val="PTCP2"/>
      <sheetName val="CPBVTC2"/>
      <sheetName val="D.Dap"/>
      <sheetName val="Q.Toan"/>
      <sheetName val="NCong"/>
      <sheetName val="Phan tich chi phi"/>
      <sheetName val="Chi phi nen theo BVTC"/>
      <sheetName val="CPTBVTC3"/>
      <sheetName val="nhan cong phu"/>
      <sheetName val="nhan cong Hung"/>
      <sheetName val="Nhan cong"/>
      <sheetName val="CCD2"/>
      <sheetName val="BCC"/>
      <sheetName val="Doi2"/>
      <sheetName val="Khoi luong nen theo BVTC"/>
      <sheetName val="THCT"/>
      <sheetName val="cap cho cac DT"/>
      <sheetName val="Ung - hoan"/>
      <sheetName val="CP may"/>
      <sheetName val="SS"/>
      <sheetName val="NVL"/>
      <sheetName val="10000000"/>
      <sheetName val="XN79"/>
      <sheetName val="CTMT"/>
      <sheetName val="KH12"/>
      <sheetName val="CN12"/>
      <sheetName val="HD12"/>
      <sheetName val="KH1"/>
      <sheetName val="MD"/>
      <sheetName val="ND"/>
      <sheetName val="CONG"/>
      <sheetName val="DGCT"/>
      <sheetName val="tong hop thanh toan thue"/>
      <sheetName val="bang ke nop thue"/>
      <sheetName val="Tonh hop chi phi"/>
      <sheetName val="BK chi phi"/>
      <sheetName val="KTra DS va thue GTGT"/>
      <sheetName val="Kiãøm tra DS thue GTGT"/>
      <sheetName val="XUAT(gia von)"/>
      <sheetName val="nhap"/>
      <sheetName val="Xuat (gia ban)"/>
      <sheetName val="Dchinh TH N-X-T"/>
      <sheetName val="Tong hop N-X-T"/>
      <sheetName val="thue TH"/>
      <sheetName val="tong hop 2001"/>
      <sheetName val="qUYET TOAN THUE"/>
      <sheetName val="N-X-T=L"/>
      <sheetName val="CDTHU CHI T1"/>
      <sheetName val="THUCHI 2"/>
      <sheetName val="THU CHI3"/>
      <sheetName val="THU CHI 4"/>
      <sheetName val="THU CHI5"/>
      <sheetName val="THU CHI 6"/>
      <sheetName val="TU CHI 7"/>
      <sheetName val="THU CHI9"/>
      <sheetName val="THU CHI 8"/>
      <sheetName val="THU CHI 10"/>
      <sheetName val="THU CHI 11"/>
      <sheetName val="THU CHI 12"/>
      <sheetName val="Gia VL"/>
      <sheetName val="Bang gia ca may"/>
      <sheetName val="Bang luong CB"/>
      <sheetName val="Bang P.tich CT"/>
      <sheetName val="D.toan chi tiet"/>
      <sheetName val="Bang TH Dtoan"/>
      <sheetName val="116(300)"/>
      <sheetName val="116(200)"/>
      <sheetName val="116(150)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Tong hop"/>
      <sheetName val="CT cong"/>
      <sheetName val="dg cong"/>
      <sheetName val="372+132-181"/>
      <sheetName val="372+00-025-T"/>
      <sheetName val="371+920-1000-T"/>
      <sheetName val="371-340-386"/>
      <sheetName val="371+036-175"/>
      <sheetName val="371+920-1000-P"/>
      <sheetName val="371+650-800"/>
      <sheetName val="371+340-386"/>
      <sheetName val="371+00-150"/>
      <sheetName val="370+625-720"/>
      <sheetName val="370+402-550"/>
      <sheetName val="370+227-300"/>
      <sheetName val="370+00-10"/>
      <sheetName val="370+933-1000"/>
      <sheetName val="370+421-550"/>
      <sheetName val="370+246-280"/>
      <sheetName val="370+135-160"/>
      <sheetName val="369+700-730"/>
      <sheetName val="369+592-700"/>
      <sheetName val="369+400-542"/>
      <sheetName val="369+940-008"/>
      <sheetName val="369+800-908"/>
      <sheetName val="369+606-722"/>
      <sheetName val="369+411-526"/>
      <sheetName val="368+517-580"/>
      <sheetName val="368+822-900"/>
      <sheetName val="368+530-687"/>
      <sheetName val="368+00-25"/>
      <sheetName val="369+"/>
      <sheetName val="AC PC"/>
      <sheetName val="LT"/>
      <sheetName val="LP"/>
      <sheetName val="Dao-P"/>
      <sheetName val="AC66-436"/>
      <sheetName val="Dao-T"/>
      <sheetName val="cd viaK0-T6"/>
      <sheetName val="cdvia T6-Tc24"/>
      <sheetName val="cdvia Tc24-T46"/>
      <sheetName val="cdbtnL2ko-k0+361"/>
      <sheetName val="cd btnL2k0+361-T19"/>
      <sheetName val="DTHH"/>
      <sheetName val="Bang1"/>
      <sheetName val="TAI TRONG"/>
      <sheetName val="NOI LUC"/>
      <sheetName val="TINH DUYET THTT CHINH"/>
      <sheetName val="TDUYET THTT PHU"/>
      <sheetName val="TINH DAO DONG VA DO VONG"/>
      <sheetName val="TINH NEO"/>
      <sheetName val="01"/>
      <sheetName val="02"/>
      <sheetName val="03"/>
      <sheetName val="04"/>
      <sheetName val="05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Thuyet minh"/>
      <sheetName val="CQ-HQ"/>
      <sheetName val="VL"/>
      <sheetName val="CTXD"/>
      <sheetName val=".."/>
      <sheetName val="CTDN"/>
      <sheetName val="san vuon"/>
      <sheetName val="khu phu tro"/>
      <sheetName val="TH"/>
      <sheetName val="KM"/>
      <sheetName val="KHOANMUC"/>
      <sheetName val="CPQL"/>
      <sheetName val="SANLUONG"/>
      <sheetName val="SSCP-SL"/>
      <sheetName val="CPSX"/>
      <sheetName val="KQKD"/>
      <sheetName val="CDSL (2)"/>
      <sheetName val="tscd"/>
      <sheetName val="00000001"/>
      <sheetName val="00000002"/>
      <sheetName val="00000003"/>
      <sheetName val="00000004"/>
      <sheetName val="Phu luc"/>
      <sheetName val="Gia trÞ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phong"/>
      <sheetName val="Km0-Km1"/>
      <sheetName val="Km1-Km2"/>
      <sheetName val="BU CTPH"/>
      <sheetName val="CTPH"/>
      <sheetName val="BU tran3+360.22"/>
      <sheetName val="Tran3+360.22"/>
      <sheetName val="BU tran2+386.4"/>
      <sheetName val="Tran2+386.4"/>
      <sheetName val="Bu4-5"/>
      <sheetName val="DTcong 4-5"/>
      <sheetName val="BU3-4"/>
      <sheetName val="dtcong3-4"/>
      <sheetName val="bu2-3"/>
      <sheetName val="dtcong2-3"/>
      <sheetName val="Bu 1-2"/>
      <sheetName val="dtcong1-2"/>
      <sheetName val="bu0-1"/>
      <sheetName val="dtcong0-1"/>
      <sheetName val="KLc1"/>
      <sheetName val="klcong"/>
      <sheetName val="Bu 12-13"/>
      <sheetName val="DTcong 12-13"/>
      <sheetName val="BU13-13+"/>
      <sheetName val="DT cong13-13+"/>
      <sheetName val="BU- nhanh"/>
      <sheetName val="Bunh1-2"/>
      <sheetName val="dtcong nh1-2"/>
      <sheetName val="BUnh0-1"/>
      <sheetName val="dtcong nh0-1"/>
      <sheetName val="BU5-6"/>
      <sheetName val="DTcong5-6"/>
      <sheetName val="BU6-7"/>
      <sheetName val="DTcong6-7"/>
      <sheetName val="BU7-8"/>
      <sheetName val="DTcong7-8"/>
      <sheetName val="BU8-9"/>
      <sheetName val="DTcong8-9"/>
      <sheetName val="BU9-10"/>
      <sheetName val="DTcong9-10"/>
      <sheetName val="BU10-11"/>
      <sheetName val="DTcong10-11"/>
      <sheetName val="BU 11-12"/>
      <sheetName val="DTcong 11-12"/>
      <sheetName val="Mnh1-2+80"/>
      <sheetName val="Pr- CC"/>
      <sheetName val="Nnh1-2+80"/>
      <sheetName val="Mnh0-1"/>
      <sheetName val="Nnh0-1"/>
      <sheetName val="MD13-13+334"/>
      <sheetName val="ND13-13+334"/>
      <sheetName val="BU-TK"/>
      <sheetName val="MD12-13"/>
      <sheetName val="ND12-13"/>
      <sheetName val="MD11-12"/>
      <sheetName val="ND11-12"/>
      <sheetName val="MD10-11"/>
      <sheetName val="ND10-11"/>
      <sheetName val="MD9-10"/>
      <sheetName val="ND9-10"/>
      <sheetName val="MD8-9"/>
      <sheetName val="ND8-9"/>
      <sheetName val="MD7-8"/>
      <sheetName val="ND7-8"/>
      <sheetName val="MD6-7"/>
      <sheetName val="ND6-7"/>
      <sheetName val="MD5-6"/>
      <sheetName val="ND5-6"/>
      <sheetName val="MD4-5"/>
      <sheetName val="ND4-5"/>
      <sheetName val="MD 3-4"/>
      <sheetName val="ND 3-4"/>
      <sheetName val="MD2-3"/>
      <sheetName val="ND2-3"/>
      <sheetName val="MD 1-2"/>
      <sheetName val="ND 1-2"/>
      <sheetName val="MD 0-1"/>
      <sheetName val="ND 0-1"/>
      <sheetName val="km11-12"/>
      <sheetName val="km10-11"/>
      <sheetName val="KLN"/>
      <sheetName val="KL tong"/>
      <sheetName val="KL VL"/>
      <sheetName val="KHCTiet"/>
      <sheetName val="QT 9-6"/>
      <sheetName val="Thuong luu HB"/>
      <sheetName val="QT03"/>
      <sheetName val="QT"/>
      <sheetName val="PTmay"/>
      <sheetName val="KK"/>
      <sheetName val="QT Ky T"/>
      <sheetName val="BCKT"/>
      <sheetName val="bc vt TON BAI"/>
      <sheetName val="XXXXXXX0"/>
      <sheetName val="PTCT"/>
      <sheetName val="CDghino"/>
      <sheetName val="Tonghop"/>
      <sheetName val="TH (T1-6)"/>
      <sheetName val="ThueTB"/>
      <sheetName val="SCD5"/>
      <sheetName val=" NL"/>
      <sheetName val="CPVL-CPM"/>
      <sheetName val="PTVL"/>
      <sheetName val="CD1"/>
      <sheetName val=" NL (2)"/>
      <sheetName val="CDTHCT"/>
      <sheetName val="CDTHCT (3)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DT"/>
      <sheetName val="THND"/>
      <sheetName val="THMD"/>
      <sheetName val="Phtro1"/>
      <sheetName val="DTKS1"/>
      <sheetName val="CT1m"/>
      <sheetName val="Thep "/>
      <sheetName val="Chi tiet Khoi luong"/>
      <sheetName val="TH khoi luong"/>
      <sheetName val="Chiet tinh vat lieu "/>
      <sheetName val="TH KL VL"/>
      <sheetName val="DS them luong qui 4-2002"/>
      <sheetName val="Phuc loi 2-9-02"/>
      <sheetName val="PCLB-2002"/>
      <sheetName val="Thuong nhan dip 21-12-02"/>
      <sheetName val="Thuong dip nhan danh hieu AHL§"/>
      <sheetName val="Thang luong thu 13 nam 2002"/>
      <sheetName val="Luong SX# dip Tet Qui Mui(dong)"/>
      <sheetName val="Dc Dau"/>
      <sheetName val=" o to Hien 8"/>
      <sheetName val=" o to Hien9"/>
      <sheetName val=" o to Hien10"/>
      <sheetName val=" o to Hien11"/>
      <sheetName val=" o to Hien12)"/>
      <sheetName val=" o to Hien1"/>
      <sheetName val=" o to Hien2"/>
      <sheetName val=" o to Hien3"/>
      <sheetName val=" o to Hien4"/>
      <sheetName val=" o to Hien5"/>
      <sheetName val=" o to Phong 8"/>
      <sheetName val=" o to Phong9"/>
      <sheetName val=" o to Phong10"/>
      <sheetName val=" o to Phong11"/>
      <sheetName val=" o to Phong12)"/>
      <sheetName val=" o to Phong1"/>
      <sheetName val=" o to Phong2"/>
      <sheetName val=" o to Phong3"/>
      <sheetName val=" o to Phong4"/>
      <sheetName val=" o to Phong5"/>
      <sheetName val=" o to Dung 8 "/>
      <sheetName val=" D tt dau8"/>
      <sheetName val=" o to Dung 9"/>
      <sheetName val=" D9 tt dau"/>
      <sheetName val=" D10 tt dau"/>
      <sheetName val=" o to Dung 10"/>
      <sheetName val=" o to Dung 11"/>
      <sheetName val=" o to Dung 12)"/>
      <sheetName val=" o to Dung 1"/>
      <sheetName val=" o to Dung2"/>
      <sheetName val=" o to Dung3"/>
      <sheetName val=" o to Dung4"/>
      <sheetName val=" o totrongT10-12"/>
      <sheetName val=" o totrongT2"/>
      <sheetName val=" o totrungT10-12"/>
      <sheetName val=" o toMinhT10-12 "/>
      <sheetName val=" o toMinhT2"/>
      <sheetName val=" o toTrieuT10-12  "/>
      <sheetName val="Luong 8 SP"/>
      <sheetName val="Luong 9 SP "/>
      <sheetName val="Luong 10 SP "/>
      <sheetName val="Luong 11 SP "/>
      <sheetName val="Luong 12 SP"/>
      <sheetName val="Luong 1 SP1"/>
      <sheetName val="Luong 2 SP2"/>
      <sheetName val="Luong 3 SP3"/>
      <sheetName val="Luong 4 SP4"/>
      <sheetName val="Luong 4 SP5"/>
      <sheetName val="BTTTLT8"/>
      <sheetName val="BTTTLT9"/>
      <sheetName val="BTTTLT10"/>
      <sheetName val="BTTTLT11"/>
      <sheetName val="BTTTLT12"/>
      <sheetName val="BTTTLT1"/>
      <sheetName val="BTTTLT2"/>
      <sheetName val="BTTTLT3"/>
      <sheetName val="BTTTLT4"/>
      <sheetName val="BTTTLT5"/>
      <sheetName val="CHIT"/>
      <sheetName val="THXH"/>
      <sheetName val="BHXH"/>
      <sheetName val="9"/>
      <sheetName val="10"/>
      <sheetName val="phan tich DG"/>
      <sheetName val="gia vat lieu"/>
      <sheetName val="gia xe may"/>
      <sheetName val="gia nhan cong"/>
      <sheetName val="cong Q2"/>
      <sheetName val="T.U luong Q1"/>
      <sheetName val="T.U luong Q2"/>
      <sheetName val="T.U luong Q3"/>
      <sheetName val="dutoan1"/>
      <sheetName val="Anhtoan"/>
      <sheetName val="dutoan2"/>
      <sheetName val="vat tu"/>
      <sheetName val="Dec31"/>
      <sheetName val="Jan2"/>
      <sheetName val="Jan3"/>
      <sheetName val="Jan4"/>
      <sheetName val="Jan6"/>
      <sheetName val="Jan7"/>
      <sheetName val="Jan8"/>
      <sheetName val="Jan9"/>
      <sheetName val="Jan10"/>
      <sheetName val="Jan11"/>
      <sheetName val="Jan13"/>
      <sheetName val="Jan14"/>
      <sheetName val="Jan15"/>
      <sheetName val="Jan16"/>
      <sheetName val="Jan17"/>
      <sheetName val="Jan18"/>
      <sheetName val="Jan20"/>
      <sheetName val="Jan21"/>
      <sheetName val="Jan22"/>
      <sheetName val="Jan23"/>
      <sheetName val="Jan24"/>
      <sheetName val="Jan25"/>
      <sheetName val="Jan27"/>
      <sheetName val="Jan28"/>
      <sheetName val="TM"/>
      <sheetName val="BU-gian"/>
      <sheetName val="Bu-Ha"/>
      <sheetName val="PTVT"/>
      <sheetName val="Gia DAN"/>
      <sheetName val="Dan"/>
      <sheetName val="Cuoc"/>
      <sheetName val="Bugia"/>
      <sheetName val="KL57"/>
      <sheetName val="Ke"/>
      <sheetName val="KLTong hop"/>
      <sheetName val="Lan can"/>
      <sheetName val="Ranh doc (2)"/>
      <sheetName val="Ranh doc"/>
      <sheetName val="Coc tieu"/>
      <sheetName val="Bien bao"/>
      <sheetName val="Nan tuyen"/>
      <sheetName val="Lan 1"/>
      <sheetName val="Lan  2"/>
      <sheetName val="Lan 3"/>
      <sheetName val="Gia tri"/>
      <sheetName val="Lan 5"/>
      <sheetName val="binh do"/>
      <sheetName val="cot lieu"/>
      <sheetName val="van khuon"/>
      <sheetName val="CT BT"/>
      <sheetName val="lay mau"/>
      <sheetName val="mat ngoai goi"/>
      <sheetName val="coc tram-bt"/>
      <sheetName val="THDGK"/>
      <sheetName val="THDGTT"/>
      <sheetName val="Cong hop"/>
      <sheetName val="nt+dd+cl"/>
      <sheetName val="kc+conlaiql"/>
      <sheetName val="kc+clai(107)"/>
      <sheetName val="duong(107)"/>
      <sheetName val="qui1"/>
      <sheetName val="1,3-30,4"/>
      <sheetName val="kldukien"/>
      <sheetName val="kldukien (107)"/>
      <sheetName val="thang4"/>
      <sheetName val="qui1 (2)"/>
      <sheetName val="T1(T1)04"/>
      <sheetName val="THDT"/>
      <sheetName val="DM-Goc"/>
      <sheetName val="Gia-CT"/>
      <sheetName val="PTCP"/>
      <sheetName val="cphoi"/>
      <sheetName val="Thang 12"/>
      <sheetName val="Thang 1"/>
      <sheetName val="moi"/>
      <sheetName val="Thang 12 (2)"/>
      <sheetName val="Thang 01"/>
      <sheetName val="Caodo"/>
      <sheetName val="Dat"/>
      <sheetName val="KL-CTTK"/>
      <sheetName val="BTH"/>
      <sheetName val="sent to"/>
      <sheetName val="XE DAU"/>
      <sheetName val="XE XANG"/>
      <sheetName val="Q1-02"/>
      <sheetName val="Q2-02"/>
      <sheetName val="Q3-02"/>
      <sheetName val="Xep hang 201"/>
      <sheetName val="toan Cty"/>
      <sheetName val="Cong ty"/>
      <sheetName val="XN 2"/>
      <sheetName val="XN ong CHi"/>
      <sheetName val="N XDCT&amp; XKLD"/>
      <sheetName val="CN HCM"/>
      <sheetName val="HITECO"/>
      <sheetName val="TT XKLD(Nhan)"/>
      <sheetName val="Ong Hong"/>
      <sheetName val="CN hung yen"/>
      <sheetName val="Dong nai"/>
      <sheetName val="LUU1704"/>
      <sheetName val="Tien ung"/>
      <sheetName val="phi luong3"/>
      <sheetName val="Quyet toan"/>
      <sheetName val="Thu hoi"/>
      <sheetName val="Lai vay"/>
      <sheetName val="Tien vay"/>
      <sheetName val="Cong no"/>
      <sheetName val="Cop pha"/>
      <sheetName val="20000000"/>
      <sheetName val="CT xa"/>
      <sheetName val="TLGC"/>
      <sheetName val="BL"/>
      <sheetName val="PXuat"/>
      <sheetName val="THVT.T5"/>
      <sheetName val="XL1.t5"/>
      <sheetName val="XL2.T5"/>
      <sheetName val="XL3.T5"/>
      <sheetName val="XL5.T5"/>
      <sheetName val="THCCDCXN"/>
      <sheetName val="CC.XL1"/>
      <sheetName val="XL2"/>
      <sheetName val="XL3"/>
      <sheetName val="XL5"/>
      <sheetName val="Cpa"/>
      <sheetName val="khXN"/>
      <sheetName val="KKTS.04"/>
      <sheetName val="NRC"/>
    </sheetNames>
    <definedNames>
      <definedName name="DataFilter"/>
      <definedName name="DataSort"/>
      <definedName name="GoBack" sheetId="13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 refreshError="1"/>
      <sheetData sheetId="42" refreshError="1"/>
      <sheetData sheetId="43" refreshError="1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 refreshError="1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ct"/>
      <sheetName val="gvl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/>
      <sheetData sheetId="2">
        <row r="9">
          <cell r="N9">
            <v>118182</v>
          </cell>
        </row>
        <row r="38">
          <cell r="N38">
            <v>4.5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GIA CUOC"/>
      <sheetName val="VUA XM"/>
      <sheetName val="VUA BT"/>
      <sheetName val="Sheet10"/>
      <sheetName val="NC"/>
      <sheetName val="XM"/>
      <sheetName val="CUOC V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han cong"/>
      <sheetName val="phu cap"/>
      <sheetName val="vlminh hoa"/>
      <sheetName val="DG "/>
      <sheetName val="NLV"/>
      <sheetName val="Ncong nhan"/>
      <sheetName val="Ha tang"/>
      <sheetName val="Bangthkp"/>
      <sheetName val="THKP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nghop"/>
      <sheetName val="thso sanh"/>
      <sheetName val="dutoan"/>
      <sheetName val="dtk490-491(PAI)"/>
      <sheetName val="dtk490-491(PAII)"/>
      <sheetName val="tuong"/>
      <sheetName val="DG "/>
      <sheetName val="denbu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Q FORM FOR INQUIRY"/>
      <sheetName val="FORM OF PROPOSAL RFP-003"/>
      <sheetName val="??-BLDG"/>
      <sheetName val="???????-BLDG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Tong hop"/>
      <sheetName val="CT cong"/>
      <sheetName val="dg cong"/>
      <sheetName val="00000000"/>
      <sheetName val="XL4Poppy"/>
      <sheetName val="Du toan"/>
      <sheetName val="Phan tich vat tu"/>
      <sheetName val="Tong hop vat tu"/>
      <sheetName val="Gia tri vat tu"/>
      <sheetName val="Chenh lech vat tu"/>
      <sheetName val="Chi phi van chuyen"/>
      <sheetName val="Don gia chi tiet"/>
      <sheetName val="Du thau"/>
      <sheetName val="Tong hop kinh phi"/>
      <sheetName val="Tu van Thiet ke"/>
      <sheetName val="Tien do thi cong"/>
      <sheetName val="Bia du toan"/>
      <sheetName val="Tro giup"/>
      <sheetName val="Config"/>
      <sheetName val="BCDPS"/>
      <sheetName val="NKC "/>
      <sheetName val="TM1"/>
      <sheetName val="SC 111"/>
      <sheetName val="NH"/>
      <sheetName val="SC 131"/>
      <sheetName val="SC 133"/>
      <sheetName val="SC 141"/>
      <sheetName val="SC 152"/>
      <sheetName val="SC154"/>
      <sheetName val="SC 331"/>
      <sheetName val="SC333"/>
      <sheetName val="Sc 334"/>
      <sheetName val="SC 411"/>
      <sheetName val="SC 511"/>
      <sheetName val="SC 642 loan"/>
      <sheetName val="SCT642"/>
      <sheetName val="Sheet3"/>
      <sheetName val="211A"/>
      <sheetName val="211B"/>
      <sheetName val="SCT511"/>
      <sheetName val="SCT627"/>
      <sheetName val="SCT154"/>
      <sheetName val="Sheet5"/>
      <sheetName val="Hoi phu nu"/>
      <sheetName val="4p1"/>
      <sheetName val="4P"/>
      <sheetName val="Schneider"/>
      <sheetName val="Q1-02"/>
      <sheetName val="Q2-02"/>
      <sheetName val="Q3-02"/>
      <sheetName val="________BLDG"/>
      <sheetName val="THANG1"/>
      <sheetName val="THANG2"/>
      <sheetName val="THANG3"/>
      <sheetName val="THANG4"/>
      <sheetName val="THANG5"/>
      <sheetName val="THANG6"/>
      <sheetName val="THANG7"/>
      <sheetName val="THANG 8"/>
      <sheetName val="Sheet9"/>
      <sheetName val="Sheet8"/>
      <sheetName val="Sheet7"/>
      <sheetName val="Sheet6"/>
      <sheetName val="Sheet4"/>
      <sheetName val="Sheet2"/>
      <sheetName val="Sheet1"/>
      <sheetName val="????-BLDG"/>
      <sheetName val="LUONG CHO HUU"/>
      <sheetName val="thu BHXH,YT"/>
      <sheetName val="Phan bo"/>
      <sheetName val="Luong T5-04"/>
      <sheetName val="THLK2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XXXXXXXX"/>
      <sheetName val="10000000"/>
      <sheetName val="Apr1"/>
      <sheetName val="Apr2"/>
      <sheetName val="Apr3"/>
      <sheetName val="Apr4"/>
      <sheetName val="Apr5"/>
      <sheetName val="Apr7"/>
      <sheetName val="Apr8"/>
      <sheetName val="Apr9"/>
      <sheetName val="Dec31"/>
      <sheetName val="Jan2"/>
      <sheetName val="Jan3"/>
      <sheetName val="Jan4"/>
      <sheetName val="Jan6"/>
      <sheetName val="Jan7"/>
      <sheetName val="Jan8"/>
      <sheetName val="Jan9"/>
      <sheetName val="Jan10"/>
      <sheetName val="Jan11"/>
      <sheetName val="Jan13"/>
      <sheetName val="Jan14"/>
      <sheetName val="Jan15"/>
      <sheetName val="Jan16"/>
      <sheetName val="Jan17"/>
      <sheetName val="Jan18"/>
      <sheetName val="Jan20"/>
      <sheetName val="Jan21"/>
      <sheetName val="Outlets"/>
      <sheetName val="PGs"/>
      <sheetName val="2001"/>
      <sheetName val="2002"/>
      <sheetName val=""/>
      <sheetName val="Bia "/>
      <sheetName val="Muc luc"/>
      <sheetName val="Thuyet minh PA1"/>
      <sheetName val="kl xaychan khay"/>
      <sheetName val="Tdoi t.truong"/>
      <sheetName val="BC DBKH T5"/>
      <sheetName val="BC DBKH T6"/>
      <sheetName val="BC DBKH T7"/>
      <sheetName val="XL4Test5"/>
      <sheetName val="Phan tich VT"/>
      <sheetName val="TKe VT"/>
      <sheetName val="Du tru Vat tu"/>
      <sheetName val="GVL"/>
      <sheetName val="tam"/>
      <sheetName val="PTDG"/>
      <sheetName val="DTCT"/>
      <sheetName val="DGBQ"/>
      <sheetName val="DGDT"/>
      <sheetName val="Gia trung thau"/>
      <sheetName val="Thanh toan dot 1"/>
      <sheetName val="DTXL"/>
      <sheetName val="THXL"/>
      <sheetName val="dieuphoida"/>
      <sheetName val="dieuphoidat"/>
      <sheetName val="QUY TM 2004 (3)"/>
      <sheetName val="QUY TM 2004 (2)"/>
      <sheetName val="SO CAI 2004 TK 111 (2)"/>
      <sheetName val="CTGS N111 (2)"/>
      <sheetName val="Can doi TK (2)"/>
      <sheetName val="CTGS Co 111"/>
      <sheetName val="Bang "/>
      <sheetName val="So TGNH  (2)"/>
      <sheetName val="N 111"/>
      <sheetName val="Sheet1 (3)"/>
      <sheetName val="C 111"/>
      <sheetName val="Sheet10"/>
      <sheetName val="KD Theo YTo"/>
      <sheetName val="Tang giam TSCD"/>
      <sheetName val="TK Ngoai bang"/>
      <sheetName val="TMinh BC TC"/>
      <sheetName val="Can doi TK"/>
      <sheetName val="BCD KToan"/>
      <sheetName val="So TGNH "/>
      <sheetName val="SO CAI TK 112"/>
      <sheetName val="SO CAI 2004 TK 111"/>
      <sheetName val="Tien Vay 311"/>
      <sheetName val="DTCTiet"/>
      <sheetName val="DT BH"/>
      <sheetName val="So QTM 2005"/>
      <sheetName val="QUY TM 2004"/>
      <sheetName val="Mau 1"/>
      <sheetName val="Mau so 2"/>
      <sheetName val="Mau so 3"/>
      <sheetName val="Mau so 7"/>
      <sheetName val="Mau so 8"/>
      <sheetName val="Mau so 9 da tru 45;54"/>
      <sheetName val="Mau so 9 45;54"/>
      <sheetName val="Mau 9 "/>
      <sheetName val="Mau 9 goc"/>
      <sheetName val="Mau 10"/>
      <sheetName val="Mau so 11"/>
      <sheetName val="?¬’P‰¿ì¬?-BLDG"/>
      <sheetName val="?¬P¿ì¬?-BLDG"/>
      <sheetName val="?쒕?-BLDG"/>
      <sheetName val="?+Invoice!$DF$57?-BLDG"/>
      <sheetName val="BOQ FORM FOR INQÕIRY"/>
      <sheetName val="HUNG"/>
      <sheetName val="THO"/>
      <sheetName val="HOA"/>
      <sheetName val="TINH"/>
      <sheetName val="THONG"/>
      <sheetName val="XXXXXXX0"/>
      <sheetName val="XXXXXXX1"/>
      <sheetName val="T.hopCPXD04"/>
      <sheetName val="T.hopCPXD04 (2)"/>
      <sheetName val="T.hopCPXDhoanthanh"/>
      <sheetName val="T.hopCPXDhoanthanh (2)"/>
      <sheetName val="HTcpXDQ1"/>
      <sheetName val="T.hop CPXDQ2"/>
      <sheetName val="CpQI"/>
      <sheetName val="CpT4"/>
      <sheetName val="CpT5"/>
      <sheetName val="CpT6"/>
      <sheetName val="CpT7"/>
      <sheetName val="CpT8"/>
      <sheetName val="Cpdc8t (2)"/>
      <sheetName val="Cpdc8t"/>
      <sheetName val="Cpdc8t (3)"/>
      <sheetName val="CpT9"/>
      <sheetName val="CpT10"/>
      <sheetName val="CpT11"/>
      <sheetName val="LK cp xdcb"/>
      <sheetName val="XDCB hoanthanh"/>
      <sheetName val="Sheet2 (3)"/>
      <sheetName val="Sheet3 (3)"/>
      <sheetName val="Sheet2 (4)"/>
      <sheetName val="Sheet3 (4)"/>
      <sheetName val="Chart1"/>
      <sheetName val="De nghi thue TNDN2004"/>
      <sheetName val="to trinh dieu chinh thue"/>
      <sheetName val="Bang ke xin thanh toan nam 2005"/>
      <sheetName val="Bang ke xin thanh toan "/>
      <sheetName val="MAu so 11 nam 2003"/>
      <sheetName val="dang ky tam tru can bo di CT"/>
      <sheetName val="Phieu xuat Vtu "/>
      <sheetName val="Phieu nhap Vtu "/>
      <sheetName val="Vat tu lan trai "/>
      <sheetName val="Vat T u can lam phieu T11+ 12"/>
      <sheetName val="Vat tu hung long "/>
      <sheetName val="Vat Tu Can Dung 2004"/>
      <sheetName val="xd. D.M tieu haoNL"/>
      <sheetName val="Du kien nop NS 2004 CV463"/>
      <sheetName val="mau 02ATNDN"/>
      <sheetName val="Nop tien vao NS"/>
      <sheetName val="QTSDhoa don M01"/>
      <sheetName val="BCSD Hdon Mau 26"/>
      <sheetName val="MAU SO 05"/>
      <sheetName val="MAU SO 04"/>
      <sheetName val="TH Mau 03"/>
      <sheetName val="MAU SO 03"/>
      <sheetName val="MAU SO 02"/>
      <sheetName val="Mau So 01"/>
      <sheetName val="Chi tiet SD may CT 2004"/>
      <sheetName val="Bang ke hoa don xin vay NH"/>
      <sheetName val="TK821"/>
      <sheetName val="TK 721"/>
      <sheetName val=" TK 711"/>
      <sheetName val="  TK 642"/>
      <sheetName val=" TK 627"/>
      <sheetName val="Su dung may "/>
      <sheetName val="TK 623"/>
      <sheetName val="Chi tiet ca may "/>
      <sheetName val="Chi tiet NC tung CT 04"/>
      <sheetName val=" TK 622"/>
      <sheetName val="TK 621"/>
      <sheetName val="TK 154 D,Dang sang 2005"/>
      <sheetName val="DT da bao cao thue "/>
      <sheetName val="Doanh thu 2004"/>
      <sheetName val="Chi tiet DT dieu chinh thue "/>
      <sheetName val="bang ke chi tiet CT"/>
      <sheetName val="Chi phi do dang"/>
      <sheetName val="Can doi chi phi CT"/>
      <sheetName val="Chi tiet 511"/>
      <sheetName val=" TK 511"/>
      <sheetName val="TK 411"/>
      <sheetName val="TK 421"/>
      <sheetName val="TK 342"/>
      <sheetName val="TK 338"/>
      <sheetName val=" TK 334"/>
      <sheetName val="TK 333"/>
      <sheetName val="Chi tiet 331"/>
      <sheetName val="TK 331"/>
      <sheetName val=" TK 311"/>
      <sheetName val=" TK 241"/>
      <sheetName val=" TK 214"/>
      <sheetName val="Thue Tai Chinh may suc "/>
      <sheetName val=" TK 211"/>
      <sheetName val="TK 212( May suc )"/>
      <sheetName val="TK 632"/>
      <sheetName val="TK 155"/>
      <sheetName val="TK 154"/>
      <sheetName val=" TK 911"/>
      <sheetName val=" TK 153"/>
      <sheetName val="Chi tiet 152 "/>
      <sheetName val="  TK 152"/>
      <sheetName val="TK 142"/>
      <sheetName val=" TK 141"/>
      <sheetName val=" TK 133"/>
      <sheetName val="Chi tiet 131"/>
      <sheetName val=" TK 131"/>
      <sheetName val="chung tu ghi so "/>
      <sheetName val=" TK 112"/>
      <sheetName val="Can doi TK 2"/>
      <sheetName val="phieu chi 2"/>
      <sheetName val="Phieu chi"/>
      <sheetName val="Phieu thu"/>
      <sheetName val="TK 111"/>
      <sheetName val="dang ky khau hao 2004"/>
      <sheetName val="d ky chi tiet khau hao "/>
      <sheetName val="Phan bo khau hao TSCD"/>
      <sheetName val="Dang ky quy luong "/>
      <sheetName val="bang thanh toan luong 2004"/>
      <sheetName val="Phan bo tien luong BHXH"/>
      <sheetName val="phan bo NVL, CCu "/>
      <sheetName val="Ga"/>
      <sheetName val="Ca"/>
      <sheetName val="rau"/>
      <sheetName val="Thit"/>
      <sheetName val="Gia vi"/>
      <sheetName val="Gao"/>
      <sheetName val="Quyet toan1"/>
      <sheetName val="Quyet Toan2"/>
      <sheetName val="TH"/>
      <sheetName val="10_x0000__x0000__x0000__x0000__x0000__x0000_"/>
      <sheetName val="=??????-BLDG"/>
      <sheetName val="GDMN.1"/>
      <sheetName val="GDMN.2"/>
      <sheetName val="GDMN.3"/>
      <sheetName val="GDMN.4"/>
      <sheetName val="GDMN.5"/>
      <sheetName val="GDTH.1"/>
      <sheetName val="GDTH.2"/>
      <sheetName val="GDTH.3"/>
      <sheetName val="GDTH.4"/>
      <sheetName val="GDTH.5"/>
      <sheetName val="THCS.1"/>
      <sheetName val="THCS.2"/>
      <sheetName val="THCS.3"/>
      <sheetName val="THCS.4"/>
      <sheetName val="THCS.5"/>
      <sheetName val="THCS.6"/>
      <sheetName val="THPT.1"/>
      <sheetName val="THPT.2"/>
      <sheetName val="THPT.3"/>
      <sheetName val="THPT.4"/>
      <sheetName val="THPT.5"/>
      <sheetName val="THPT.6"/>
      <sheetName val="DH,CD,THCN.1"/>
      <sheetName val="DH,CD,THCN.2"/>
      <sheetName val="DH,CD,THCN.3"/>
      <sheetName val="GDKCQ.1"/>
      <sheetName val="GDKCQ.2"/>
      <sheetName val="TAICHINH"/>
      <sheetName val="thietbi"/>
      <sheetName val="Bang ngang"/>
      <sheetName val="Bang doc"/>
      <sheetName val="B cham cong"/>
      <sheetName val="Btt luong"/>
      <sheetName val="Chi tiet don gia khgi phuc"/>
      <sheetName val="CQ"/>
      <sheetName val="YV"/>
      <sheetName val="Tong 2 Dvi"/>
      <sheetName val="Hnoi"/>
      <sheetName val="Gbat"/>
      <sheetName val="HP"/>
      <sheetName val="Lcai"/>
      <sheetName val="BSon"/>
      <sheetName val="NDan"/>
      <sheetName val="NHa"/>
      <sheetName val="Lson"/>
      <sheetName val="SGon"/>
      <sheetName val="VPhu"/>
      <sheetName val="Thop 1"/>
      <sheetName val="Thop 2"/>
      <sheetName val="Bao cao"/>
      <sheetName val="PTDGDT"/>
      <sheetName val="Overhead &amp; Profit B-1"/>
      <sheetName val="??????-BLDG"/>
      <sheetName val="SC 231"/>
      <sheetName val="SC 410"/>
      <sheetName val="FORM OF PROPNSAL RFP-003"/>
      <sheetName val="Dec#1"/>
      <sheetName val="DA0463BQ"/>
      <sheetName val="Disch"/>
      <sheetName val="Pack"/>
      <sheetName val="Delivery"/>
      <sheetName val="M50"/>
      <sheetName val="M48"/>
      <sheetName val="M45"/>
      <sheetName val="M38"/>
      <sheetName val="D.Order"/>
      <sheetName val="Report"/>
      <sheetName val="Report.Delivery"/>
      <sheetName val="Monthly"/>
      <sheetName val="Chiet tinh dz22"/>
      <sheetName val="N@"/>
      <sheetName val="Don gaa chi tiet"/>
      <sheetName val="XL4Poppq"/>
      <sheetName val="FH"/>
      <sheetName val="MTL$-INTER"/>
      <sheetName val="DI-ESTI"/>
      <sheetName val="?öm÷²??öm?-BLDG"/>
      <sheetName val="Hoi phe nu"/>
      <sheetName val="THANG#"/>
      <sheetName val="Sheet("/>
      <sheetName val="Sheed7"/>
      <sheetName val="A`r3"/>
      <sheetName val="Apb4"/>
      <sheetName val="KhanhThuong"/>
      <sheetName val="PlotDat4"/>
      <sheetName val="quy 1"/>
      <sheetName val="quy 2"/>
      <sheetName val="6 thang"/>
      <sheetName val="quy 3"/>
      <sheetName val="9 TH"/>
      <sheetName val="quy4"/>
      <sheetName val="nam"/>
      <sheetName val="Sheet11"/>
      <sheetName val="Sheet12"/>
      <sheetName val="TSCD"/>
      <sheetName val="BCDP_x0005_"/>
      <sheetName val="NKC _x0003__x0000__x0000_TM1_x0006__x0000__x0000_SC 111_x0002__x0000__x0000_NH_x0006__x0000__x0000_SC 1"/>
      <sheetName val="Sc #34"/>
      <sheetName val="T.hopCPXDho_x0000_n_x0000_hanh (2)"/>
      <sheetName val="LK cp _x0000_dcb"/>
      <sheetName val="GDTH_x0000_5"/>
      <sheetName val="Ph_x0000_n_x0000__x0000_ich _x0000_a_x0000_ tu"/>
      <sheetName val="9 toan"/>
      <sheetName val="Coc40x40c-"/>
      <sheetName val="Han13"/>
      <sheetName val="??+Invoice!$DF$57?????-BLDG"/>
      <sheetName val="_x0001_pr2"/>
      <sheetName val="TIEUHAO"/>
      <sheetName val="V_x000c_(No V-c)"/>
      <sheetName val="T.@_x000c__x0000__x0001__x0000__x0000__x0000__x0003_Ú_x0000__x0000_&lt;_x001f__x0000__x0000__x0000_"/>
      <sheetName val="Overhead &amp; "/>
      <sheetName val="Overhead &amp; Ԁ_x0000__x0000__x0000_"/>
      <sheetName val="Overhead &amp; Ԁ_x0000__x0000__x0000_Ȁ"/>
      <sheetName val="Overhead &amp; ?_x0000__x0000__x0000_?"/>
      <sheetName val="XL4Wÿÿÿÿ"/>
      <sheetName val="BOQ_FORM_FOR_INQUIRY"/>
      <sheetName val="FORM_OF_PROPOSAL_RFP-003"/>
      <sheetName val="THANG_8"/>
      <sheetName val="Bang_VL"/>
      <sheetName val="VL(No_V-c)"/>
      <sheetName val="He_so"/>
      <sheetName val="PL_Vua"/>
      <sheetName val="Chitieu-dam_cac_loai"/>
      <sheetName val="DG_Dam"/>
      <sheetName val="DG_chung"/>
      <sheetName val="VL-dac_chung"/>
      <sheetName val="CT_1md_&amp;_dau_cong"/>
      <sheetName val="Tong_hop"/>
      <sheetName val="CT_cong"/>
      <sheetName val="dg_cong"/>
      <sheetName val="Phan_tich_VT"/>
      <sheetName val="TKe_VT"/>
      <sheetName val="Du_tru_Vat_tu"/>
      <sheetName val="Du_toan"/>
      <sheetName val="Phan_tich_vat_tu"/>
      <sheetName val="Tong_hop_vat_tu"/>
      <sheetName val="Gia_tri_vat_tu"/>
      <sheetName val="Chenh_lech_vat_tu"/>
      <sheetName val="Chi_phi_van_chuyen"/>
      <sheetName val="Don_gia_chi_tiet"/>
      <sheetName val="Du_thau"/>
      <sheetName val="Tong_hop_kinh_phi"/>
      <sheetName val="Tu_van_Thiet_ke"/>
      <sheetName val="Tien_do_thi_cong"/>
      <sheetName val="Bia_du_toan"/>
      <sheetName val="Tro_giup"/>
      <sheetName val="NKC_"/>
      <sheetName val="SC_111"/>
      <sheetName val="SC_131"/>
      <sheetName val="SC_133"/>
      <sheetName val="SC_141"/>
      <sheetName val="SC_152"/>
      <sheetName val="SC_331"/>
      <sheetName val="Sc_334"/>
      <sheetName val="SC_411"/>
      <sheetName val="SC_511"/>
      <sheetName val="SC_642_loan"/>
      <sheetName val="Hoi_phu_nu"/>
      <sheetName val="Tdoi_t_truong"/>
      <sheetName val="BC_DBKH_T5"/>
      <sheetName val="BC_DBKH_T6"/>
      <sheetName val="BC_DBKH_T7"/>
      <sheetName val="Bia_"/>
      <sheetName val="Muc_luc"/>
      <sheetName val="Thuyet_minh_PA1"/>
      <sheetName val="kl_xaychan_khay"/>
      <sheetName val="BOQ_FORM_FOR_INQÕIRY"/>
      <sheetName val="Tong_hopQ48-1"/>
      <sheetName val="Tong_hop_QL48_-_2"/>
      <sheetName val="Tong_hop_QL47"/>
      <sheetName val="Tong_hop_QL48_-_3"/>
      <sheetName val="Chi_tiet_don_gia_khoi_phuc"/>
      <sheetName val="Du_toan_chi_tiet_coc_nuoc"/>
      <sheetName val="Du_toan_chi_tiet_coc"/>
      <sheetName val="Phan_tich_don_gia_chi_tiet"/>
      <sheetName val="Nhap_don_gia_VL_dia_phuong"/>
      <sheetName val="Luong_mot_ngay_cong_xay_lap"/>
      <sheetName val="Luong_mot_ngay_cong_khao_sat"/>
      <sheetName val="LUONG_CHO_HUU"/>
      <sheetName val="thu_BHXH,YT"/>
      <sheetName val="Phan_bo"/>
      <sheetName val="Luong_T5-04"/>
      <sheetName val="Can_doi_TK_(2)"/>
      <sheetName val="De_nghi_thue_TNDN2004"/>
      <sheetName val="to_trinh_dieu_chinh_thue"/>
      <sheetName val="Bang_ke_xin_thanh_toan_nam_2005"/>
      <sheetName val="Bang_ke_xin_thanh_toan_"/>
      <sheetName val="MAu_so_11_nam_2003"/>
      <sheetName val="dang_ky_tam_tru_can_bo_di_CT"/>
      <sheetName val="Phieu_xuat_Vtu_"/>
      <sheetName val="Phieu_nhap_Vtu_"/>
      <sheetName val="Vat_tu_lan_trai_"/>
      <sheetName val="Vat_T_u_can_lam_phieu_T11+_12"/>
      <sheetName val="Vat_tu_hung_long_"/>
      <sheetName val="Vat_Tu_Can_Dung_2004"/>
      <sheetName val="xd__D_M_tieu_haoNL"/>
      <sheetName val="Du_kien_nop_NS_2004_CV463"/>
      <sheetName val="mau_02ATNDN"/>
      <sheetName val="Nop_tien_vao_NS"/>
      <sheetName val="QTSDhoa_don_M01"/>
      <sheetName val="BCSD_Hdon_Mau_26"/>
      <sheetName val="MAU_SO_05"/>
      <sheetName val="MAU_SO_04"/>
      <sheetName val="TH_Mau_03"/>
      <sheetName val="MAU_SO_03"/>
      <sheetName val="MAU_SO_02"/>
      <sheetName val="Mau_So_01"/>
      <sheetName val="Chi_tiet_SD_may_CT_2004"/>
      <sheetName val="Bang_ke_hoa_don_xin_vay_NH"/>
      <sheetName val="TK_721"/>
      <sheetName val="_TK_711"/>
      <sheetName val="__TK_642"/>
      <sheetName val="_TK_627"/>
      <sheetName val="Su_dung_may_"/>
      <sheetName val="TK_623"/>
      <sheetName val="Chi_tiet_ca_may_"/>
      <sheetName val="Chi_tiet_NC_tung_CT_04"/>
      <sheetName val="_TK_622"/>
      <sheetName val="TK_621"/>
      <sheetName val="TK_154_D,Dang_sang_2005"/>
      <sheetName val="DT_da_bao_cao_thue_"/>
      <sheetName val="Doanh_thu_2004"/>
      <sheetName val="Chi_tiet_DT_dieu_chinh_thue_"/>
      <sheetName val="bang_ke_chi_tiet_CT"/>
      <sheetName val="Chi_phi_do_dang"/>
      <sheetName val="Can_doi_chi_phi_CT"/>
      <sheetName val="Chi_tiet_511"/>
      <sheetName val="_TK_511"/>
      <sheetName val="TK_411"/>
      <sheetName val="TK_421"/>
      <sheetName val="TK_342"/>
      <sheetName val="TK_338"/>
      <sheetName val="_TK_334"/>
      <sheetName val="TK_333"/>
      <sheetName val="Chi_tiet_331"/>
      <sheetName val="TK_331"/>
      <sheetName val="_TK_311"/>
      <sheetName val="_TK_241"/>
      <sheetName val="_TK_214"/>
      <sheetName val="Thue_Tai_Chinh_may_suc_"/>
      <sheetName val="_TK_211"/>
      <sheetName val="TK_212(_May_suc_)"/>
      <sheetName val="TK_632"/>
      <sheetName val="TK_155"/>
      <sheetName val="TK_154"/>
      <sheetName val="_TK_911"/>
      <sheetName val="_TK_153"/>
      <sheetName val="Chi_tiet_152_"/>
      <sheetName val="__TK_152"/>
      <sheetName val="TK_142"/>
      <sheetName val="_TK_141"/>
      <sheetName val="_TK_133"/>
      <sheetName val="Chi_tiet_131"/>
      <sheetName val="_TK_131"/>
      <sheetName val="chung_tu_ghi_so_"/>
      <sheetName val="_TK_112"/>
      <sheetName val="Can_doi_TK_2"/>
      <sheetName val="Can_doi_TK"/>
      <sheetName val="phieu_chi_2"/>
      <sheetName val="Phieu_chi"/>
      <sheetName val="Phieu_thu"/>
      <sheetName val="TK_111"/>
      <sheetName val="dang_ky_khau_hao_2004"/>
      <sheetName val="d_ky_chi_tiet_khau_hao_"/>
      <sheetName val="Phan_bo_khau_hao_TSCD"/>
      <sheetName val="10??????"/>
      <sheetName val="Dang_ky_quy_luong_"/>
      <sheetName val="XL4Po_x0000_p_x0010_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 refreshError="1"/>
      <sheetData sheetId="194" refreshError="1"/>
      <sheetData sheetId="195" refreshError="1"/>
      <sheetData sheetId="196" refreshError="1"/>
      <sheetData sheetId="197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 refreshError="1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 refreshError="1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 refreshError="1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 refreshError="1"/>
      <sheetData sheetId="397" refreshError="1"/>
      <sheetData sheetId="398"/>
      <sheetData sheetId="399"/>
      <sheetData sheetId="400" refreshError="1"/>
      <sheetData sheetId="401" refreshError="1"/>
      <sheetData sheetId="402" refreshError="1"/>
      <sheetData sheetId="403"/>
      <sheetData sheetId="404"/>
      <sheetData sheetId="405"/>
      <sheetData sheetId="406"/>
      <sheetData sheetId="407"/>
      <sheetData sheetId="408"/>
      <sheetData sheetId="409"/>
      <sheetData sheetId="410" refreshError="1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 refreshError="1"/>
      <sheetData sheetId="422" refreshError="1"/>
      <sheetData sheetId="423" refreshError="1"/>
      <sheetData sheetId="424"/>
      <sheetData sheetId="425" refreshError="1"/>
      <sheetData sheetId="426" refreshError="1"/>
      <sheetData sheetId="427"/>
      <sheetData sheetId="428"/>
      <sheetData sheetId="429"/>
      <sheetData sheetId="430"/>
      <sheetData sheetId="431"/>
      <sheetData sheetId="432" refreshError="1"/>
      <sheetData sheetId="433" refreshError="1"/>
      <sheetData sheetId="434" refreshError="1"/>
      <sheetData sheetId="435"/>
      <sheetData sheetId="436"/>
      <sheetData sheetId="437" refreshError="1"/>
      <sheetData sheetId="438"/>
      <sheetData sheetId="439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PANEL 南區焚化爐"/>
      <sheetName val="NEW-PANEL"/>
      <sheetName val="MV-PANEL"/>
      <sheetName val="NEW_PANEL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8"/>
      <sheetName val="GVL"/>
      <sheetName val="Sheet6"/>
      <sheetName val="CT"/>
      <sheetName val="Sheet4"/>
      <sheetName val="DT"/>
      <sheetName val="Sheet2"/>
      <sheetName val="dongia"/>
      <sheetName val="Sheet3"/>
      <sheetName val="Sheet1"/>
    </sheetNames>
    <sheetDataSet>
      <sheetData sheetId="0" refreshError="1"/>
      <sheetData sheetId="1" refreshError="1">
        <row r="6">
          <cell r="B6" t="str">
            <v>VËt liÖu</v>
          </cell>
        </row>
        <row r="7">
          <cell r="A7" t="str">
            <v>147</v>
          </cell>
          <cell r="B7" t="str">
            <v>DÇu mazót</v>
          </cell>
          <cell r="C7" t="str">
            <v>kg</v>
          </cell>
          <cell r="D7">
            <v>36.576000000000001</v>
          </cell>
          <cell r="E7">
            <v>4300</v>
          </cell>
          <cell r="F7">
            <v>157277</v>
          </cell>
        </row>
        <row r="8">
          <cell r="A8" t="str">
            <v>082</v>
          </cell>
          <cell r="B8" t="str">
            <v>CÊp phèi</v>
          </cell>
          <cell r="C8" t="str">
            <v>m3</v>
          </cell>
          <cell r="D8">
            <v>49.334400000000002</v>
          </cell>
          <cell r="E8">
            <v>52581.25</v>
          </cell>
          <cell r="F8">
            <v>986688</v>
          </cell>
        </row>
        <row r="9">
          <cell r="A9" t="str">
            <v>049</v>
          </cell>
          <cell r="B9" t="str">
            <v>Bª t«ng nhùa h¹t mÞn</v>
          </cell>
          <cell r="C9" t="str">
            <v>TÊn</v>
          </cell>
          <cell r="D9">
            <v>34.50564</v>
          </cell>
          <cell r="E9">
            <v>918577</v>
          </cell>
        </row>
        <row r="10">
          <cell r="A10" t="str">
            <v>050</v>
          </cell>
          <cell r="B10" t="str">
            <v>Bª t«ng nhùa h¹t th«</v>
          </cell>
          <cell r="C10" t="str">
            <v>TÊn</v>
          </cell>
          <cell r="E10">
            <v>887074</v>
          </cell>
        </row>
        <row r="11">
          <cell r="A11" t="str">
            <v>367</v>
          </cell>
          <cell r="B11" t="str">
            <v>TÊm bª t«ng 20x20</v>
          </cell>
          <cell r="C11" t="str">
            <v>m</v>
          </cell>
          <cell r="D11">
            <v>73.8</v>
          </cell>
          <cell r="E11">
            <v>23000</v>
          </cell>
          <cell r="F11">
            <v>1697400</v>
          </cell>
        </row>
        <row r="12">
          <cell r="A12" t="str">
            <v>337</v>
          </cell>
          <cell r="B12" t="str">
            <v>ThÐp trßn</v>
          </cell>
          <cell r="C12" t="str">
            <v>kg</v>
          </cell>
          <cell r="D12">
            <v>377.34899999999999</v>
          </cell>
          <cell r="E12">
            <v>4100</v>
          </cell>
          <cell r="F12">
            <v>1547131</v>
          </cell>
        </row>
        <row r="13">
          <cell r="A13" t="str">
            <v>331</v>
          </cell>
          <cell r="B13" t="str">
            <v>ThÐp h×nh</v>
          </cell>
          <cell r="C13" t="str">
            <v>kg</v>
          </cell>
          <cell r="D13">
            <v>560.2704</v>
          </cell>
          <cell r="E13">
            <v>4014</v>
          </cell>
          <cell r="F13">
            <v>2248925</v>
          </cell>
        </row>
        <row r="14">
          <cell r="A14" t="str">
            <v>442</v>
          </cell>
          <cell r="B14" t="str">
            <v>§Êt ®Ìn</v>
          </cell>
          <cell r="C14" t="str">
            <v>kg</v>
          </cell>
          <cell r="D14">
            <v>24.94858</v>
          </cell>
          <cell r="E14">
            <v>7500</v>
          </cell>
          <cell r="F14">
            <v>187114</v>
          </cell>
        </row>
        <row r="15">
          <cell r="A15" t="str">
            <v>400</v>
          </cell>
          <cell r="B15" t="str">
            <v>¤ xy</v>
          </cell>
          <cell r="C15" t="str">
            <v>chai</v>
          </cell>
          <cell r="D15">
            <v>6.2348800000000004</v>
          </cell>
          <cell r="E15">
            <v>25000</v>
          </cell>
          <cell r="F15">
            <v>155872</v>
          </cell>
        </row>
        <row r="16">
          <cell r="A16" t="str">
            <v>348</v>
          </cell>
          <cell r="B16" t="str">
            <v>ThÐp ®Öm</v>
          </cell>
          <cell r="C16" t="str">
            <v>kg</v>
          </cell>
          <cell r="D16">
            <v>75.400000000000006</v>
          </cell>
          <cell r="E16">
            <v>5000</v>
          </cell>
          <cell r="F16">
            <v>377000</v>
          </cell>
        </row>
        <row r="17">
          <cell r="A17" t="str">
            <v>026</v>
          </cell>
          <cell r="B17" t="str">
            <v>Bu l«ng M18x20</v>
          </cell>
          <cell r="C17" t="str">
            <v>c¸i</v>
          </cell>
          <cell r="D17">
            <v>174</v>
          </cell>
          <cell r="E17">
            <v>2897</v>
          </cell>
          <cell r="F17">
            <v>504078</v>
          </cell>
        </row>
        <row r="18">
          <cell r="A18" t="str">
            <v>341</v>
          </cell>
          <cell r="B18" t="str">
            <v>ThÐp trßn D &gt; 18mm</v>
          </cell>
          <cell r="C18" t="str">
            <v>kg</v>
          </cell>
          <cell r="D18">
            <v>2780.52</v>
          </cell>
          <cell r="E18">
            <v>3971.43</v>
          </cell>
          <cell r="F18">
            <v>10515927</v>
          </cell>
        </row>
        <row r="19">
          <cell r="A19" t="str">
            <v>388</v>
          </cell>
          <cell r="B19" t="str">
            <v>V÷a bª t«ng</v>
          </cell>
          <cell r="C19" t="str">
            <v>m3</v>
          </cell>
          <cell r="D19">
            <v>473.23360000000002</v>
          </cell>
        </row>
        <row r="20">
          <cell r="A20" t="str">
            <v>443</v>
          </cell>
          <cell r="B20" t="str">
            <v>§Êt ®á</v>
          </cell>
          <cell r="C20" t="str">
            <v>m3</v>
          </cell>
          <cell r="D20">
            <v>26.39744</v>
          </cell>
          <cell r="E20">
            <v>52581.25</v>
          </cell>
          <cell r="F20">
            <v>527949</v>
          </cell>
        </row>
        <row r="21">
          <cell r="A21" t="str">
            <v>427</v>
          </cell>
          <cell r="B21" t="str">
            <v>§¸ d¨m 0,5x1</v>
          </cell>
          <cell r="C21" t="str">
            <v>m3</v>
          </cell>
          <cell r="D21">
            <v>9.8604800000000008</v>
          </cell>
          <cell r="E21">
            <v>123207.61</v>
          </cell>
          <cell r="F21">
            <v>788838</v>
          </cell>
        </row>
        <row r="22">
          <cell r="A22" t="str">
            <v>430</v>
          </cell>
          <cell r="B22" t="str">
            <v>§¸ d¨m 4x6 t/c</v>
          </cell>
          <cell r="C22" t="str">
            <v>m3</v>
          </cell>
          <cell r="D22">
            <v>69.36</v>
          </cell>
          <cell r="E22">
            <v>94327.61</v>
          </cell>
          <cell r="F22">
            <v>4161600</v>
          </cell>
        </row>
        <row r="23">
          <cell r="A23" t="str">
            <v>426</v>
          </cell>
          <cell r="B23" t="str">
            <v>§¸ d¨m 4x6 t/h</v>
          </cell>
          <cell r="C23" t="str">
            <v>m3</v>
          </cell>
          <cell r="D23">
            <v>7.4755500000000001</v>
          </cell>
          <cell r="E23">
            <v>79089.509999999995</v>
          </cell>
          <cell r="F23">
            <v>448533</v>
          </cell>
        </row>
        <row r="24">
          <cell r="A24" t="str">
            <v>434</v>
          </cell>
          <cell r="B24" t="str">
            <v>§¸ héc</v>
          </cell>
          <cell r="C24" t="str">
            <v>m3</v>
          </cell>
          <cell r="D24">
            <v>178.11600000000001</v>
          </cell>
          <cell r="E24">
            <v>75923.8</v>
          </cell>
          <cell r="F24">
            <v>8096263</v>
          </cell>
        </row>
        <row r="25">
          <cell r="A25" t="str">
            <v>163</v>
          </cell>
          <cell r="B25" t="str">
            <v>GiÊy dÇu</v>
          </cell>
          <cell r="C25" t="str">
            <v>m2</v>
          </cell>
          <cell r="D25">
            <v>287.53919999999999</v>
          </cell>
          <cell r="E25">
            <v>15000</v>
          </cell>
          <cell r="F25">
            <v>4313088</v>
          </cell>
        </row>
        <row r="26">
          <cell r="A26" t="str">
            <v>002</v>
          </cell>
          <cell r="B26" t="str">
            <v>Bao t¶i</v>
          </cell>
          <cell r="C26" t="str">
            <v>m2</v>
          </cell>
          <cell r="D26">
            <v>157.7664</v>
          </cell>
          <cell r="E26">
            <v>3800</v>
          </cell>
          <cell r="F26">
            <v>599512</v>
          </cell>
        </row>
        <row r="27">
          <cell r="A27" t="str">
            <v>343</v>
          </cell>
          <cell r="B27" t="str">
            <v>ThÐp trßn D&lt;= 18mm</v>
          </cell>
          <cell r="C27" t="str">
            <v>kg</v>
          </cell>
          <cell r="D27">
            <v>32321.0052</v>
          </cell>
          <cell r="E27">
            <v>3971.43</v>
          </cell>
          <cell r="F27">
            <v>122981425</v>
          </cell>
        </row>
        <row r="28">
          <cell r="A28" t="str">
            <v>8002</v>
          </cell>
          <cell r="B28" t="str">
            <v>ThÐp trßn D= 10mm A2</v>
          </cell>
          <cell r="C28" t="str">
            <v>kg</v>
          </cell>
          <cell r="E28">
            <v>4447.62</v>
          </cell>
        </row>
        <row r="29">
          <cell r="A29" t="str">
            <v>8000</v>
          </cell>
          <cell r="B29" t="str">
            <v>ThÐp trßn D&lt;= 12mm A2</v>
          </cell>
          <cell r="C29" t="str">
            <v>kg</v>
          </cell>
          <cell r="E29">
            <v>4447.62</v>
          </cell>
        </row>
        <row r="30">
          <cell r="A30" t="str">
            <v>412</v>
          </cell>
          <cell r="B30" t="str">
            <v>§inh ®Øa</v>
          </cell>
          <cell r="C30" t="str">
            <v>C¸i</v>
          </cell>
          <cell r="D30">
            <v>1283.63219</v>
          </cell>
          <cell r="E30">
            <v>600</v>
          </cell>
          <cell r="F30">
            <v>770179</v>
          </cell>
        </row>
        <row r="31">
          <cell r="A31" t="str">
            <v>232</v>
          </cell>
          <cell r="B31" t="str">
            <v>Gç v¸n cÇu c«ng t¸c</v>
          </cell>
          <cell r="C31" t="str">
            <v>m3</v>
          </cell>
          <cell r="D31">
            <v>71.614959999999996</v>
          </cell>
          <cell r="E31">
            <v>1454545</v>
          </cell>
          <cell r="F31">
            <v>104167182</v>
          </cell>
        </row>
        <row r="32">
          <cell r="A32" t="str">
            <v>282</v>
          </cell>
          <cell r="B32" t="str">
            <v>Phô gia dÎo ho¸</v>
          </cell>
          <cell r="C32" t="str">
            <v>kg</v>
          </cell>
          <cell r="D32">
            <v>13083.99057</v>
          </cell>
          <cell r="E32">
            <v>673</v>
          </cell>
          <cell r="F32">
            <v>8805526</v>
          </cell>
        </row>
        <row r="33">
          <cell r="A33" t="str">
            <v>0414</v>
          </cell>
          <cell r="B33" t="str">
            <v>èng bª t«ng ly t©m D1200mm (èng dµi 2m)</v>
          </cell>
          <cell r="C33" t="str">
            <v>m</v>
          </cell>
          <cell r="D33">
            <v>6740.6149999999998</v>
          </cell>
          <cell r="E33">
            <v>647619.05000000005</v>
          </cell>
        </row>
        <row r="34">
          <cell r="A34" t="str">
            <v>0412</v>
          </cell>
          <cell r="B34" t="str">
            <v>èng bª t«ng ly t©m D1000mm (èng dµi 2m)</v>
          </cell>
          <cell r="C34" t="str">
            <v>m</v>
          </cell>
          <cell r="D34">
            <v>1555.9949999999999</v>
          </cell>
          <cell r="E34">
            <v>461904.76</v>
          </cell>
        </row>
        <row r="35">
          <cell r="A35" t="str">
            <v>127</v>
          </cell>
          <cell r="B35" t="str">
            <v>D©y buéc</v>
          </cell>
          <cell r="C35" t="str">
            <v>kg</v>
          </cell>
          <cell r="D35">
            <v>50.790900000000001</v>
          </cell>
          <cell r="E35">
            <v>5500</v>
          </cell>
          <cell r="F35">
            <v>279350</v>
          </cell>
        </row>
        <row r="36">
          <cell r="A36" t="str">
            <v>214</v>
          </cell>
          <cell r="B36" t="str">
            <v>G¹ch x©y (6,5x10,5x22)</v>
          </cell>
          <cell r="C36" t="str">
            <v>viªn</v>
          </cell>
          <cell r="D36">
            <v>495.11</v>
          </cell>
          <cell r="E36">
            <v>485.71</v>
          </cell>
          <cell r="F36">
            <v>225275</v>
          </cell>
        </row>
        <row r="37">
          <cell r="A37" t="str">
            <v>0410</v>
          </cell>
          <cell r="B37" t="str">
            <v>èng bª t«ng ly t©m D800mm (èng dµi 2m)</v>
          </cell>
          <cell r="C37" t="str">
            <v>m</v>
          </cell>
          <cell r="D37">
            <v>458.78</v>
          </cell>
          <cell r="E37">
            <v>357142.86</v>
          </cell>
        </row>
        <row r="38">
          <cell r="A38" t="str">
            <v>078</v>
          </cell>
          <cell r="B38" t="str">
            <v>C¸t mÞn ML 1,5 - 2,0</v>
          </cell>
          <cell r="C38" t="str">
            <v>m3</v>
          </cell>
          <cell r="D38">
            <v>64.351879999999994</v>
          </cell>
          <cell r="E38">
            <v>79716.009999999995</v>
          </cell>
          <cell r="F38">
            <v>3159098</v>
          </cell>
        </row>
        <row r="39">
          <cell r="A39" t="str">
            <v>220</v>
          </cell>
          <cell r="B39" t="str">
            <v>Gç chÌn khi l¾p cÊu kiÖn</v>
          </cell>
          <cell r="C39" t="str">
            <v>m3</v>
          </cell>
          <cell r="D39">
            <v>29.02</v>
          </cell>
          <cell r="E39">
            <v>1454545</v>
          </cell>
          <cell r="F39">
            <v>42210896</v>
          </cell>
        </row>
        <row r="40">
          <cell r="A40" t="str">
            <v>286</v>
          </cell>
          <cell r="B40" t="str">
            <v>Que hµn</v>
          </cell>
          <cell r="C40" t="str">
            <v>kg</v>
          </cell>
          <cell r="D40">
            <v>4426.36114</v>
          </cell>
          <cell r="E40">
            <v>8500</v>
          </cell>
          <cell r="F40">
            <v>37624070</v>
          </cell>
        </row>
        <row r="41">
          <cell r="A41" t="str">
            <v>313</v>
          </cell>
          <cell r="B41" t="str">
            <v>S¾t ®Öm</v>
          </cell>
          <cell r="C41" t="str">
            <v>kg</v>
          </cell>
          <cell r="D41">
            <v>2902</v>
          </cell>
          <cell r="E41">
            <v>5000</v>
          </cell>
          <cell r="F41">
            <v>14510000</v>
          </cell>
        </row>
        <row r="42">
          <cell r="A42" t="str">
            <v>385</v>
          </cell>
          <cell r="B42" t="str">
            <v>V÷a</v>
          </cell>
          <cell r="C42" t="str">
            <v>m3</v>
          </cell>
          <cell r="D42">
            <v>0.51382000000000005</v>
          </cell>
        </row>
        <row r="43">
          <cell r="A43" t="str">
            <v>234</v>
          </cell>
          <cell r="B43" t="str">
            <v>Gç v¸n khu«n (c¶ nÑp)</v>
          </cell>
          <cell r="C43" t="str">
            <v>m3</v>
          </cell>
          <cell r="D43">
            <v>40.070059999999998</v>
          </cell>
          <cell r="E43">
            <v>1454545</v>
          </cell>
          <cell r="F43">
            <v>58283705</v>
          </cell>
        </row>
        <row r="44">
          <cell r="A44" t="str">
            <v>136</v>
          </cell>
          <cell r="B44" t="str">
            <v>D©y thÐp</v>
          </cell>
          <cell r="C44" t="str">
            <v>kg</v>
          </cell>
          <cell r="D44">
            <v>7438.5787399999999</v>
          </cell>
          <cell r="E44">
            <v>5455</v>
          </cell>
          <cell r="F44">
            <v>40577447</v>
          </cell>
        </row>
        <row r="45">
          <cell r="A45" t="str">
            <v>344</v>
          </cell>
          <cell r="B45" t="str">
            <v>ThÐp trßn D&lt;=10mm</v>
          </cell>
          <cell r="C45" t="str">
            <v>kg</v>
          </cell>
          <cell r="D45">
            <v>325952.06205000001</v>
          </cell>
          <cell r="E45">
            <v>4100</v>
          </cell>
          <cell r="F45">
            <v>1336403454</v>
          </cell>
        </row>
        <row r="46">
          <cell r="A46" t="str">
            <v>0408</v>
          </cell>
          <cell r="B46" t="str">
            <v>èng bª t«ng ly t©m D600mm (èng dµi 2m)</v>
          </cell>
          <cell r="C46" t="str">
            <v>m</v>
          </cell>
          <cell r="D46">
            <v>24.36</v>
          </cell>
          <cell r="E46">
            <v>180952.38</v>
          </cell>
        </row>
        <row r="47">
          <cell r="A47" t="str">
            <v>079</v>
          </cell>
          <cell r="B47" t="str">
            <v>C¸t nÒn</v>
          </cell>
          <cell r="C47" t="str">
            <v>m3</v>
          </cell>
          <cell r="D47">
            <v>435.57659999999998</v>
          </cell>
          <cell r="E47">
            <v>40668.39</v>
          </cell>
          <cell r="F47">
            <v>7523279</v>
          </cell>
        </row>
        <row r="48">
          <cell r="A48" t="str">
            <v>126</v>
          </cell>
          <cell r="B48" t="str">
            <v>D©y</v>
          </cell>
          <cell r="C48" t="str">
            <v>kg</v>
          </cell>
          <cell r="D48">
            <v>620.90231000000006</v>
          </cell>
          <cell r="E48">
            <v>5500</v>
          </cell>
          <cell r="F48">
            <v>3414963</v>
          </cell>
        </row>
        <row r="49">
          <cell r="A49" t="str">
            <v>231</v>
          </cell>
          <cell r="B49" t="str">
            <v>Gç v¸n</v>
          </cell>
          <cell r="C49" t="str">
            <v>m3</v>
          </cell>
          <cell r="D49">
            <v>14.951700000000001</v>
          </cell>
          <cell r="E49">
            <v>1454545</v>
          </cell>
          <cell r="F49">
            <v>21747920</v>
          </cell>
        </row>
        <row r="50">
          <cell r="A50" t="str">
            <v>071</v>
          </cell>
          <cell r="B50" t="str">
            <v>C©y chèng</v>
          </cell>
          <cell r="C50" t="str">
            <v>c©y</v>
          </cell>
          <cell r="D50">
            <v>2358.3970300000001</v>
          </cell>
          <cell r="E50">
            <v>17142.86</v>
          </cell>
          <cell r="F50">
            <v>23583970</v>
          </cell>
        </row>
        <row r="51">
          <cell r="A51" t="str">
            <v>100</v>
          </cell>
          <cell r="B51" t="str">
            <v>Cäc tre</v>
          </cell>
          <cell r="C51" t="str">
            <v>m</v>
          </cell>
          <cell r="D51">
            <v>138712.21875</v>
          </cell>
          <cell r="E51">
            <v>1136</v>
          </cell>
          <cell r="F51">
            <v>157577080</v>
          </cell>
        </row>
        <row r="52">
          <cell r="A52" t="str">
            <v>141</v>
          </cell>
          <cell r="B52" t="str">
            <v>D©y thõng</v>
          </cell>
          <cell r="C52" t="str">
            <v>m</v>
          </cell>
          <cell r="D52">
            <v>6562.5420000000004</v>
          </cell>
          <cell r="E52">
            <v>1121</v>
          </cell>
          <cell r="F52">
            <v>7356610</v>
          </cell>
        </row>
        <row r="53">
          <cell r="A53" t="str">
            <v>272</v>
          </cell>
          <cell r="B53" t="str">
            <v>Nhùa bitum sè 4</v>
          </cell>
          <cell r="C53" t="str">
            <v>kg</v>
          </cell>
          <cell r="D53">
            <v>5889.5495199999996</v>
          </cell>
          <cell r="E53">
            <v>2747</v>
          </cell>
          <cell r="F53">
            <v>13545964</v>
          </cell>
        </row>
        <row r="54">
          <cell r="A54" t="str">
            <v>428</v>
          </cell>
          <cell r="B54" t="str">
            <v>§¸ d¨m 1x2</v>
          </cell>
          <cell r="C54" t="str">
            <v>m3</v>
          </cell>
          <cell r="D54">
            <v>5234.9716600000002</v>
          </cell>
          <cell r="E54">
            <v>107017.13</v>
          </cell>
          <cell r="F54">
            <v>385482373</v>
          </cell>
        </row>
        <row r="55">
          <cell r="A55" t="str">
            <v>119</v>
          </cell>
          <cell r="B55" t="str">
            <v>Cñi</v>
          </cell>
          <cell r="C55" t="str">
            <v>kg</v>
          </cell>
          <cell r="D55">
            <v>97185.240720000002</v>
          </cell>
          <cell r="E55">
            <v>400</v>
          </cell>
          <cell r="F55">
            <v>38874096</v>
          </cell>
        </row>
        <row r="56">
          <cell r="A56" t="str">
            <v>067</v>
          </cell>
          <cell r="B56" t="str">
            <v>Bét ®¸</v>
          </cell>
          <cell r="C56" t="str">
            <v>kg</v>
          </cell>
          <cell r="D56">
            <v>46573.931519999998</v>
          </cell>
          <cell r="E56">
            <v>266.66666666666663</v>
          </cell>
          <cell r="F56">
            <v>8476456</v>
          </cell>
        </row>
        <row r="57">
          <cell r="A57" t="str">
            <v>271</v>
          </cell>
          <cell r="B57" t="str">
            <v>Nhùa bitum</v>
          </cell>
          <cell r="C57" t="str">
            <v>kg</v>
          </cell>
          <cell r="D57">
            <v>80860.92</v>
          </cell>
          <cell r="E57">
            <v>2747</v>
          </cell>
          <cell r="F57">
            <v>185980116</v>
          </cell>
        </row>
        <row r="58">
          <cell r="A58" t="str">
            <v>401</v>
          </cell>
          <cell r="B58" t="str">
            <v>§inh</v>
          </cell>
          <cell r="C58" t="str">
            <v>kg</v>
          </cell>
          <cell r="D58">
            <v>2302.0592499999998</v>
          </cell>
          <cell r="E58">
            <v>5455</v>
          </cell>
          <cell r="F58">
            <v>12557733</v>
          </cell>
        </row>
        <row r="59">
          <cell r="A59" t="str">
            <v>221</v>
          </cell>
          <cell r="B59" t="str">
            <v>Gç chèng</v>
          </cell>
          <cell r="C59" t="str">
            <v>m3</v>
          </cell>
          <cell r="D59">
            <v>62.123640000000002</v>
          </cell>
          <cell r="E59">
            <v>1454545</v>
          </cell>
          <cell r="F59">
            <v>90361630</v>
          </cell>
        </row>
        <row r="60">
          <cell r="A60" t="str">
            <v>239</v>
          </cell>
          <cell r="B60" t="str">
            <v>Gç ®µ nÑp</v>
          </cell>
          <cell r="C60" t="str">
            <v>m3</v>
          </cell>
          <cell r="D60">
            <v>16.925940000000001</v>
          </cell>
          <cell r="E60">
            <v>1454545</v>
          </cell>
          <cell r="F60">
            <v>24619541</v>
          </cell>
        </row>
        <row r="61">
          <cell r="A61" t="str">
            <v>233</v>
          </cell>
          <cell r="B61" t="str">
            <v>Gç v¸n khu«n</v>
          </cell>
          <cell r="C61" t="str">
            <v>m3</v>
          </cell>
          <cell r="D61">
            <v>114.6778</v>
          </cell>
          <cell r="E61">
            <v>1454545</v>
          </cell>
          <cell r="F61">
            <v>166804021</v>
          </cell>
        </row>
        <row r="62">
          <cell r="A62" t="str">
            <v>275</v>
          </cell>
          <cell r="B62" t="str">
            <v>N­íc</v>
          </cell>
          <cell r="C62" t="str">
            <v>LÝt</v>
          </cell>
          <cell r="D62">
            <v>1213213.2553900001</v>
          </cell>
          <cell r="E62">
            <v>6</v>
          </cell>
          <cell r="F62">
            <v>2426427</v>
          </cell>
        </row>
        <row r="63">
          <cell r="A63" t="str">
            <v>429</v>
          </cell>
          <cell r="B63" t="str">
            <v>§¸ d¨m 2x4</v>
          </cell>
          <cell r="C63" t="str">
            <v>m3</v>
          </cell>
          <cell r="D63">
            <v>397.76119</v>
          </cell>
          <cell r="E63">
            <v>102899.04</v>
          </cell>
          <cell r="F63">
            <v>27843283</v>
          </cell>
        </row>
        <row r="64">
          <cell r="A64" t="str">
            <v>081</v>
          </cell>
          <cell r="B64" t="str">
            <v>C¸t vµng</v>
          </cell>
          <cell r="C64" t="str">
            <v>m3</v>
          </cell>
          <cell r="D64">
            <v>3098.9452200000001</v>
          </cell>
          <cell r="E64">
            <v>79716.009999999995</v>
          </cell>
          <cell r="F64">
            <v>163398085</v>
          </cell>
        </row>
        <row r="65">
          <cell r="A65" t="str">
            <v>0002</v>
          </cell>
          <cell r="B65" t="str">
            <v>C¸t vµng</v>
          </cell>
          <cell r="C65" t="str">
            <v>m3</v>
          </cell>
          <cell r="D65">
            <v>203.15798000000001</v>
          </cell>
          <cell r="E65">
            <v>79716.009999999995</v>
          </cell>
          <cell r="F65">
            <v>10711911</v>
          </cell>
        </row>
        <row r="66">
          <cell r="A66" t="str">
            <v>390</v>
          </cell>
          <cell r="B66" t="str">
            <v>Xi m¨ng PC30</v>
          </cell>
          <cell r="C66" t="str">
            <v>kg</v>
          </cell>
          <cell r="D66">
            <v>2379864.18872</v>
          </cell>
          <cell r="E66">
            <v>714.29</v>
          </cell>
          <cell r="F66">
            <v>1601648599</v>
          </cell>
        </row>
        <row r="67">
          <cell r="A67" t="str">
            <v>0192</v>
          </cell>
          <cell r="B67" t="str">
            <v>Cñi ®un</v>
          </cell>
          <cell r="C67" t="str">
            <v>kg</v>
          </cell>
          <cell r="D67">
            <v>6936.9691999999995</v>
          </cell>
          <cell r="E67">
            <v>400</v>
          </cell>
          <cell r="F67">
            <v>2774788</v>
          </cell>
        </row>
        <row r="68">
          <cell r="A68" t="str">
            <v>0191</v>
          </cell>
          <cell r="B68" t="str">
            <v>Nhùa bi tum</v>
          </cell>
          <cell r="C68" t="str">
            <v>kg</v>
          </cell>
          <cell r="D68">
            <v>6936.9691999999995</v>
          </cell>
          <cell r="E68">
            <v>2747</v>
          </cell>
          <cell r="F68">
            <v>20810908</v>
          </cell>
        </row>
        <row r="69">
          <cell r="A69" t="str">
            <v>0372</v>
          </cell>
          <cell r="B69" t="str">
            <v>D©y ®ay</v>
          </cell>
          <cell r="C69" t="str">
            <v>kg</v>
          </cell>
          <cell r="D69">
            <v>22048.333999999999</v>
          </cell>
          <cell r="E69">
            <v>2500</v>
          </cell>
        </row>
        <row r="70">
          <cell r="A70" t="str">
            <v>0406</v>
          </cell>
          <cell r="B70" t="str">
            <v>èng bª t«ng ly t©m D400mm (èng dµi 2m)</v>
          </cell>
          <cell r="C70" t="str">
            <v>m</v>
          </cell>
          <cell r="D70">
            <v>645.54</v>
          </cell>
          <cell r="E70">
            <v>104761.9</v>
          </cell>
        </row>
        <row r="71">
          <cell r="A71">
            <v>8001</v>
          </cell>
          <cell r="B71" t="str">
            <v>N¾p ga gang</v>
          </cell>
          <cell r="C71" t="str">
            <v>c¸i</v>
          </cell>
          <cell r="E71">
            <v>1800000</v>
          </cell>
        </row>
        <row r="72">
          <cell r="A72" t="str">
            <v>6125</v>
          </cell>
          <cell r="B72" t="str">
            <v>Nh©n c«ng 2,5/7</v>
          </cell>
          <cell r="C72" t="str">
            <v>c«ng</v>
          </cell>
          <cell r="D72">
            <v>2.5272000000000001</v>
          </cell>
          <cell r="E72">
            <v>11889</v>
          </cell>
          <cell r="F72">
            <v>30046</v>
          </cell>
        </row>
        <row r="73">
          <cell r="A73" t="str">
            <v>6140</v>
          </cell>
          <cell r="B73" t="str">
            <v>Nh©n c«ng 4/7</v>
          </cell>
          <cell r="C73" t="str">
            <v>c«ng</v>
          </cell>
          <cell r="D73">
            <v>7110.9864900000002</v>
          </cell>
          <cell r="E73">
            <v>13529</v>
          </cell>
          <cell r="F73">
            <v>96204536</v>
          </cell>
        </row>
        <row r="74">
          <cell r="A74" t="str">
            <v>6137</v>
          </cell>
          <cell r="B74" t="str">
            <v>Nh©n c«ng 3,7/7</v>
          </cell>
          <cell r="C74" t="str">
            <v>c«ng</v>
          </cell>
          <cell r="D74">
            <v>1330.2401199999999</v>
          </cell>
          <cell r="E74">
            <v>13194</v>
          </cell>
          <cell r="F74">
            <v>17551188</v>
          </cell>
        </row>
        <row r="75">
          <cell r="A75" t="str">
            <v>6006</v>
          </cell>
          <cell r="B75" t="str">
            <v>Nh©n c«ng bËc 4/7</v>
          </cell>
          <cell r="C75" t="str">
            <v>C«ng</v>
          </cell>
          <cell r="D75">
            <v>41484.468999999997</v>
          </cell>
          <cell r="E75">
            <v>14506</v>
          </cell>
          <cell r="F75">
            <v>601773707</v>
          </cell>
        </row>
        <row r="76">
          <cell r="A76" t="str">
            <v>6135</v>
          </cell>
          <cell r="B76" t="str">
            <v>Nh©n c«ng 3,5/7</v>
          </cell>
          <cell r="C76" t="str">
            <v>c«ng</v>
          </cell>
          <cell r="D76">
            <v>21174.588159999999</v>
          </cell>
          <cell r="E76">
            <v>12971</v>
          </cell>
          <cell r="F76">
            <v>274655583</v>
          </cell>
        </row>
        <row r="77">
          <cell r="A77" t="str">
            <v>6005</v>
          </cell>
          <cell r="B77" t="str">
            <v>Nh©n c«ng bËc 3,5/7</v>
          </cell>
          <cell r="C77" t="str">
            <v>C«ng</v>
          </cell>
          <cell r="D77">
            <v>796.27200000000005</v>
          </cell>
          <cell r="E77">
            <v>13809</v>
          </cell>
          <cell r="F77">
            <v>10995720</v>
          </cell>
        </row>
        <row r="78">
          <cell r="A78" t="str">
            <v>6127</v>
          </cell>
          <cell r="B78" t="str">
            <v>Nh©n c«ng 2,7/7</v>
          </cell>
          <cell r="C78" t="str">
            <v>c«ng</v>
          </cell>
          <cell r="D78">
            <v>28854.020789999999</v>
          </cell>
          <cell r="E78">
            <v>12099</v>
          </cell>
          <cell r="F78">
            <v>349104798</v>
          </cell>
        </row>
        <row r="79">
          <cell r="A79" t="str">
            <v>6130</v>
          </cell>
          <cell r="B79" t="str">
            <v>Nh©n c«ng 3/7</v>
          </cell>
          <cell r="C79" t="str">
            <v>c«ng</v>
          </cell>
          <cell r="D79">
            <v>24441.44425</v>
          </cell>
          <cell r="E79">
            <v>12413</v>
          </cell>
          <cell r="F79">
            <v>303391647</v>
          </cell>
        </row>
        <row r="80">
          <cell r="B80" t="str">
            <v>M¸y thi c«ng</v>
          </cell>
        </row>
        <row r="81">
          <cell r="A81" t="str">
            <v>7576</v>
          </cell>
          <cell r="B81" t="str">
            <v>M¸y ®Çm b¸nh lèp 16T</v>
          </cell>
          <cell r="C81" t="str">
            <v>ca</v>
          </cell>
          <cell r="D81">
            <v>4.6080000000000003E-2</v>
          </cell>
          <cell r="E81">
            <v>432053</v>
          </cell>
          <cell r="F81">
            <v>19909</v>
          </cell>
        </row>
        <row r="82">
          <cell r="A82" t="str">
            <v>7544</v>
          </cell>
          <cell r="B82" t="str">
            <v>M¸y lu 10T</v>
          </cell>
          <cell r="C82" t="str">
            <v>ca</v>
          </cell>
          <cell r="D82">
            <v>8.6400000000000005E-2</v>
          </cell>
          <cell r="E82">
            <v>288922</v>
          </cell>
          <cell r="F82">
            <v>24963</v>
          </cell>
        </row>
        <row r="83">
          <cell r="A83" t="str">
            <v>7555</v>
          </cell>
          <cell r="B83" t="str">
            <v>M¸y r¶i 20T/h</v>
          </cell>
          <cell r="C83" t="str">
            <v>ca</v>
          </cell>
          <cell r="D83">
            <v>7.1999999999999995E-2</v>
          </cell>
          <cell r="E83">
            <v>450000</v>
          </cell>
          <cell r="F83">
            <v>32400</v>
          </cell>
        </row>
        <row r="84">
          <cell r="A84" t="str">
            <v>7539</v>
          </cell>
          <cell r="B84" t="str">
            <v>M¸y khoan 4,5kw</v>
          </cell>
          <cell r="C84" t="str">
            <v>ca</v>
          </cell>
          <cell r="D84">
            <v>1.5854999999999999</v>
          </cell>
          <cell r="E84">
            <v>72334</v>
          </cell>
          <cell r="F84">
            <v>114686</v>
          </cell>
        </row>
        <row r="85">
          <cell r="A85" t="str">
            <v>7545</v>
          </cell>
          <cell r="B85" t="str">
            <v>M¸y lu 8,5T</v>
          </cell>
          <cell r="C85" t="str">
            <v>ca</v>
          </cell>
          <cell r="D85">
            <v>9.6975999999999996</v>
          </cell>
          <cell r="E85">
            <v>252823</v>
          </cell>
          <cell r="F85">
            <v>2451776</v>
          </cell>
        </row>
        <row r="86">
          <cell r="A86" t="str">
            <v>7561</v>
          </cell>
          <cell r="B86" t="str">
            <v>M¸y vËn th¨ng 0,8T</v>
          </cell>
          <cell r="C86" t="str">
            <v>ca</v>
          </cell>
          <cell r="D86">
            <v>64.078770000000006</v>
          </cell>
          <cell r="E86">
            <v>54495</v>
          </cell>
          <cell r="F86">
            <v>3491973</v>
          </cell>
        </row>
        <row r="87">
          <cell r="A87" t="str">
            <v>7538</v>
          </cell>
          <cell r="B87" t="str">
            <v>M¸y hµn 23kw</v>
          </cell>
          <cell r="C87" t="str">
            <v>ca</v>
          </cell>
          <cell r="D87">
            <v>634.41282999999999</v>
          </cell>
          <cell r="E87">
            <v>77338</v>
          </cell>
          <cell r="F87">
            <v>49064219</v>
          </cell>
        </row>
        <row r="88">
          <cell r="A88" t="str">
            <v>7506</v>
          </cell>
          <cell r="B88" t="str">
            <v>CÇn cÈu 10T</v>
          </cell>
          <cell r="C88" t="str">
            <v>ca</v>
          </cell>
          <cell r="D88">
            <v>105.922</v>
          </cell>
          <cell r="E88">
            <v>615511</v>
          </cell>
          <cell r="F88">
            <v>65196156</v>
          </cell>
        </row>
        <row r="89">
          <cell r="A89" t="str">
            <v>7559</v>
          </cell>
          <cell r="B89" t="str">
            <v>M¸y trén 80L</v>
          </cell>
          <cell r="C89" t="str">
            <v>ca</v>
          </cell>
          <cell r="D89">
            <v>0.78237000000000001</v>
          </cell>
          <cell r="E89">
            <v>45294</v>
          </cell>
          <cell r="F89">
            <v>35437</v>
          </cell>
        </row>
        <row r="90">
          <cell r="A90" t="str">
            <v>7536</v>
          </cell>
          <cell r="B90" t="str">
            <v>M¸y c¾t uèn</v>
          </cell>
          <cell r="C90" t="str">
            <v>ca</v>
          </cell>
          <cell r="D90">
            <v>140.30824000000001</v>
          </cell>
          <cell r="E90">
            <v>39789</v>
          </cell>
          <cell r="F90">
            <v>5582725</v>
          </cell>
        </row>
        <row r="91">
          <cell r="A91" t="str">
            <v>7573</v>
          </cell>
          <cell r="B91" t="str">
            <v>M¸y ®Çm 25T</v>
          </cell>
          <cell r="C91" t="str">
            <v>ca</v>
          </cell>
          <cell r="D91">
            <v>221.21337</v>
          </cell>
          <cell r="E91">
            <v>580000</v>
          </cell>
          <cell r="F91">
            <v>128303755</v>
          </cell>
        </row>
        <row r="92">
          <cell r="A92" t="str">
            <v>7579</v>
          </cell>
          <cell r="B92" t="str">
            <v>M¸y ®Çm dïi 1,5kw</v>
          </cell>
          <cell r="C92" t="str">
            <v>ca</v>
          </cell>
          <cell r="D92">
            <v>410.88961999999998</v>
          </cell>
          <cell r="E92">
            <v>37456</v>
          </cell>
          <cell r="F92">
            <v>15390282</v>
          </cell>
        </row>
        <row r="93">
          <cell r="A93" t="str">
            <v>7558</v>
          </cell>
          <cell r="B93" t="str">
            <v>M¸y trén 250L</v>
          </cell>
          <cell r="C93" t="str">
            <v>ca</v>
          </cell>
          <cell r="D93">
            <v>641.54966999999999</v>
          </cell>
          <cell r="E93">
            <v>96272</v>
          </cell>
          <cell r="F93">
            <v>61763270</v>
          </cell>
        </row>
        <row r="94">
          <cell r="A94" t="str">
            <v>6805</v>
          </cell>
          <cell r="B94" t="str">
            <v>CÈu b¸nh h¬i 6,0T</v>
          </cell>
          <cell r="C94" t="str">
            <v>ca</v>
          </cell>
          <cell r="D94">
            <v>250.79310000000001</v>
          </cell>
          <cell r="E94">
            <v>357174</v>
          </cell>
        </row>
        <row r="95">
          <cell r="A95" t="str">
            <v>7586</v>
          </cell>
          <cell r="B95" t="str">
            <v>M¸y ñi 110cv</v>
          </cell>
          <cell r="C95" t="str">
            <v>ca</v>
          </cell>
          <cell r="D95">
            <v>145.06644</v>
          </cell>
          <cell r="E95">
            <v>669348</v>
          </cell>
          <cell r="F95">
            <v>97099931</v>
          </cell>
        </row>
        <row r="96">
          <cell r="A96" t="str">
            <v>7616</v>
          </cell>
          <cell r="B96" t="str">
            <v>¤ t« &lt;=5T</v>
          </cell>
          <cell r="C96" t="str">
            <v>ca</v>
          </cell>
          <cell r="D96">
            <v>717.91236000000004</v>
          </cell>
          <cell r="E96">
            <v>309841</v>
          </cell>
          <cell r="F96">
            <v>222438684</v>
          </cell>
        </row>
        <row r="97">
          <cell r="A97" t="str">
            <v>7565</v>
          </cell>
          <cell r="B97" t="str">
            <v>M¸y ®µo &lt;= 0,4m3</v>
          </cell>
          <cell r="C97" t="str">
            <v>ca</v>
          </cell>
          <cell r="D97">
            <v>521.92228</v>
          </cell>
          <cell r="E97">
            <v>393549</v>
          </cell>
          <cell r="F97">
            <v>205401991</v>
          </cell>
        </row>
        <row r="98">
          <cell r="A98" t="str">
            <v>.</v>
          </cell>
          <cell r="B98" t="str">
            <v>VËt liÖu kh¸c</v>
          </cell>
          <cell r="F98">
            <v>50057508</v>
          </cell>
        </row>
        <row r="99">
          <cell r="A99" t="str">
            <v>.</v>
          </cell>
          <cell r="B99" t="str">
            <v>Nh©n c«ng kh¸c</v>
          </cell>
        </row>
        <row r="100">
          <cell r="A100" t="str">
            <v>.</v>
          </cell>
          <cell r="B100" t="str">
            <v>M¸y thi c«ng kh¸c</v>
          </cell>
          <cell r="F100">
            <v>84087</v>
          </cell>
        </row>
        <row r="101">
          <cell r="A101" t="str">
            <v>TT</v>
          </cell>
          <cell r="B101" t="str">
            <v>VËn chuyÓn èng cèng D=400</v>
          </cell>
          <cell r="C101" t="str">
            <v>m</v>
          </cell>
          <cell r="D101">
            <v>636</v>
          </cell>
        </row>
        <row r="102">
          <cell r="A102" t="str">
            <v>TT2</v>
          </cell>
          <cell r="B102" t="str">
            <v>VËn chuyÓn èng cèng D=600</v>
          </cell>
          <cell r="C102" t="str">
            <v>m</v>
          </cell>
          <cell r="D102">
            <v>24</v>
          </cell>
        </row>
        <row r="103">
          <cell r="A103" t="str">
            <v>TT3</v>
          </cell>
          <cell r="B103" t="str">
            <v>VËn chuyÓn vµ l¾p ®Æt tÊm ®an cèng D=600</v>
          </cell>
          <cell r="C103" t="str">
            <v>tÊm</v>
          </cell>
          <cell r="D103">
            <v>24</v>
          </cell>
        </row>
        <row r="104">
          <cell r="A104" t="str">
            <v>a</v>
          </cell>
          <cell r="B104" t="str">
            <v>ChÌn khe cèng</v>
          </cell>
        </row>
        <row r="105">
          <cell r="A105" t="str">
            <v>b</v>
          </cell>
          <cell r="B105" t="str">
            <v>§óc tÊm ®an mèi nèi</v>
          </cell>
          <cell r="C105" t="str">
            <v>tÊm</v>
          </cell>
          <cell r="D105">
            <v>44</v>
          </cell>
        </row>
        <row r="106">
          <cell r="A106" t="str">
            <v>TT4</v>
          </cell>
          <cell r="B106" t="str">
            <v>VËn chuyÓn mèi nèi</v>
          </cell>
          <cell r="C106" t="str">
            <v>tÊm</v>
          </cell>
          <cell r="D106">
            <v>44</v>
          </cell>
        </row>
        <row r="107">
          <cell r="A107" t="str">
            <v>TT5</v>
          </cell>
          <cell r="B107" t="str">
            <v>VËn chuyÓn èng cèng D800</v>
          </cell>
          <cell r="C107" t="str">
            <v>m</v>
          </cell>
          <cell r="D107">
            <v>452</v>
          </cell>
        </row>
        <row r="108">
          <cell r="A108" t="str">
            <v>TT3</v>
          </cell>
          <cell r="B108" t="str">
            <v>VËn chuyÓn vµ l¾p ®Æt tÊm ®an cèng D=600</v>
          </cell>
          <cell r="C108" t="str">
            <v>tÊm</v>
          </cell>
          <cell r="D108">
            <v>452</v>
          </cell>
        </row>
        <row r="109">
          <cell r="A109" t="str">
            <v>a</v>
          </cell>
          <cell r="B109" t="str">
            <v>ChÌn khe cèng</v>
          </cell>
        </row>
        <row r="110">
          <cell r="A110" t="str">
            <v>b</v>
          </cell>
          <cell r="B110" t="str">
            <v>§óc tÊm ®an mèi nèi</v>
          </cell>
          <cell r="C110" t="str">
            <v>tÊm</v>
          </cell>
          <cell r="D110">
            <v>1281</v>
          </cell>
        </row>
        <row r="111">
          <cell r="A111" t="str">
            <v>TT4</v>
          </cell>
          <cell r="B111" t="str">
            <v>VËn chuyÓn mèi nèi</v>
          </cell>
          <cell r="C111" t="str">
            <v>tÊm</v>
          </cell>
          <cell r="D111">
            <v>1281</v>
          </cell>
        </row>
        <row r="112">
          <cell r="A112" t="str">
            <v>TT5</v>
          </cell>
          <cell r="B112" t="str">
            <v>VËn chuyÓn èng cèng D1000</v>
          </cell>
          <cell r="C112" t="str">
            <v>m</v>
          </cell>
          <cell r="D112">
            <v>1502</v>
          </cell>
        </row>
        <row r="113">
          <cell r="A113" t="str">
            <v>TT3</v>
          </cell>
          <cell r="B113" t="str">
            <v>VËn chuyÓn vµ l¾p ®Æt tÊm ®an cèng D=600</v>
          </cell>
          <cell r="C113" t="str">
            <v>tÊm</v>
          </cell>
          <cell r="D113">
            <v>1502</v>
          </cell>
        </row>
        <row r="114">
          <cell r="A114" t="str">
            <v>a</v>
          </cell>
          <cell r="B114" t="str">
            <v>chÌn khe cèng</v>
          </cell>
        </row>
        <row r="115">
          <cell r="A115" t="str">
            <v>b</v>
          </cell>
          <cell r="B115" t="str">
            <v>§óc tÊm ®an mèi nèi</v>
          </cell>
          <cell r="C115" t="str">
            <v>tÊm</v>
          </cell>
          <cell r="D115">
            <v>4389</v>
          </cell>
        </row>
        <row r="116">
          <cell r="A116" t="str">
            <v>TT4</v>
          </cell>
          <cell r="B116" t="str">
            <v>VËn chuyÓn mèi nèi</v>
          </cell>
          <cell r="C116" t="str">
            <v>tÊm</v>
          </cell>
          <cell r="D116">
            <v>4389</v>
          </cell>
        </row>
        <row r="117">
          <cell r="A117" t="str">
            <v>TT5</v>
          </cell>
          <cell r="B117" t="str">
            <v>VËn chuyÓn èng cèng D1000</v>
          </cell>
          <cell r="C117" t="str">
            <v>m</v>
          </cell>
          <cell r="D117">
            <v>31</v>
          </cell>
        </row>
        <row r="118">
          <cell r="A118" t="str">
            <v>TT3</v>
          </cell>
          <cell r="B118" t="str">
            <v>VËn chuyÓn vµ l¾p ®Æt tÊm ®an cèng D=600</v>
          </cell>
          <cell r="C118" t="str">
            <v>tÊm</v>
          </cell>
          <cell r="D118">
            <v>31</v>
          </cell>
        </row>
        <row r="119">
          <cell r="A119" t="str">
            <v>a</v>
          </cell>
          <cell r="B119" t="str">
            <v>chÌn khe cèng</v>
          </cell>
        </row>
        <row r="120">
          <cell r="A120" t="str">
            <v>b</v>
          </cell>
          <cell r="B120" t="str">
            <v>§óc tÊm ®an mèi nèi</v>
          </cell>
          <cell r="C120" t="str">
            <v>tÊm</v>
          </cell>
          <cell r="D120">
            <v>90</v>
          </cell>
        </row>
        <row r="121">
          <cell r="A121" t="str">
            <v>TT4</v>
          </cell>
          <cell r="B121" t="str">
            <v>VËn chuyÓn mèi nèi</v>
          </cell>
          <cell r="C121" t="str">
            <v>tÊm</v>
          </cell>
          <cell r="D121">
            <v>90</v>
          </cell>
        </row>
        <row r="122">
          <cell r="A122" t="str">
            <v>TT5</v>
          </cell>
          <cell r="B122" t="str">
            <v>VËn chuyÓn èng cèng D1200</v>
          </cell>
          <cell r="C122" t="str">
            <v>m</v>
          </cell>
          <cell r="D122">
            <v>3334</v>
          </cell>
        </row>
        <row r="123">
          <cell r="A123" t="str">
            <v>TT3</v>
          </cell>
          <cell r="B123" t="str">
            <v>VËn chuyÓn vµ l¾p ®Æt tÊm ®an cèng D=600</v>
          </cell>
          <cell r="C123" t="str">
            <v>tÊm</v>
          </cell>
          <cell r="D123">
            <v>3334</v>
          </cell>
        </row>
        <row r="124">
          <cell r="A124" t="str">
            <v>a</v>
          </cell>
          <cell r="B124" t="str">
            <v>chÌn khe cèng</v>
          </cell>
        </row>
        <row r="125">
          <cell r="A125" t="str">
            <v>b</v>
          </cell>
          <cell r="B125" t="str">
            <v>§óc tÊm ®an mèi nèi</v>
          </cell>
          <cell r="D125">
            <v>9768</v>
          </cell>
        </row>
        <row r="126">
          <cell r="A126" t="str">
            <v>TT4</v>
          </cell>
          <cell r="B126" t="str">
            <v>VËn chuyÓn mèi nèi</v>
          </cell>
          <cell r="C126" t="str">
            <v>tÊm</v>
          </cell>
          <cell r="D126">
            <v>9768</v>
          </cell>
        </row>
        <row r="127">
          <cell r="A127" t="str">
            <v>TT5</v>
          </cell>
          <cell r="B127" t="str">
            <v>VËn chuyÓn èng cèng D1200</v>
          </cell>
          <cell r="C127" t="str">
            <v>m</v>
          </cell>
          <cell r="D127">
            <v>3307</v>
          </cell>
        </row>
        <row r="128">
          <cell r="A128" t="str">
            <v>TT3</v>
          </cell>
          <cell r="B128" t="str">
            <v>VËn chuyÓn vµ l¾p ®Æt tÊm ®an cèng D=600</v>
          </cell>
          <cell r="C128" t="str">
            <v>tÊm</v>
          </cell>
          <cell r="D128">
            <v>3307</v>
          </cell>
        </row>
        <row r="129">
          <cell r="A129" t="str">
            <v>a</v>
          </cell>
          <cell r="B129" t="str">
            <v>chÌn khe cèng</v>
          </cell>
        </row>
        <row r="130">
          <cell r="A130" t="str">
            <v>b</v>
          </cell>
          <cell r="B130" t="str">
            <v>§óc tÊm ®an mèi nèi</v>
          </cell>
          <cell r="D130">
            <v>9681</v>
          </cell>
        </row>
        <row r="131">
          <cell r="A131" t="str">
            <v>TT4</v>
          </cell>
          <cell r="B131" t="str">
            <v>VËn chuyÓn mèi nèi</v>
          </cell>
          <cell r="C131" t="str">
            <v>tÊm</v>
          </cell>
          <cell r="D131">
            <v>9681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u_lieu"/>
      <sheetName val="Tong_gia"/>
      <sheetName val="Chi_tiet_gia"/>
      <sheetName val="KL_dao_Lap_dat"/>
      <sheetName val="THKP_don_gia_chao"/>
      <sheetName val="Tong_GT_khac_Pbo_vao_GT"/>
      <sheetName val="THKP_XL_Khac"/>
      <sheetName val="Lan_trai_tam"/>
      <sheetName val="Chuyen_quan"/>
      <sheetName val="Den_bu"/>
      <sheetName val="VL_NC_M_XL_khac"/>
      <sheetName val="BT_cot_thep"/>
      <sheetName val="KL_cot_thep"/>
      <sheetName val="Dap_Dat"/>
      <sheetName val="Tinh_CT_dao_dat_Luu"/>
      <sheetName val="Tinh_CT_dao_dat"/>
      <sheetName val="Chi_tiet_cot_pha"/>
      <sheetName val="Chiet_tinh_don_gia"/>
      <sheetName val="Don_gia_VCTC"/>
      <sheetName val="Gia_HTXL+VC"/>
      <sheetName val="XL4Poppy"/>
      <sheetName val="Bang ve"/>
      <sheetName val="Bang tong ke"/>
      <sheetName val="Liet ke vat tu"/>
      <sheetName val="Sheet2"/>
      <sheetName val="Sheet3"/>
      <sheetName val="Sheet4"/>
      <sheetName val="Sheet5"/>
      <sheetName val="XL4Test5"/>
      <sheetName val="TONG HOP"/>
      <sheetName val="BIA HUDA CHAI"/>
      <sheetName val="BIA HUDA LON"/>
      <sheetName val="BIA SG 450"/>
      <sheetName val="BIA SG 330"/>
      <sheetName val="BIA HENIKEN 330"/>
      <sheetName val="BG SUNNY 100g"/>
      <sheetName val="BG SUNNY 200g"/>
      <sheetName val="BG MEO 500g"/>
      <sheetName val="BG SOPHA 200g"/>
      <sheetName val="BG SUNNEW 100g"/>
      <sheetName val="BG SUNNEW 200g"/>
      <sheetName val="BG SUNNEW 500g"/>
      <sheetName val="BG ISO 400g "/>
      <sheetName val="BG ISO 180g"/>
      <sheetName val="PIN DEN CON VOI"/>
      <sheetName val="LOP OTO 500-12"/>
      <sheetName val="LOP OTO 700-16"/>
      <sheetName val="LOP OTO 840-15"/>
      <sheetName val="LOP OTO 900-20 DN"/>
      <sheetName val="LOP OTO 1000-20 DN"/>
      <sheetName val="LOP OTO 1100-20 DN"/>
      <sheetName val="LOP OTO 1200-20 DN"/>
      <sheetName val="LOP SIAM 900"/>
      <sheetName val="LOP SIAM 1000"/>
      <sheetName val="LOP SIAM 1100"/>
      <sheetName val="SAM OTO 1000-20 DN"/>
      <sheetName val="SAM OTO 1100-20 DN"/>
      <sheetName val="SAM OTO 1200-20 DN"/>
      <sheetName val="YEM OTO 1100-20"/>
      <sheetName val="YEM OTO 1200-20"/>
      <sheetName val="ACQUY 50 A"/>
      <sheetName val="ACQUY 70 A"/>
      <sheetName val="ACQUY 100 A"/>
      <sheetName val="ACQUY 120 A"/>
      <sheetName val="ACQUY 150 A"/>
      <sheetName val="ACQUY 200 A"/>
      <sheetName val="TL BASTOR"/>
      <sheetName val="TL ERA DO"/>
      <sheetName val="TL ERA XANH"/>
      <sheetName val="TL NGUA TRANG"/>
      <sheetName val="TL DALAT DO"/>
      <sheetName val="TL DA LAT XANH"/>
      <sheetName val="TL BLU XANH"/>
      <sheetName val="Tl CHO LON"/>
      <sheetName val="MI TALIFOOD"/>
      <sheetName val="MI  SAFOOD"/>
      <sheetName val="PHO BO GA"/>
      <sheetName val="MI BO RAU THOM"/>
      <sheetName val="MI  30 GOI"/>
      <sheetName val="MI BO BIT TET"/>
      <sheetName val="MI LAU THAI"/>
      <sheetName val="MI PH DONG DO"/>
      <sheetName val="NHUA LA PHONG "/>
      <sheetName val="KEO XOP CHANH"/>
      <sheetName val="SAT  4"/>
      <sheetName val="SAT 6"/>
      <sheetName val="SAT 8"/>
      <sheetName val="SAT 10"/>
      <sheetName val="SAT 12"/>
      <sheetName val="THEP BUOC"/>
      <sheetName val="KEM GAI"/>
      <sheetName val="THEP LUOI B40"/>
      <sheetName val="NHOM LA"/>
      <sheetName val="CAN N 5 LIT"/>
      <sheetName val="CAN N 20 LIT"/>
      <sheetName val="CAN N 30 LIT"/>
      <sheetName val="NI LONG (VAI N PVC)"/>
      <sheetName val="N- RUA SUMMER"/>
      <sheetName val="N- RUA SUPER 500 ml"/>
      <sheetName val="N- RUA TLONG"/>
      <sheetName val="DAY DIEN BOC PVC "/>
      <sheetName val="VO (GIAY TRANG)"/>
      <sheetName val="TON KEM"/>
      <sheetName val="QUAT TREO TUONG"/>
      <sheetName val="SUA DAC DD"/>
      <sheetName val="SUATUOI CO DUONG"/>
      <sheetName val="SUA PN XANH"/>
      <sheetName val="SUA ONG THO DO"/>
      <sheetName val="SUA BOT RILAC NGOT"/>
      <sheetName val="SUA  BOT RILAC MAN"/>
      <sheetName val="SUA PHINO"/>
      <sheetName val="SUA BOT 1,2,3"/>
      <sheetName val="MILO 200g"/>
      <sheetName val="MILO HOP 300g"/>
      <sheetName val="MILO 400g"/>
      <sheetName val="NUOC SAM YEN"/>
      <sheetName val="CAFE NET 20 goi"/>
      <sheetName val="CAFE NET 50 goi"/>
      <sheetName val="Solieu"/>
      <sheetName val="TMC"/>
      <sheetName val="TMDT"/>
      <sheetName val="GiaQuyen"/>
      <sheetName val="TONG"/>
      <sheetName val="THXL"/>
      <sheetName val="GT"/>
      <sheetName val="chitiet"/>
      <sheetName val="DG"/>
      <sheetName val="ThuHoiVT"/>
      <sheetName val="vc"/>
      <sheetName val="VCDD"/>
      <sheetName val="THXL-tr"/>
      <sheetName val="CT_tram"/>
      <sheetName val="TK"/>
      <sheetName val="bu"/>
      <sheetName val="bu-tr"/>
      <sheetName val="klth"/>
      <sheetName val="vtthuhoi"/>
      <sheetName val="tram1x25"/>
      <sheetName val="tram1x50"/>
      <sheetName val="tram3x25"/>
      <sheetName val="tram250"/>
      <sheetName val="tram160"/>
      <sheetName val="kldd2"/>
      <sheetName val="kldd1"/>
      <sheetName val="pp3p_NC"/>
      <sheetName val="pp3p "/>
      <sheetName val="pp1p"/>
      <sheetName val="pphtABC"/>
      <sheetName val="pphtAV"/>
      <sheetName val="TienLuong"/>
      <sheetName val="00000000"/>
      <sheetName val="10000000"/>
      <sheetName val="KL_dak_Lap_dat"/>
      <sheetName val="KL_cot[thep"/>
      <sheetName val="Hung"/>
      <sheetName val="Dau"/>
      <sheetName val="Doan"/>
      <sheetName val="Xanh"/>
      <sheetName val="Tri"/>
      <sheetName val="Chuong"/>
      <sheetName val="Hue"/>
      <sheetName val="Tien"/>
      <sheetName val="Sanh"/>
      <sheetName val="Phuc"/>
      <sheetName val="Hai"/>
      <sheetName val="Chau"/>
      <sheetName val="Lien"/>
      <sheetName val="Trieu"/>
      <sheetName val="Huong"/>
      <sheetName val="Canh"/>
      <sheetName val="Bao"/>
      <sheetName val="Kim"/>
      <sheetName val="Son"/>
      <sheetName val="Phuong"/>
      <sheetName val="Nga"/>
      <sheetName val="THTN"/>
      <sheetName val="DT0156"/>
      <sheetName val="CL0156"/>
      <sheetName val="DT0559"/>
      <sheetName val="CL0559"/>
      <sheetName val="DT0720"/>
      <sheetName val="CL0720"/>
      <sheetName val="DT0829"/>
      <sheetName val="CL0829"/>
      <sheetName val="DT0998"/>
      <sheetName val="CL0998"/>
      <sheetName val="TN01"/>
      <sheetName val="DT1110"/>
      <sheetName val="CL1110"/>
      <sheetName val="DT1207"/>
      <sheetName val="CL1027"/>
      <sheetName val="DT1253"/>
      <sheetName val="CL1253"/>
      <sheetName val="DT1472"/>
      <sheetName val="CL1472"/>
      <sheetName val="DT1595"/>
      <sheetName val="CL1595"/>
      <sheetName val="DT1797"/>
      <sheetName val="CL1797"/>
      <sheetName val="DT1850"/>
      <sheetName val="CL1850"/>
      <sheetName val="DT1924"/>
      <sheetName val="CL1924"/>
      <sheetName val="TN12"/>
      <sheetName val="DT2009"/>
      <sheetName val="CL2009"/>
      <sheetName val="DT2828"/>
      <sheetName val="CL2828"/>
      <sheetName val="DT2895"/>
      <sheetName val="CL2895"/>
      <sheetName val="DT2978"/>
      <sheetName val="CL2978"/>
      <sheetName val="TN23"/>
      <sheetName val="DT3080"/>
      <sheetName val="CL3080"/>
      <sheetName val="DT3235"/>
      <sheetName val="CL3235"/>
      <sheetName val="DT3440"/>
      <sheetName val="CL3440"/>
      <sheetName val="DT3536"/>
      <sheetName val="CL3536"/>
      <sheetName val="DT3625"/>
      <sheetName val="CL3625"/>
      <sheetName val="DT3680"/>
      <sheetName val="CL3680"/>
      <sheetName val="DT3714"/>
      <sheetName val="CL3714"/>
      <sheetName val="DT3730"/>
      <sheetName val="CL3730"/>
      <sheetName val="DT3976"/>
      <sheetName val="CL3976"/>
      <sheetName val="TN34"/>
      <sheetName val="DT4084"/>
      <sheetName val="CL4084"/>
      <sheetName val="DT4172"/>
      <sheetName val="CL4172"/>
      <sheetName val="DT4386"/>
      <sheetName val="CL4386"/>
      <sheetName val="DT4492"/>
      <sheetName val="CL4492"/>
      <sheetName val="DT4509"/>
      <sheetName val="CL4509"/>
      <sheetName val="DT4680"/>
      <sheetName val="CL4680"/>
      <sheetName val="DT4792"/>
      <sheetName val="CL4792"/>
      <sheetName val="DT4974"/>
      <sheetName val="CL4974"/>
      <sheetName val="TN45"/>
      <sheetName val="DT5435"/>
      <sheetName val="CL5435"/>
      <sheetName val="DT5578"/>
      <sheetName val="CL5578"/>
      <sheetName val="DT5679"/>
      <sheetName val="CL5679"/>
      <sheetName val="DT5786"/>
      <sheetName val="CL5786"/>
      <sheetName val="TN56"/>
      <sheetName val="DT6031"/>
      <sheetName val="CL6031"/>
      <sheetName val="DT6463"/>
      <sheetName val="CL6463"/>
      <sheetName val="DT6653"/>
      <sheetName val="CL6653"/>
      <sheetName val="DT6676"/>
      <sheetName val="CL6676"/>
      <sheetName val="DT6803"/>
      <sheetName val="CL6803"/>
      <sheetName val="DT6918"/>
      <sheetName val="CL6918"/>
      <sheetName val="TN67"/>
      <sheetName val="DT7067"/>
      <sheetName val="CL7067"/>
      <sheetName val="DT7181"/>
      <sheetName val="CL7181"/>
      <sheetName val="DT7263"/>
      <sheetName val="CL7263"/>
      <sheetName val="DT7547"/>
      <sheetName val="CL7547"/>
      <sheetName val="DT7786"/>
      <sheetName val="CL7786"/>
      <sheetName val="DT7806"/>
      <sheetName val="CL7806"/>
      <sheetName val="DT7961"/>
      <sheetName val="CL7961"/>
      <sheetName val="TN78"/>
      <sheetName val="DT8118"/>
      <sheetName val="CL8118"/>
      <sheetName val="DT8163"/>
      <sheetName val="CL8163"/>
      <sheetName val="DT8391"/>
      <sheetName val="CL8391"/>
      <sheetName val="DT8654"/>
      <sheetName val="CL8654"/>
      <sheetName val="TN8C"/>
      <sheetName val="XLCau1"/>
      <sheetName val="DTCAU1"/>
      <sheetName val="CLCau1"/>
      <sheetName val="XLCau3"/>
      <sheetName val="DTCAU3"/>
      <sheetName val="CLCau3"/>
      <sheetName val="CVC"/>
      <sheetName val="CVCda"/>
      <sheetName val="Thang02"/>
      <sheetName val="Thang03"/>
      <sheetName val="thang04"/>
      <sheetName val="TN NEW"/>
      <sheetName val="285"/>
      <sheetName val="phangoithau"/>
      <sheetName val="TDT"/>
      <sheetName val="THCPXD"/>
      <sheetName val="cpkhac"/>
      <sheetName val="CP CBSX"/>
      <sheetName val="TN CT"/>
      <sheetName val="VLNCMTC TN"/>
      <sheetName val="CT day dan su phu kien"/>
      <sheetName val="CT xa - tiep dia"/>
      <sheetName val="THEP HINH"/>
      <sheetName val="CT cot"/>
      <sheetName val="Ct BT mong"/>
      <sheetName val="DatDao"/>
      <sheetName val="K LUONG duong day"/>
      <sheetName val="TH CTO"/>
      <sheetName val="VL-NC CTo"/>
      <sheetName val="CT cong to"/>
      <sheetName val="KL CONG TO"/>
      <sheetName val="VL DAU THAU"/>
      <sheetName val="TH DZ0,4"/>
      <sheetName val="TT"/>
      <sheetName val="VL-NC DZ0,4"/>
      <sheetName val="TH THAO DO"/>
      <sheetName val="VL-NC-MTC thao do"/>
      <sheetName val="CT THAO DO"/>
      <sheetName val="KL Thao Do"/>
      <sheetName val="THCTANG"/>
      <sheetName val="TBHBOI"/>
      <sheetName val="DHKK2"/>
      <sheetName val="MOC"/>
      <sheetName val="TB"/>
      <sheetName val="THCPK"/>
      <sheetName val="THDT"/>
      <sheetName val="NHAN"/>
      <sheetName val="00000001"/>
      <sheetName val="1"/>
      <sheetName val="Phuc Hung "/>
      <sheetName val="Quang An I (3)"/>
      <sheetName val="Quang An I (2)"/>
      <sheetName val="Quang An I"/>
      <sheetName val="Long An (3)"/>
      <sheetName val="Long An (2)"/>
      <sheetName val="Long An"/>
      <sheetName val="Thanh Hung"/>
      <sheetName val="Giai Duc"/>
      <sheetName val="Tan Hoa"/>
      <sheetName val="XMXD Thong Nhat (2)"/>
      <sheetName val="XMXD Thong Nhat"/>
      <sheetName val="Viet Thai (2)"/>
      <sheetName val="Viet Thai"/>
      <sheetName val="The Quang  (3)"/>
      <sheetName val="The Quang  (2)"/>
      <sheetName val="The Quang "/>
      <sheetName val="Mong Phong"/>
      <sheetName val="Manh quang"/>
      <sheetName val="Minh chinh"/>
      <sheetName val="Ynghua"/>
      <sheetName val="Kien Dat (2)"/>
      <sheetName val="Kien Dat"/>
      <sheetName val="Khoa Dien"/>
      <sheetName val="Vi Tan"/>
      <sheetName val="INOUE "/>
      <sheetName val="EAGLE (2)"/>
      <sheetName val="EAGLE"/>
      <sheetName val="Lifan-Zhuoli"/>
      <sheetName val="Dong Thap (2)"/>
      <sheetName val="Dong Thap"/>
      <sheetName val="CKCX TLong"/>
      <sheetName val="Tong hop TT"/>
      <sheetName val="CK120"/>
      <sheetName val="CKCX1 (3)"/>
      <sheetName val="CKCX1 (2)"/>
      <sheetName val="CKCX1"/>
      <sheetName val="SON NAM"/>
      <sheetName val="LFTS"/>
      <sheetName val="Le long"/>
      <sheetName val="TRA"/>
      <sheetName val="Amoro"/>
      <sheetName val="Thien phuc"/>
      <sheetName val="DCCKXK"/>
      <sheetName val="TOAN LUC (Moi)"/>
      <sheetName val="TOAN LUC"/>
      <sheetName val="XL Dong Anh"/>
      <sheetName val="BORAMTEK"/>
      <sheetName val="A LONG"/>
      <sheetName val="DAI MO"/>
      <sheetName val="Thien Ngoc An"/>
      <sheetName val="Sheang nil"/>
      <sheetName val="XCD (2)"/>
      <sheetName val="Meinfa (2)"/>
      <sheetName val="Meinfa"/>
      <sheetName val="PTDG"/>
      <sheetName val="DGTHDC"/>
      <sheetName val="GM"/>
      <sheetName val="GVL"/>
      <sheetName val="GNC"/>
      <sheetName val="DKTT"/>
      <sheetName val="CTPTTC"/>
      <sheetName val="NC"/>
      <sheetName val="DIEN GIAI KL"/>
      <sheetName val="KLTHEP"/>
      <sheetName val="KL DUONG GOM"/>
      <sheetName val="Sheet19"/>
      <sheetName val="TGTHUC HIEN"/>
      <sheetName val="KLLK THUC HIEN"/>
      <sheetName val="GTNTTTD1"/>
      <sheetName val="DGTHT"/>
      <sheetName val="PTCT MUONG"/>
      <sheetName val="DGTH MUONG"/>
      <sheetName val="Sheet24"/>
      <sheetName val="Sheet25"/>
      <sheetName val="Sheet26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XXXXXXXX"/>
      <sheetName val="ct luong "/>
      <sheetName val="Nhap 6T"/>
      <sheetName val="baocaochinh(qui1.05) (DC)"/>
      <sheetName val="Ctuluongq.1.05"/>
      <sheetName val="BANG PHAN BO qui1.05(DC)"/>
      <sheetName val="BANG PHAN BO quiII.05"/>
      <sheetName val="bao cac cinh Qui II-2005"/>
      <sheetName val="KH-Q1,Q2,01"/>
      <sheetName val="VL_NC_溼_XL_khac"/>
      <sheetName val="TSDL"/>
      <sheetName val="toketoanCND MSTS"/>
      <sheetName val="TSKH"/>
      <sheetName val="vtôiuhoi"/>
      <sheetName val="Chart1"/>
      <sheetName val="TDTH"/>
      <sheetName val=""/>
      <sheetName val="BIA HUD_x0001_ LON"/>
      <sheetName val="_x0004_T3714"/>
      <sheetName val="THXM-tr"/>
      <sheetName val="pp3x!"/>
      <sheetName val="K,DTt5-6"/>
      <sheetName val="K,DTt7-11"/>
      <sheetName val="K,DTt5-6 (2)"/>
      <sheetName val="K,DTt7-11 (2)"/>
      <sheetName val="Rheet30"/>
      <sheetName val="Khoi luong"/>
      <sheetName val="Tong_GT_khac_Pbo_v!n_GT"/>
      <sheetName val="Tinh_CT_dao_dat_Lue"/>
      <sheetName val="MTO REV.2(ARMOR)"/>
      <sheetName val="ctdg"/>
      <sheetName val="BAOGIATHANG"/>
      <sheetName val="DAODAT"/>
      <sheetName val="vanchuyen TC"/>
      <sheetName val="၃hi_tiet_cot_pha"/>
      <sheetName val="1-1"/>
      <sheetName val="桃彩楴瑥损瑯灟慨_x0012_䌀楨瑥瑟湩彨潤"/>
      <sheetName val="jannkc"/>
      <sheetName val="JAN-05"/>
      <sheetName val="FEB-05 -NKC"/>
      <sheetName val="FEB-05"/>
      <sheetName val="NKCMAR05"/>
      <sheetName val="MAR 05"/>
      <sheetName val="APRIL NKC"/>
      <sheetName val="LOTHEPPHULAM"/>
      <sheetName val="loamiang16"/>
      <sheetName val="APRIL"/>
      <sheetName val="may"/>
      <sheetName val="maynkc"/>
      <sheetName val="chi Ngoc"/>
      <sheetName val="NKCJUNE"/>
      <sheetName val="JUNE"/>
      <sheetName val="nkcjuly"/>
      <sheetName val="JULY"/>
      <sheetName val="CL17_x0000_7"/>
      <sheetName val="Tinh_CT__x0003__x0000_o_dat"/>
      <sheetName val="VL_NC_?_XL_khac"/>
      <sheetName val="Vat tu"/>
      <sheetName val="NEW-PANEL"/>
      <sheetName val="giathanh1"/>
      <sheetName val="Sheed27"/>
      <sheetName val="Tinh_CT_da䁯_dat_Luu"/>
      <sheetName val="bia"/>
      <sheetName val="TH "/>
      <sheetName val="van chuyen"/>
      <sheetName val="KL"/>
      <sheetName val="Phan-Tich"/>
      <sheetName val="20000000"/>
      <sheetName val="30000000"/>
      <sheetName val="DONGIA"/>
      <sheetName val="TTVanChuyen"/>
      <sheetName val="Cty"/>
      <sheetName val="Trả nợ"/>
      <sheetName val="Nhập"/>
      <sheetName val="K.Toan"/>
      <sheetName val="KTNXT"/>
      <sheetName val="Soî"/>
      <sheetName val="DS-nop"/>
      <sheetName val="DS-nop T12.03"/>
      <sheetName val="DS nop quý IV"/>
      <sheetName val="DS nop quý IV.04"/>
      <sheetName val="DSnop quý III.04"/>
      <sheetName val="DSnop quý II.04"/>
      <sheetName val="DSnop quý I.04"/>
      <sheetName val="DS-nop T11.03"/>
      <sheetName val="DATA"/>
      <sheetName val="Summary"/>
      <sheetName val="nhot1"/>
      <sheetName val="nhot0.8"/>
      <sheetName val="nhot0,7"/>
      <sheetName val="F020"/>
      <sheetName val="R020-4"/>
      <sheetName val="R020-6"/>
      <sheetName val="F100"/>
      <sheetName val="R100-4"/>
      <sheetName val="R100-6"/>
      <sheetName val="F200"/>
      <sheetName val="R200-4"/>
      <sheetName val="R200-6"/>
      <sheetName val="F300"/>
      <sheetName val="R300-4"/>
      <sheetName val="R300-6"/>
      <sheetName val="F300VN"/>
      <sheetName val="R300-4VN"/>
      <sheetName val="R300-6VN"/>
      <sheetName val="F400"/>
      <sheetName val="R400-4"/>
      <sheetName val="R400-6"/>
      <sheetName val="90-100-SPACY"/>
      <sheetName val="SAM25-50"/>
      <sheetName val="SAM75"/>
      <sheetName val="nhot1-ES"/>
      <sheetName val="nhot 0,8-ES"/>
      <sheetName val="sen AP 428"/>
      <sheetName val="sen AP420"/>
      <sheetName val="sen YBN 428"/>
      <sheetName val="ron mayC50+70"/>
      <sheetName val="ron mayC100"/>
      <sheetName val="ron mayW110"/>
      <sheetName val="ronmayYAMAHA"/>
      <sheetName val="ronmaySUZUKI"/>
      <sheetName val="ronmayBEST"/>
      <sheetName val="ronmaySwan,TQ110,TQ100"/>
      <sheetName val="ronmayC50,70FG"/>
      <sheetName val="ronmayC100FG"/>
      <sheetName val="rondauC50,70"/>
      <sheetName val="rondau C50,70FG"/>
      <sheetName val="rondau C100"/>
      <sheetName val="rondau C100FG"/>
      <sheetName val="rondau W110"/>
      <sheetName val="rondau Yamaha"/>
      <sheetName val="rondau Suxuki"/>
      <sheetName val="rondau Best"/>
      <sheetName val="rondau Swan,TQ110,TQ100"/>
      <sheetName val="Sheet7"/>
      <sheetName val="Sheet6"/>
      <sheetName val="cong DST2"/>
      <sheetName val="cong DS T1"/>
      <sheetName val="MT"/>
      <sheetName val="th"/>
      <sheetName val="HDCT"/>
      <sheetName val="HDBT"/>
      <sheetName val="2003"/>
      <sheetName val="LK"/>
      <sheetName val="CHO"/>
      <sheetName val="NDU"/>
      <sheetName val="MAU"/>
      <sheetName val="LMC"/>
      <sheetName val="LG CT"/>
      <sheetName val="UBDS"/>
      <sheetName val="TH-TL"/>
      <sheetName val="UB-TL"/>
      <sheetName val="GDTX"/>
      <sheetName val="AN"/>
      <sheetName val="HH"/>
      <sheetName val="H-TR"/>
      <sheetName val="C.CA"/>
      <sheetName val="C.XANG"/>
      <sheetName val="XS"/>
      <sheetName val="BH"/>
      <sheetName val="DGXDCB_DD"/>
      <sheetName val="DG CANTHO"/>
      <sheetName val="Dutoan KL"/>
      <sheetName val="PT VATTU"/>
      <sheetName val="THANG 4"/>
      <sheetName val="Sheet1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h"/>
      <sheetName val="dtxl"/>
      <sheetName val="DANHPHAP"/>
      <sheetName val="thau.xls]SAM OTO 1100-20 DN"/>
      <sheetName val="thang 1"/>
      <sheetName val="THANG 3"/>
      <sheetName val="Don_giaíCTC"/>
      <sheetName val="DGchitiet "/>
      <sheetName val="Chi_tiet_gm"/>
      <sheetName val="CL28&quot;8"/>
      <sheetName val="tbam3x25"/>
      <sheetName val="`p1p"/>
      <sheetName val="????????_x0012_???????"/>
      <sheetName val="PTCT"/>
      <sheetName val="Define finishing"/>
      <sheetName val="CT35"/>
      <sheetName val="TH헾】_x0005__x0000_"/>
      <sheetName val="Shemt34"/>
      <sheetName val="La._trai_ta-"/>
      <sheetName val="Chuyej_quan"/>
      <sheetName val="VLONC_M_XL_khac"/>
      <sheetName val="@ap_Dat"/>
      <sheetName val="Tinh[CT_dak_dat"/>
      <sheetName val="DonOgia_VCTC"/>
      <sheetName val="XL$Test5"/>
      <sheetName val="Bang 6e"/>
      <sheetName val="GiaQu9en"/>
      <sheetName val="TDTKP"/>
      <sheetName val="DK-KH"/>
      <sheetName val="KL_daoWLap_dat"/>
      <sheetName val="Tinh_CT__x0003_?o_dat"/>
      <sheetName val="CL17?7"/>
      <sheetName val="T T CL VC DZ 22"/>
      <sheetName val="ManhԀ_x0000__x0000__x0000_Ȁ"/>
      <sheetName val="DãtDao"/>
      <sheetName val="TH C_x0017_O"/>
      <sheetName val="KLãCONG TO"/>
      <sheetName val="TH DZ0,t"/>
      <sheetName val="CT THAO EO"/>
      <sheetName val="ÈL_dak_Lap_dat"/>
      <sheetName val="PTDG_x0006__x0000__x0000_DGTHDC_x0002__x0000__x0000_GM_x0003__x0000__x0000_GVL_x0003__x0000__x0000_GN@_x0004_"/>
      <sheetName val="toketoanCLD MSTS"/>
      <sheetName val="Manh︀ᇕ԰_x0000_缀"/>
      <sheetName val="ManhԀ_x0000__x0000__x0000_"/>
      <sheetName val="PTDG_x0006__x0000_DGTHDC_x0002__x0000_GM_x0003__x0000_GVL_x0003__x0000_GN@_x0004__x0000_DKT"/>
      <sheetName val="Bang doc"/>
      <sheetName val="Bang ngang"/>
      <sheetName val="TK 111"/>
      <sheetName val="PB CCDC"/>
      <sheetName val="TK 154"/>
      <sheetName val="BHXH"/>
      <sheetName val="CDPS"/>
      <sheetName val="CDTK"/>
      <sheetName val="TK 331,311"/>
      <sheetName val="TK 1413"/>
      <sheetName val="TK 152,153"/>
      <sheetName val="Thuong tet"/>
      <sheetName val="Btt luong"/>
      <sheetName val="Bang cc"/>
      <sheetName val="Du toan"/>
      <sheetName val="[Gia_$hau.xls_x0005_CL6463"/>
      <sheetName val="T10"/>
      <sheetName val="T11"/>
      <sheetName val="T12"/>
      <sheetName val="SQ12"/>
      <sheetName val="12(2)"/>
      <sheetName val="khung ten TD"/>
      <sheetName val="YEM O_x0014_O 1100-20"/>
      <sheetName val="T1"/>
      <sheetName val="PTT1"/>
      <sheetName val="pT12"/>
      <sheetName val="Sua"/>
      <sheetName val="TT661"/>
      <sheetName val="T661-2"/>
      <sheetName val="T661"/>
      <sheetName val="Manh԰"/>
      <sheetName val="S-SKTM"/>
      <sheetName val="S-BDMTK"/>
      <sheetName val="SQTM"/>
      <sheetName val="SNKTT"/>
      <sheetName val="BCDTKKT"/>
      <sheetName val="BCKQHDKD"/>
      <sheetName val="TGTGTDKT"/>
      <sheetName val="SOCAI"/>
      <sheetName val="Manh?_x0000__x0000__x0000_?"/>
      <sheetName val="TH헾】_x0005_?"/>
    </sheetNames>
    <sheetDataSet>
      <sheetData sheetId="0"/>
      <sheetData sheetId="1" refreshError="1">
        <row r="6">
          <cell r="C6">
            <v>1.5644349070100143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 refreshError="1"/>
      <sheetData sheetId="154" refreshError="1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/>
      <sheetData sheetId="433"/>
      <sheetData sheetId="434"/>
      <sheetData sheetId="435"/>
      <sheetData sheetId="436"/>
      <sheetData sheetId="437"/>
      <sheetData sheetId="438"/>
      <sheetData sheetId="439" refreshError="1"/>
      <sheetData sheetId="440" refreshError="1"/>
      <sheetData sheetId="441"/>
      <sheetData sheetId="442"/>
      <sheetData sheetId="443"/>
      <sheetData sheetId="444" refreshError="1"/>
      <sheetData sheetId="445" refreshError="1"/>
      <sheetData sheetId="446"/>
      <sheetData sheetId="447" refreshError="1"/>
      <sheetData sheetId="448"/>
      <sheetData sheetId="449" refreshError="1"/>
      <sheetData sheetId="450"/>
      <sheetData sheetId="451"/>
      <sheetData sheetId="452"/>
      <sheetData sheetId="453"/>
      <sheetData sheetId="454"/>
      <sheetData sheetId="455"/>
      <sheetData sheetId="456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/>
      <sheetData sheetId="494"/>
      <sheetData sheetId="495"/>
      <sheetData sheetId="496"/>
      <sheetData sheetId="497"/>
      <sheetData sheetId="498"/>
      <sheetData sheetId="499"/>
      <sheetData sheetId="500" refreshError="1"/>
      <sheetData sheetId="501" refreshError="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 refreshError="1"/>
      <sheetData sheetId="592" refreshError="1"/>
      <sheetData sheetId="593" refreshError="1"/>
      <sheetData sheetId="594" refreshError="1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/>
      <sheetData sheetId="623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/>
      <sheetData sheetId="633" refreshError="1"/>
      <sheetData sheetId="634" refreshError="1"/>
      <sheetData sheetId="635" refreshError="1"/>
      <sheetData sheetId="636"/>
      <sheetData sheetId="637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/>
      <sheetData sheetId="648"/>
      <sheetData sheetId="649"/>
      <sheetData sheetId="650" refreshError="1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 refreshError="1"/>
      <sheetData sheetId="667"/>
      <sheetData sheetId="668"/>
      <sheetData sheetId="669"/>
      <sheetData sheetId="670"/>
      <sheetData sheetId="671"/>
      <sheetData sheetId="672" refreshError="1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 refreshError="1"/>
      <sheetData sheetId="691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hung ten TD"/>
      <sheetName val="khung ten LM7"/>
      <sheetName val="khung ten HC Q3"/>
      <sheetName val="khung ten HC HOAI NHON"/>
      <sheetName val="khung ten HC Hoa Khanh"/>
      <sheetName val="Khung ten TK"/>
      <sheetName val="thong ke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TN NEW"/>
      <sheetName val="285"/>
      <sheetName val="phangoithau"/>
      <sheetName val="TDT"/>
      <sheetName val="THCPXD"/>
      <sheetName val="cpkhac"/>
      <sheetName val="CP CBSX"/>
      <sheetName val="THTN"/>
      <sheetName val="TN CT"/>
      <sheetName val="VLNCMTC TN"/>
      <sheetName val="CT day dan su phu kien"/>
      <sheetName val="CT xa - tiep dia"/>
      <sheetName val="THEP HINH"/>
      <sheetName val="CT cot"/>
      <sheetName val="Ct BT mong"/>
      <sheetName val="DatDao"/>
      <sheetName val="K LUONG duong day"/>
      <sheetName val="DG"/>
      <sheetName val="TH CTO"/>
      <sheetName val="VL-NC CTo"/>
      <sheetName val="CT cong to"/>
      <sheetName val="KL CONG TO"/>
      <sheetName val="VL DAU THAU"/>
      <sheetName val="TH DZ0,4"/>
      <sheetName val="TT"/>
      <sheetName val="VCDD"/>
      <sheetName val="VL-NC DZ0,4"/>
      <sheetName val="TH THAO DO"/>
      <sheetName val="VL-NC-MTC thao do"/>
      <sheetName val="CT THAO DO"/>
      <sheetName val="KL Thao Do"/>
      <sheetName val="00000000"/>
      <sheetName val="thopchung"/>
      <sheetName val="Thopne"/>
      <sheetName val="CLVLne"/>
      <sheetName val="NeXDCB"/>
      <sheetName val="dien"/>
      <sheetName val="Moi"/>
      <sheetName val="BaoChe"/>
      <sheetName val="Phan tich vt"/>
      <sheetName val="TH-XL"/>
      <sheetName val="VL-NC-tubo"/>
      <sheetName val="Go-ne"/>
      <sheetName val="VChuyen"/>
      <sheetName val="PT-Moi"/>
      <sheetName val="SThep"/>
      <sheetName val="VL-NC-SThep"/>
      <sheetName val="TH-Moi"/>
      <sheetName val="TH-Baoche"/>
      <sheetName val="TH-Dien"/>
      <sheetName val="CStinh"/>
      <sheetName val="CL-VL"/>
      <sheetName val="XL4Test5"/>
      <sheetName val="tcds"/>
      <sheetName val="dienthoai"/>
      <sheetName val="tiendien"/>
      <sheetName val="unchi"/>
      <sheetName val="Sheet1"/>
      <sheetName val="csbchi"/>
      <sheetName val="dsnl2005"/>
      <sheetName val="Sheet3"/>
      <sheetName val="tb3"/>
      <sheetName val="tlinh"/>
      <sheetName val="phicd"/>
      <sheetName val="Thang5"/>
      <sheetName val="thang4"/>
      <sheetName val="thang3"/>
      <sheetName val="Sheet2"/>
      <sheetName val="bangke"/>
      <sheetName val="tangio"/>
      <sheetName val="grtien"/>
      <sheetName val="t1"/>
      <sheetName val="tbhp"/>
      <sheetName val="bkhp"/>
      <sheetName val="giathanh1"/>
      <sheetName val="2006"/>
      <sheetName val="so sanh SL,CP"/>
      <sheetName val="luy ke thu von"/>
      <sheetName val="So SL"/>
      <sheetName val="So TVon"/>
      <sheetName val="bao cao GD hang quÝ"/>
      <sheetName val="tinhDT"/>
      <sheetName val="XL4Poppy"/>
      <sheetName val="TONGHOP"/>
      <sheetName val="ChiTietDZ"/>
      <sheetName val="VuaBT"/>
      <sheetName val="BQ"/>
      <sheetName val="K LUONG duong dby"/>
      <sheetName val="VL-NC TZ0,4"/>
      <sheetName val="Du_lieu"/>
      <sheetName val="sat"/>
      <sheetName val="ptvt"/>
      <sheetName val="Thang 01"/>
      <sheetName val="Thang 02"/>
      <sheetName val="Thang 03"/>
      <sheetName val="Thang 04"/>
      <sheetName val="Thang 05"/>
      <sheetName val="Thang 06"/>
      <sheetName val="ctdg"/>
      <sheetName val="TienLuong"/>
      <sheetName val="coctuatrenda"/>
      <sheetName val="ptvt-dg"/>
      <sheetName val="Gia VL"/>
      <sheetName val="DM 56"/>
      <sheetName val="DG-Don vi"/>
      <sheetName val="Kind of Service"/>
      <sheetName val="2004 Labor"/>
      <sheetName val="Service Coming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 refreshError="1"/>
      <sheetData sheetId="102" refreshError="1"/>
      <sheetData sheetId="103" refreshError="1"/>
      <sheetData sheetId="104" refreshError="1"/>
      <sheetData sheetId="105"/>
      <sheetData sheetId="106"/>
      <sheetData sheetId="107" refreshError="1"/>
      <sheetData sheetId="108" refreshError="1"/>
      <sheetData sheetId="109" refreshError="1"/>
      <sheetData sheetId="110"/>
      <sheetData sheetId="111"/>
      <sheetData sheetId="112"/>
      <sheetData sheetId="113"/>
      <sheetData sheetId="114"/>
      <sheetData sheetId="115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BASE"/>
      <sheetName val="Sheet1"/>
      <sheetName val="T3-99"/>
      <sheetName val="T4-99"/>
      <sheetName val="T5-99"/>
      <sheetName val="T6-99"/>
      <sheetName val="T7-99"/>
      <sheetName val="T8-99"/>
      <sheetName val="T9-99"/>
      <sheetName val="T10-99"/>
      <sheetName val="T11-99"/>
      <sheetName val="T12-99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CV den trong tong"/>
      <sheetName val="Sheet2"/>
      <sheetName val="00000000"/>
      <sheetName val="KHQ2"/>
      <sheetName val="KHT4,5-02"/>
      <sheetName val="KHVt "/>
      <sheetName val="KHVtt4"/>
      <sheetName val="KHVt XL"/>
      <sheetName val="KHVt XLT4"/>
      <sheetName val="TNHNoi"/>
      <sheetName val="Sheet3"/>
      <sheetName val="XL4Poppy"/>
      <sheetName val="Sheet4"/>
      <sheetName val="TBA"/>
      <sheetName val="Netbook"/>
      <sheetName val="DZ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Kluong phu"/>
      <sheetName val="Lan can"/>
      <sheetName val="Ho lan"/>
      <sheetName val="Coc tieu"/>
      <sheetName val="Bien bao"/>
      <sheetName val="Ranh"/>
      <sheetName val="Tuongchan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Km274-Km275"/>
      <sheetName val="Km275-Km276"/>
      <sheetName val="Km276-Km277"/>
      <sheetName val="Km277-Km278"/>
      <sheetName val="Km278-Km279"/>
      <sheetName val="Km279-Km280"/>
      <sheetName val="Km280-Km281"/>
      <sheetName val="Km281-Km282"/>
      <sheetName val="Km282-Km283"/>
      <sheetName val="Km283-Km284"/>
      <sheetName val="Km284-Km285"/>
      <sheetName val="Nenduong"/>
      <sheetName val="Op mai 284"/>
      <sheetName val="Op mai"/>
      <sheetName val="XXXXXXXX"/>
      <sheetName val="Km274 - Km275"/>
      <sheetName val="Km275 - Km276"/>
      <sheetName val="Km276 - Km277"/>
      <sheetName val="Km277 - Km278 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Matduong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Tong hop"/>
      <sheetName val="Tong hop (2)"/>
      <sheetName val="Cong"/>
      <sheetName val="Cong cu"/>
      <sheetName val="Dinhhinh"/>
      <sheetName val="Cot thep"/>
      <sheetName val="Cong tron D75"/>
      <sheetName val="Cong tron D100"/>
      <sheetName val="Cong tron D150"/>
      <sheetName val="Cong tron 2D150"/>
      <sheetName val="Cong ban 1,0x1,0"/>
      <sheetName val="Cong ban 1,0x1,2"/>
      <sheetName val="Cong hop 1,5x1,5"/>
      <sheetName val="Cong hop 2,0x1,5"/>
      <sheetName val="Cong hop 2,0x2,0"/>
      <sheetName val="10000000"/>
      <sheetName val="PA_coso"/>
      <sheetName val="PA_von"/>
      <sheetName val="PA_nhucau"/>
      <sheetName val="PA_TH"/>
      <sheetName val="THDT"/>
      <sheetName val="XL35"/>
      <sheetName val="DZ-35"/>
      <sheetName val="TN_35"/>
      <sheetName val="CT-DZ"/>
      <sheetName val="VC"/>
      <sheetName val="TC"/>
      <sheetName val="TH_BA"/>
      <sheetName val="TNT"/>
      <sheetName val="CT_TBA"/>
      <sheetName val="KB"/>
      <sheetName val="CT_BT"/>
      <sheetName val="KS"/>
      <sheetName val="BT"/>
      <sheetName val="CP_BT"/>
      <sheetName val="Sheet5"/>
      <sheetName val="DB"/>
      <sheetName val="Thep be"/>
      <sheetName val="Thep than"/>
      <sheetName val="Thep xa mu"/>
      <sheetName val="Congty"/>
      <sheetName val="VPPN"/>
      <sheetName val="XN74"/>
      <sheetName val="XN54"/>
      <sheetName val="XN33"/>
      <sheetName val="NK96"/>
      <sheetName val="XL4Test5"/>
      <sheetName val="142201-T1-th"/>
      <sheetName val="142201-T1 "/>
      <sheetName val="142201-T2-th "/>
      <sheetName val="142201-T2"/>
      <sheetName val="142201-T3-th "/>
      <sheetName val="142201-T3"/>
      <sheetName val="142201-T4-th  "/>
      <sheetName val="142201-T4"/>
      <sheetName val="142201-T6"/>
      <sheetName val="142201-T10"/>
      <sheetName val="Sheet6"/>
      <sheetName val="KM"/>
      <sheetName val="KHOANMUC"/>
      <sheetName val="QTNC"/>
      <sheetName val="CPQL"/>
      <sheetName val="SANLUONG"/>
      <sheetName val="SSCP-SL"/>
      <sheetName val="CPSX"/>
      <sheetName val="KQKD"/>
      <sheetName val="CDSL (2)"/>
      <sheetName val="LuongT1"/>
      <sheetName val="LuongT2"/>
      <sheetName val="luongthang12"/>
      <sheetName val="LuongT11"/>
      <sheetName val="thang5"/>
      <sheetName val="T7"/>
      <sheetName val="T10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HTSCD1"/>
      <sheetName val="KHTSCD2"/>
      <sheetName val="SoCaiTM"/>
      <sheetName val="NK"/>
      <sheetName val="PhieuKT"/>
      <sheetName val="t1"/>
      <sheetName val=" t5"/>
      <sheetName val="t.4"/>
      <sheetName val=" t3 "/>
      <sheetName val="T2"/>
      <sheetName val="t"/>
      <sheetName val=" TH331"/>
      <sheetName val=" Minh ha"/>
      <sheetName val="HTay03"/>
      <sheetName val=" Ha Tay"/>
      <sheetName val="tw2"/>
      <sheetName val=" Vinhphuc"/>
      <sheetName val=" Nbinh"/>
      <sheetName val=" QVinh"/>
      <sheetName val=" TW1"/>
      <sheetName val="VtuHaTheSauTramBT3"/>
      <sheetName val="VtuHaTheSauTRamBT9"/>
      <sheetName val="VtuHaTheSautramLienThang"/>
      <sheetName val="VTuHaTheSautramBT5"/>
      <sheetName val="VTuHaTheSautramBT2"/>
      <sheetName val="VtuHaTheSautramTTCocSoi"/>
      <sheetName val="VtuHaTheSauTBAKhoi13"/>
      <sheetName val="VtuHaTheSauTBAKhoi12"/>
      <sheetName val="VtuHaTheSauTBANgDu4"/>
      <sheetName val="VtuHaTheSauTBAHungThuy"/>
      <sheetName val="VtuHaTheSauTBAHaiSan"/>
      <sheetName val="VtuHaTheSauTBANgVanTroi1"/>
      <sheetName val="VtuHaTheSauTBANgVanTroi2"/>
      <sheetName val="VtuHaTheSauTBANguyenDu2"/>
      <sheetName val="VtuHaTheSauTBANguyenDu6"/>
      <sheetName val="VtuHaTheSauTBABenThuy1"/>
      <sheetName val="VatTuThuHoi"/>
      <sheetName val="VtuHaTheSauTBABenThuy1 (2)"/>
      <sheetName val="T.so thay doi"/>
      <sheetName val="BTHDT_DZcaothe"/>
      <sheetName val="BTHDT_TBA"/>
      <sheetName val="THXL_DZcaothe"/>
      <sheetName val="TN_DZcaothe"/>
      <sheetName val="b.THchitietDZCT"/>
      <sheetName val="tr_tinhDZcaothe"/>
      <sheetName val="THXL_TBA"/>
      <sheetName val="TN_TBA"/>
      <sheetName val="b.THchitietTBA"/>
      <sheetName val="tr_tinhTBA"/>
      <sheetName val="Khao sat"/>
      <sheetName val="TT khao sat"/>
      <sheetName val="km248"/>
      <sheetName val="tb1"/>
      <sheetName val="Song trai"/>
      <sheetName val="Dinh+ha nha"/>
      <sheetName val="PTLK"/>
      <sheetName val="NG k"/>
      <sheetName val="THcong"/>
      <sheetName val="BHXH"/>
      <sheetName val="BHXH12"/>
      <sheetName val="Sheet8"/>
      <sheetName val="Sheet9"/>
      <sheetName val="Trich Ngang"/>
      <sheetName val="Danh sach Rieng"/>
      <sheetName val="Dia Diem Thuc Tap"/>
      <sheetName val="De Tai Thuc Tap"/>
      <sheetName val="thkl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phan tich DG"/>
      <sheetName val="gia vat lieu"/>
      <sheetName val="gia xe may"/>
      <sheetName val="gia nhan cong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THVDT"/>
      <sheetName val="NCLD"/>
      <sheetName val="MMTB"/>
      <sheetName val="CFSX"/>
      <sheetName val="KQ"/>
      <sheetName val="DTSL"/>
      <sheetName val="XDCBK"/>
      <sheetName val="KHTSCD"/>
      <sheetName val="XDCB"/>
      <sheetName val="TH"/>
      <sheetName val="Sheet10"/>
      <sheetName val="Sheet7"/>
      <sheetName val="HHVt "/>
      <sheetName val="Tonghop"/>
      <sheetName val="XXXXXX_xda24_X"/>
      <sheetName val="T03 - 03"/>
      <sheetName val="AncaT03"/>
      <sheetName val="THL T03"/>
      <sheetName val="TTBC T03"/>
      <sheetName val="Luong noi Bo - T3"/>
      <sheetName val="Tong hop - T3"/>
      <sheetName val="Thuong Quy 3"/>
      <sheetName val="LBS"/>
      <sheetName val="Phu cap trach nhiem"/>
      <sheetName val="GVL"/>
      <sheetName val="giai thich"/>
      <sheetName val="Heso"/>
      <sheetName val="CTDG"/>
      <sheetName val="DT - Ro"/>
      <sheetName val="TH - Ro "/>
      <sheetName val="GDT - Ro"/>
      <sheetName val="DT - TB"/>
      <sheetName val="TH - TB"/>
      <sheetName val="GDT - TB"/>
      <sheetName val="DT - NT"/>
      <sheetName val="TH - NT"/>
      <sheetName val="GDT - NT"/>
      <sheetName val="THGT"/>
      <sheetName val="Napheo-SPP"/>
      <sheetName val="VPLaichau"/>
      <sheetName val="VPTruongson"/>
      <sheetName val="D9"/>
      <sheetName val="TLNamChim"/>
      <sheetName val="Dancau-Q.Ninh"/>
      <sheetName val="D91"/>
      <sheetName val="Kenhta-himlam"/>
      <sheetName val="TCQ5-"/>
      <sheetName val="HDkhoanduoc"/>
      <sheetName val="TCQ1-4"/>
      <sheetName val="Khac"/>
      <sheetName val="BaTrieu-L.son"/>
      <sheetName val="SBayDBien"/>
      <sheetName val="QL32YB(12)"/>
      <sheetName val="QL32AYB"/>
      <sheetName val="THSonNam"/>
      <sheetName val="Coquan"/>
      <sheetName val="Quoclo6mchau"/>
      <sheetName val="QLo4B-LS"/>
      <sheetName val="Phanthiet"/>
      <sheetName val="Muongnhe"/>
      <sheetName val="F ThanhTri"/>
      <sheetName val="F Gialam"/>
      <sheetName val="DG"/>
      <sheetName val="TH dam"/>
      <sheetName val="SX dam"/>
      <sheetName val="LD dam"/>
      <sheetName val="Bang gia VL"/>
      <sheetName val="Gia NC"/>
      <sheetName val="Gia may"/>
      <sheetName val="D1"/>
      <sheetName val="D2"/>
      <sheetName val="D3"/>
      <sheetName val="D4"/>
      <sheetName val="D5"/>
      <sheetName val="D6"/>
      <sheetName val="Tay ninh"/>
      <sheetName val="A.Duc"/>
      <sheetName val="TH2003"/>
      <sheetName val="Thau"/>
      <sheetName val="CT-BT"/>
      <sheetName val="Xa"/>
      <sheetName val="socai2003-6tc"/>
      <sheetName val="SCT Cong trinh"/>
      <sheetName val="06-2003 (2)"/>
      <sheetName val="CDPS 6tc"/>
      <sheetName val="SCT Nha thau"/>
      <sheetName val="socai2003 (6tc)dp"/>
      <sheetName val="socai2003 (6tc)"/>
      <sheetName val="CDPS 6tc (2)"/>
      <sheetName val="20000000"/>
      <sheetName val="TH du toan "/>
      <sheetName val="Du toan "/>
      <sheetName val="C.Tinh"/>
      <sheetName val="TK_cap"/>
      <sheetName val="Don gia CPM"/>
      <sheetName val="Tong Thieu HD cac CT-2001"/>
      <sheetName val="VL thieu HD - 2001"/>
      <sheetName val="Tong thieu HD cac CT - 2002"/>
      <sheetName val="Lan trai"/>
      <sheetName val="Van chuyen"/>
      <sheetName val="Vchuyen(C)"/>
      <sheetName val="HDong VC"/>
      <sheetName val="ThieuHD nam 2001"/>
      <sheetName val="CPChung"/>
      <sheetName val="Bang TH"/>
      <sheetName val="Tong Chinh"/>
      <sheetName val="000000000000"/>
      <sheetName val="100000000000"/>
      <sheetName val="200000000000"/>
      <sheetName val="300000000000"/>
      <sheetName val=" KQTH quy hoach 135"/>
      <sheetName val="Bao cao KQTH quy hoach 135"/>
      <sheetName val="CamPha"/>
      <sheetName val="MongCai"/>
      <sheetName val="30000000"/>
      <sheetName val="40000000"/>
      <sheetName val="50000000"/>
      <sheetName val="60000000"/>
      <sheetName val="70000000"/>
      <sheetName val="T.K H.T.T5"/>
      <sheetName val="T.K T7"/>
      <sheetName val="TK T6"/>
      <sheetName val="T.K T5"/>
      <sheetName val="Bang thong ke hang ton"/>
      <sheetName val="thong ke "/>
      <sheetName val="T.KT04"/>
      <sheetName val="BangTH"/>
      <sheetName val="Xaylap "/>
      <sheetName val="Nhan cong"/>
      <sheetName val="Thietbi"/>
      <sheetName val="Diengiai"/>
      <sheetName val="Vanchuyen"/>
      <sheetName val="BC TH CK (2)"/>
      <sheetName val="BC TH CK"/>
      <sheetName val="BC6tT19 food"/>
      <sheetName val="BC6tT19"/>
      <sheetName val="BC6tT18"/>
      <sheetName val="BC6tT18 - Food"/>
      <sheetName val="CTTH"/>
      <sheetName val="BC6tT17"/>
      <sheetName val="BCCK 4"/>
      <sheetName val="BCFood- T16"/>
      <sheetName val="BC6tT16"/>
      <sheetName val="BCFood- T15"/>
      <sheetName val="BC6tT15"/>
      <sheetName val="BCFood- T14"/>
      <sheetName val="BC6tT14"/>
      <sheetName val="BCFood- T13"/>
      <sheetName val="BC6tT13"/>
      <sheetName val="THCK3"/>
      <sheetName val="BC6tT12"/>
      <sheetName val="BC6tT11"/>
      <sheetName val="BC6tT10"/>
      <sheetName val="BC6tT9"/>
      <sheetName val="TH CK2"/>
      <sheetName val="BC6tT8"/>
      <sheetName val="BC6tT7"/>
      <sheetName val="BC6tT5"/>
      <sheetName val="BC6tT52 (3)"/>
      <sheetName val="BCTH"/>
      <sheetName val="BC6tT4"/>
      <sheetName val="BC6tT3"/>
      <sheetName val="BC6tT2"/>
      <sheetName val="BC6tT1"/>
      <sheetName val="BC6tT52 (2)"/>
      <sheetName val="BC6tT52"/>
      <sheetName val="BC6tT51"/>
      <sheetName val="BC6tT50"/>
      <sheetName val="BC6tT49"/>
      <sheetName val="TCK 12"/>
      <sheetName val="BC6tT48"/>
      <sheetName val="BC6tT47"/>
      <sheetName val="BC6tT46"/>
      <sheetName val="BC6tT45"/>
      <sheetName val="Tong CK"/>
      <sheetName val="BC6tT44"/>
      <sheetName val="BC6tT43"/>
      <sheetName val="BC6t"/>
      <sheetName val="T42"/>
      <sheetName val="T41"/>
      <sheetName val="T40"/>
      <sheetName val="Ctieucnghe(12-03"/>
      <sheetName val="DmdbTVN"/>
      <sheetName val="Hsdancach"/>
      <sheetName val="TanLap"/>
      <sheetName val="CaoThang"/>
      <sheetName val="GiapKhau"/>
      <sheetName val="917"/>
      <sheetName val="CBTT"/>
      <sheetName val="TramKCS"/>
      <sheetName val="Tohop1(LD"/>
      <sheetName val="Tohop2(QL&amp;an"/>
      <sheetName val="ThunhapBQ"/>
      <sheetName val="QDgiao1"/>
      <sheetName val="So sanh"/>
      <sheetName val="NCxdcb"/>
      <sheetName val="[IBASE2.XLSѝTNHNoi"/>
      <sheetName val="CT 03"/>
      <sheetName val="TH 03"/>
      <sheetName val="Co~g hop 1,5x1,5"/>
      <sheetName val="Heso 3-2004 (3)"/>
      <sheetName val="Luong (2)"/>
      <sheetName val="heso T3"/>
      <sheetName val="heso T4"/>
      <sheetName val="heso T5"/>
      <sheetName val="Heso T6"/>
      <sheetName val="Heso T7"/>
      <sheetName val="Heso T8"/>
      <sheetName val="Heso T9"/>
      <sheetName val="Heso 2-2004"/>
      <sheetName val="Heso 3-2004"/>
      <sheetName val="chamcong"/>
      <sheetName val="Baocao"/>
      <sheetName val="Heso 3-2004 (2)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3"/>
      <sheetName val="t4"/>
      <sheetName val="t5"/>
      <sheetName val="t06"/>
      <sheetName val="t07"/>
      <sheetName val="t08"/>
      <sheetName val="t09"/>
      <sheetName val="t11"/>
      <sheetName val="t12"/>
      <sheetName val="0103"/>
      <sheetName val="0203"/>
      <sheetName val="th-nop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tô rôiDY"/>
      <sheetName val="ATCANING"/>
      <sheetName val="KNH"/>
      <sheetName val="KVF"/>
      <sheetName val="Hoada"/>
      <sheetName val="Nguphuc"/>
      <sheetName val="TCH"/>
      <sheetName val="TTT"/>
      <sheetName val="TVK"/>
      <sheetName val="Tuichuom"/>
      <sheetName val="NKDT"/>
      <sheetName val="Vitagin"/>
      <sheetName val="GIA NUOC"/>
      <sheetName val="GIA DIEN THOAI"/>
      <sheetName val="GIA DIEN"/>
      <sheetName val="chiet tinh XD"/>
      <sheetName val="Triet T"/>
      <sheetName val="Phan tich gia"/>
      <sheetName val="pHAN CONG"/>
      <sheetName val="GIA XD"/>
      <sheetName val="HD1"/>
      <sheetName val="HD4"/>
      <sheetName val="HD3"/>
      <sheetName val="HD5"/>
      <sheetName val="HD7"/>
      <sheetName val="HD6"/>
      <sheetName val="HD2"/>
      <sheetName val="T8-9)"/>
      <sheetName val="L-THANG03"/>
      <sheetName val="L-THANG04"/>
      <sheetName val="luongthuong"/>
      <sheetName val="tkcb-cnv"/>
      <sheetName val="KETQUAHOC"/>
      <sheetName val="KHACHSAN"/>
      <sheetName val="THANHTOAN"/>
      <sheetName val="BC-BANHANG"/>
      <sheetName val="DOANH SO"/>
      <sheetName val="BD-SINH VIEN"/>
      <sheetName val="luongsanpham"/>
      <sheetName val="TUYENSINH02"/>
      <sheetName val="cuocphi"/>
      <sheetName val="banhang"/>
      <sheetName val="bh-thang4"/>
      <sheetName val="CV di trong  dong"/>
      <sheetName val="chieudayvo"/>
      <sheetName val="So lieu"/>
      <sheetName val="Input"/>
      <sheetName val="tt chu dong"/>
      <sheetName val="Tinh j+cvi"/>
      <sheetName val="Tinh MoP"/>
      <sheetName val="giaihe1"/>
      <sheetName val="Mp,Np"/>
      <sheetName val="khangluc"/>
      <sheetName val="Ms,Ns"/>
      <sheetName val="MoS"/>
      <sheetName val="giai he 2"/>
      <sheetName val="OK"/>
      <sheetName val="Dhp+dhs"/>
      <sheetName val="ktra"/>
      <sheetName val="cn"/>
      <sheetName val="ct"/>
      <sheetName val="Nc"/>
      <sheetName val="pt"/>
      <sheetName val="ql"/>
      <sheetName val="ql (2)"/>
      <sheetName val="4"/>
      <sheetName val="Sheet13"/>
      <sheetName val="Sheet14"/>
      <sheetName val="Sheet15"/>
      <sheetName val="Sheet16"/>
      <sheetName val="Coc 6"/>
      <sheetName val="Deo nai"/>
      <sheetName val="CKD than"/>
      <sheetName val="CTT Thong nhat"/>
      <sheetName val="CTT Nui beo"/>
      <sheetName val="CTT cao son"/>
      <sheetName val="CTT Khe cham"/>
      <sheetName val="XNxlva sxthanKCII"/>
      <sheetName val="Cam Y ut KC"/>
      <sheetName val="CTxay lap mo CP"/>
      <sheetName val="CTdo luong GDSP"/>
      <sheetName val="Dong bac"/>
      <sheetName val="Cac cang UT mua than Dong bac"/>
      <sheetName val="cua hang vtu"/>
      <sheetName val="Khach hang le "/>
      <sheetName val="nhat ky 5"/>
      <sheetName val="cac cong ty van tai"/>
      <sheetName val="Sheet12"/>
    </sheetNames>
    <sheetDataSet>
      <sheetData sheetId="0" refreshError="1">
        <row r="7">
          <cell r="AH7" t="str">
            <v>SP1</v>
          </cell>
          <cell r="AI7" t="str">
            <v>SOLVENT CLEANING   (SSPC-SP-1)</v>
          </cell>
          <cell r="AJ7">
            <v>60</v>
          </cell>
          <cell r="AK7">
            <v>60</v>
          </cell>
          <cell r="AL7">
            <v>60</v>
          </cell>
        </row>
        <row r="8">
          <cell r="AH8" t="str">
            <v>SP2</v>
          </cell>
          <cell r="AI8" t="str">
            <v>HAND CLEANING   (SSPC-SP-2)</v>
          </cell>
          <cell r="AJ8">
            <v>50</v>
          </cell>
          <cell r="AK8">
            <v>50</v>
          </cell>
          <cell r="AL8">
            <v>50</v>
          </cell>
        </row>
        <row r="9">
          <cell r="AH9" t="str">
            <v>SP3</v>
          </cell>
          <cell r="AI9" t="str">
            <v>POWER CLEANING   (SSPC-SP-3)</v>
          </cell>
          <cell r="AJ9">
            <v>50</v>
          </cell>
          <cell r="AK9">
            <v>50</v>
          </cell>
          <cell r="AL9">
            <v>50</v>
          </cell>
        </row>
        <row r="10">
          <cell r="AH10" t="str">
            <v>SP5</v>
          </cell>
          <cell r="AI10" t="str">
            <v>WHITE METAL BLAST   (SSPC-SP-5)</v>
          </cell>
          <cell r="AJ10">
            <v>90</v>
          </cell>
          <cell r="AK10">
            <v>90</v>
          </cell>
          <cell r="AL10">
            <v>90</v>
          </cell>
        </row>
        <row r="11">
          <cell r="AH11" t="str">
            <v>SP6</v>
          </cell>
          <cell r="AI11" t="str">
            <v>COMMERCIAL BLAST (SSPC-SP-6)</v>
          </cell>
          <cell r="AJ11">
            <v>70</v>
          </cell>
          <cell r="AK11">
            <v>70</v>
          </cell>
          <cell r="AL11">
            <v>70</v>
          </cell>
        </row>
        <row r="12">
          <cell r="AH12" t="str">
            <v>SP7</v>
          </cell>
          <cell r="AI12" t="str">
            <v>BRUSH OFF BLAST CLEANING (SSPC-SP7)</v>
          </cell>
          <cell r="AJ12">
            <v>50</v>
          </cell>
          <cell r="AK12">
            <v>50</v>
          </cell>
          <cell r="AL12">
            <v>50</v>
          </cell>
        </row>
        <row r="13">
          <cell r="AH13" t="str">
            <v>SP8</v>
          </cell>
          <cell r="AI13" t="str">
            <v>PICKLING  (SSPC-SP-8)</v>
          </cell>
          <cell r="AJ13">
            <v>350</v>
          </cell>
          <cell r="AK13">
            <v>350</v>
          </cell>
          <cell r="AL13">
            <v>350</v>
          </cell>
        </row>
        <row r="14">
          <cell r="AH14" t="str">
            <v>SP10</v>
          </cell>
          <cell r="AI14" t="str">
            <v>NEAR WHITE BLAST (SSPC-SP-10)</v>
          </cell>
          <cell r="AJ14">
            <v>80</v>
          </cell>
          <cell r="AK14">
            <v>80</v>
          </cell>
          <cell r="AL14">
            <v>80</v>
          </cell>
        </row>
        <row r="16">
          <cell r="AH16" t="str">
            <v>RLP</v>
          </cell>
          <cell r="AI16" t="str">
            <v>RED LEAD PRIMER</v>
          </cell>
          <cell r="AJ16" t="str">
            <v>0101</v>
          </cell>
          <cell r="AK16" t="str">
            <v>905(OP-91)</v>
          </cell>
          <cell r="AL16" t="str">
            <v>210</v>
          </cell>
          <cell r="AM16">
            <v>1</v>
          </cell>
          <cell r="AN16">
            <v>9.1999999999999993</v>
          </cell>
          <cell r="AO16">
            <v>9.6999999999999993</v>
          </cell>
          <cell r="AP16">
            <v>14.8</v>
          </cell>
          <cell r="AQ16">
            <v>47.83</v>
          </cell>
          <cell r="AR16">
            <v>45.36</v>
          </cell>
          <cell r="AS16">
            <v>38.51</v>
          </cell>
          <cell r="AT16">
            <v>440</v>
          </cell>
          <cell r="AU16">
            <v>440</v>
          </cell>
          <cell r="AV16">
            <v>570</v>
          </cell>
        </row>
        <row r="17">
          <cell r="AH17" t="str">
            <v>ERLP</v>
          </cell>
          <cell r="AI17" t="str">
            <v>RED LEAD PRIMER</v>
          </cell>
          <cell r="AJ17" t="str">
            <v>0102</v>
          </cell>
          <cell r="AK17" t="str">
            <v>906(OP-92)</v>
          </cell>
          <cell r="AL17" t="str">
            <v>220</v>
          </cell>
          <cell r="AM17">
            <v>1</v>
          </cell>
          <cell r="AN17">
            <v>8.7799999999999994</v>
          </cell>
          <cell r="AO17">
            <v>10</v>
          </cell>
          <cell r="AP17">
            <v>12.4</v>
          </cell>
          <cell r="AQ17">
            <v>47.83</v>
          </cell>
          <cell r="AR17">
            <v>42</v>
          </cell>
          <cell r="AS17">
            <v>38.71</v>
          </cell>
          <cell r="AT17">
            <v>420</v>
          </cell>
          <cell r="AU17">
            <v>420</v>
          </cell>
          <cell r="AV17">
            <v>480</v>
          </cell>
        </row>
        <row r="18">
          <cell r="AI18" t="str">
            <v>B P RED LEAD PRIMER</v>
          </cell>
          <cell r="AJ18" t="str">
            <v>0103</v>
          </cell>
          <cell r="AK18" t="str">
            <v>911</v>
          </cell>
          <cell r="AL18">
            <v>0</v>
          </cell>
          <cell r="AM18">
            <v>1</v>
          </cell>
          <cell r="AN18">
            <v>8.44</v>
          </cell>
          <cell r="AO18">
            <v>9</v>
          </cell>
          <cell r="AP18">
            <v>0</v>
          </cell>
          <cell r="AQ18">
            <v>45</v>
          </cell>
          <cell r="AR18">
            <v>42.22</v>
          </cell>
          <cell r="AS18">
            <v>0</v>
          </cell>
          <cell r="AT18">
            <v>380</v>
          </cell>
          <cell r="AU18">
            <v>380</v>
          </cell>
        </row>
        <row r="19">
          <cell r="AH19" t="str">
            <v>ATP</v>
          </cell>
          <cell r="AI19" t="str">
            <v xml:space="preserve">ALUMINUM TRIPOLYPHOSPHATE PRIMER </v>
          </cell>
          <cell r="AJ19" t="str">
            <v>0107</v>
          </cell>
          <cell r="AK19" t="str">
            <v>992</v>
          </cell>
          <cell r="AL19" t="str">
            <v>221</v>
          </cell>
          <cell r="AM19">
            <v>1</v>
          </cell>
          <cell r="AN19">
            <v>12.6</v>
          </cell>
          <cell r="AO19">
            <v>7.09</v>
          </cell>
          <cell r="AP19">
            <v>11.4</v>
          </cell>
          <cell r="AQ19">
            <v>39.68</v>
          </cell>
          <cell r="AR19">
            <v>42.31</v>
          </cell>
          <cell r="AS19">
            <v>38.6</v>
          </cell>
          <cell r="AT19">
            <v>500</v>
          </cell>
          <cell r="AU19">
            <v>300</v>
          </cell>
          <cell r="AV19">
            <v>440</v>
          </cell>
        </row>
        <row r="20">
          <cell r="AH20" t="str">
            <v>AZCP</v>
          </cell>
          <cell r="AI20" t="str">
            <v xml:space="preserve">ALKYD ZINC CHROMATE PRIMER </v>
          </cell>
          <cell r="AJ20" t="str">
            <v>0111</v>
          </cell>
          <cell r="AK20" t="str">
            <v>907(OP-93)</v>
          </cell>
          <cell r="AL20" t="str">
            <v>240</v>
          </cell>
          <cell r="AM20">
            <v>1</v>
          </cell>
          <cell r="AN20">
            <v>10.9</v>
          </cell>
          <cell r="AO20">
            <v>10.6</v>
          </cell>
          <cell r="AP20">
            <v>9</v>
          </cell>
          <cell r="AQ20">
            <v>40.369999999999997</v>
          </cell>
          <cell r="AR20">
            <v>41.51</v>
          </cell>
          <cell r="AS20">
            <v>40.89</v>
          </cell>
          <cell r="AT20">
            <v>440</v>
          </cell>
          <cell r="AU20">
            <v>440</v>
          </cell>
          <cell r="AV20">
            <v>368</v>
          </cell>
        </row>
        <row r="21">
          <cell r="AH21" t="str">
            <v>ROP</v>
          </cell>
          <cell r="AI21" t="str">
            <v xml:space="preserve">RED OXIDE PRIMER </v>
          </cell>
          <cell r="AJ21" t="str">
            <v>0121</v>
          </cell>
          <cell r="AK21" t="str">
            <v>904(OP-95)</v>
          </cell>
          <cell r="AL21" t="str">
            <v>230</v>
          </cell>
          <cell r="AM21">
            <v>1</v>
          </cell>
          <cell r="AN21">
            <v>6.5</v>
          </cell>
          <cell r="AO21">
            <v>8.1999999999999993</v>
          </cell>
          <cell r="AP21">
            <v>5.2</v>
          </cell>
          <cell r="AQ21">
            <v>46.15</v>
          </cell>
          <cell r="AR21">
            <v>41.46</v>
          </cell>
          <cell r="AS21">
            <v>57.12</v>
          </cell>
          <cell r="AT21">
            <v>300</v>
          </cell>
          <cell r="AU21">
            <v>340</v>
          </cell>
          <cell r="AV21">
            <v>297</v>
          </cell>
        </row>
        <row r="22">
          <cell r="AH22" t="str">
            <v>GS</v>
          </cell>
          <cell r="AI22" t="str">
            <v xml:space="preserve">GRAY SURFACE </v>
          </cell>
          <cell r="AJ22" t="str">
            <v>0141</v>
          </cell>
          <cell r="AK22" t="str">
            <v>501</v>
          </cell>
          <cell r="AL22" t="str">
            <v>090</v>
          </cell>
          <cell r="AM22">
            <v>1</v>
          </cell>
          <cell r="AN22">
            <v>8.1</v>
          </cell>
          <cell r="AO22">
            <v>12.1</v>
          </cell>
          <cell r="AP22">
            <v>12.6</v>
          </cell>
          <cell r="AQ22">
            <v>37.04</v>
          </cell>
          <cell r="AR22">
            <v>37.19</v>
          </cell>
          <cell r="AS22">
            <v>37.94</v>
          </cell>
          <cell r="AT22">
            <v>300</v>
          </cell>
          <cell r="AU22">
            <v>450</v>
          </cell>
          <cell r="AV22">
            <v>478</v>
          </cell>
        </row>
        <row r="23">
          <cell r="AH23" t="str">
            <v>RMP</v>
          </cell>
          <cell r="AI23" t="str">
            <v>READY-MIXED PAINT</v>
          </cell>
          <cell r="AJ23" t="str">
            <v>0151</v>
          </cell>
          <cell r="AK23" t="str">
            <v>111</v>
          </cell>
          <cell r="AL23" t="str">
            <v>100</v>
          </cell>
          <cell r="AM23">
            <v>1</v>
          </cell>
          <cell r="AN23">
            <v>10.9</v>
          </cell>
          <cell r="AO23">
            <v>9.6</v>
          </cell>
          <cell r="AP23">
            <v>10</v>
          </cell>
          <cell r="AQ23">
            <v>41.28</v>
          </cell>
          <cell r="AR23">
            <v>41.67</v>
          </cell>
          <cell r="AS23">
            <v>38</v>
          </cell>
          <cell r="AT23">
            <v>450</v>
          </cell>
          <cell r="AU23">
            <v>400</v>
          </cell>
          <cell r="AV23">
            <v>380</v>
          </cell>
        </row>
        <row r="24">
          <cell r="AH24" t="str">
            <v>FRMP</v>
          </cell>
          <cell r="AI24" t="str">
            <v xml:space="preserve">FLAT READY-MIXED PAINT </v>
          </cell>
          <cell r="AJ24" t="str">
            <v>0153</v>
          </cell>
          <cell r="AK24" t="str">
            <v>508</v>
          </cell>
          <cell r="AL24">
            <v>0</v>
          </cell>
          <cell r="AM24">
            <v>1</v>
          </cell>
          <cell r="AN24">
            <v>11.8</v>
          </cell>
          <cell r="AO24">
            <v>9.4</v>
          </cell>
          <cell r="AP24">
            <v>0</v>
          </cell>
          <cell r="AQ24">
            <v>36.44</v>
          </cell>
          <cell r="AR24">
            <v>37.229999999999997</v>
          </cell>
          <cell r="AS24">
            <v>0</v>
          </cell>
          <cell r="AT24">
            <v>430</v>
          </cell>
          <cell r="AU24">
            <v>350</v>
          </cell>
        </row>
        <row r="25">
          <cell r="AH25" t="str">
            <v>AE</v>
          </cell>
          <cell r="AI25" t="str">
            <v xml:space="preserve">ALKYD ENAMEL </v>
          </cell>
          <cell r="AJ25" t="str">
            <v>0162</v>
          </cell>
          <cell r="AK25" t="str">
            <v>502</v>
          </cell>
          <cell r="AL25" t="str">
            <v>110</v>
          </cell>
          <cell r="AM25">
            <v>1</v>
          </cell>
          <cell r="AN25">
            <v>11.9</v>
          </cell>
          <cell r="AO25">
            <v>12.4</v>
          </cell>
          <cell r="AP25">
            <v>12</v>
          </cell>
          <cell r="AQ25">
            <v>35.29</v>
          </cell>
          <cell r="AR25">
            <v>37.1</v>
          </cell>
          <cell r="AS25">
            <v>37.92</v>
          </cell>
          <cell r="AT25">
            <v>420</v>
          </cell>
          <cell r="AU25">
            <v>460</v>
          </cell>
          <cell r="AV25">
            <v>455</v>
          </cell>
        </row>
        <row r="26">
          <cell r="AH26" t="str">
            <v>AP</v>
          </cell>
          <cell r="AI26" t="str">
            <v>ALUMIN PAINT</v>
          </cell>
          <cell r="AJ26" t="str">
            <v>0152</v>
          </cell>
          <cell r="AK26" t="str">
            <v>103</v>
          </cell>
          <cell r="AL26" t="str">
            <v>310</v>
          </cell>
          <cell r="AM26">
            <v>1</v>
          </cell>
          <cell r="AN26">
            <v>10.9</v>
          </cell>
          <cell r="AO26">
            <v>13.5</v>
          </cell>
          <cell r="AP26">
            <v>13.5</v>
          </cell>
          <cell r="AQ26">
            <v>36.700000000000003</v>
          </cell>
          <cell r="AR26">
            <v>34.07</v>
          </cell>
          <cell r="AS26">
            <v>32.44</v>
          </cell>
          <cell r="AT26">
            <v>400</v>
          </cell>
          <cell r="AU26">
            <v>460</v>
          </cell>
          <cell r="AV26">
            <v>438</v>
          </cell>
        </row>
        <row r="27">
          <cell r="AH27" t="str">
            <v>AMF</v>
          </cell>
          <cell r="AI27" t="str">
            <v>PHEN0LIC-MODIFIED ALKYD M.I.O.FINISH</v>
          </cell>
          <cell r="AJ27" t="str">
            <v>4690(Ar-900)</v>
          </cell>
          <cell r="AK27">
            <v>0</v>
          </cell>
          <cell r="AL27" t="str">
            <v>800</v>
          </cell>
          <cell r="AM27">
            <v>1</v>
          </cell>
          <cell r="AN27">
            <v>19.16</v>
          </cell>
          <cell r="AO27">
            <v>0</v>
          </cell>
          <cell r="AP27">
            <v>17.8</v>
          </cell>
          <cell r="AQ27">
            <v>26.1</v>
          </cell>
          <cell r="AR27">
            <v>0</v>
          </cell>
          <cell r="AS27">
            <v>37.869999999999997</v>
          </cell>
          <cell r="AT27">
            <v>500</v>
          </cell>
          <cell r="AU27">
            <v>0</v>
          </cell>
          <cell r="AV27">
            <v>674</v>
          </cell>
        </row>
        <row r="28">
          <cell r="AH28" t="str">
            <v>GP</v>
          </cell>
          <cell r="AI28" t="str">
            <v xml:space="preserve">GALVAN. STEEL SHEET EHULSION PAINT </v>
          </cell>
          <cell r="AJ28">
            <v>0</v>
          </cell>
          <cell r="AK28" t="str">
            <v>100(OM-12)</v>
          </cell>
          <cell r="AL28">
            <v>0</v>
          </cell>
          <cell r="AM28">
            <v>1</v>
          </cell>
          <cell r="AN28">
            <v>0</v>
          </cell>
          <cell r="AO28">
            <v>14.3</v>
          </cell>
          <cell r="AP28">
            <v>0</v>
          </cell>
          <cell r="AQ28">
            <v>0</v>
          </cell>
          <cell r="AR28">
            <v>47.55</v>
          </cell>
          <cell r="AS28">
            <v>0</v>
          </cell>
          <cell r="AT28">
            <v>0</v>
          </cell>
          <cell r="AU28">
            <v>680</v>
          </cell>
        </row>
        <row r="29">
          <cell r="AI29" t="str">
            <v xml:space="preserve">EPOXY RESIN </v>
          </cell>
        </row>
        <row r="30">
          <cell r="AH30" t="str">
            <v>ERLP</v>
          </cell>
          <cell r="AI30" t="str">
            <v xml:space="preserve">EPOXY RED LEAD PRIMER </v>
          </cell>
          <cell r="AJ30" t="str">
            <v>0401</v>
          </cell>
          <cell r="AK30" t="str">
            <v>1007(EP-01)</v>
          </cell>
          <cell r="AL30">
            <v>0</v>
          </cell>
          <cell r="AM30">
            <v>1</v>
          </cell>
          <cell r="AN30">
            <v>13.7</v>
          </cell>
          <cell r="AO30">
            <v>11.9</v>
          </cell>
          <cell r="AP30">
            <v>0</v>
          </cell>
          <cell r="AQ30">
            <v>41.61</v>
          </cell>
          <cell r="AR30">
            <v>47.9</v>
          </cell>
          <cell r="AS30">
            <v>0</v>
          </cell>
          <cell r="AT30">
            <v>570</v>
          </cell>
          <cell r="AU30">
            <v>570</v>
          </cell>
        </row>
        <row r="31">
          <cell r="AH31" t="str">
            <v>EZCP</v>
          </cell>
          <cell r="AI31" t="str">
            <v xml:space="preserve">EPOXY ZINC CHROMATE PRIMER </v>
          </cell>
          <cell r="AJ31" t="str">
            <v>0411</v>
          </cell>
          <cell r="AK31" t="str">
            <v>1008(EP-09)</v>
          </cell>
          <cell r="AL31" t="str">
            <v>56</v>
          </cell>
          <cell r="AM31">
            <v>1</v>
          </cell>
          <cell r="AN31">
            <v>13.7</v>
          </cell>
          <cell r="AO31">
            <v>13.2</v>
          </cell>
          <cell r="AP31">
            <v>15.7</v>
          </cell>
          <cell r="AQ31">
            <v>41.61</v>
          </cell>
          <cell r="AR31">
            <v>43.18</v>
          </cell>
          <cell r="AS31">
            <v>57.32</v>
          </cell>
          <cell r="AT31">
            <v>570</v>
          </cell>
          <cell r="AU31">
            <v>570</v>
          </cell>
          <cell r="AV31">
            <v>900</v>
          </cell>
        </row>
        <row r="32">
          <cell r="AH32" t="str">
            <v>EZRP</v>
          </cell>
          <cell r="AI32" t="str">
            <v xml:space="preserve">EPOXY ZINC RICH PRIMER </v>
          </cell>
          <cell r="AJ32" t="str">
            <v>0416</v>
          </cell>
          <cell r="AK32" t="str">
            <v>1006(EP-03)</v>
          </cell>
          <cell r="AL32" t="str">
            <v>63</v>
          </cell>
          <cell r="AM32">
            <v>1</v>
          </cell>
          <cell r="AN32">
            <v>24.9</v>
          </cell>
          <cell r="AO32">
            <v>18.899999999999999</v>
          </cell>
          <cell r="AP32">
            <v>44.29</v>
          </cell>
          <cell r="AQ32">
            <v>44.18</v>
          </cell>
          <cell r="AR32">
            <v>52.91</v>
          </cell>
          <cell r="AS32">
            <v>29.35</v>
          </cell>
          <cell r="AT32">
            <v>1100</v>
          </cell>
          <cell r="AU32">
            <v>1000</v>
          </cell>
          <cell r="AV32">
            <v>1300</v>
          </cell>
        </row>
        <row r="33">
          <cell r="AH33" t="str">
            <v>EROP</v>
          </cell>
          <cell r="AI33" t="str">
            <v xml:space="preserve">EPOXY RED OXIDE PRIMER </v>
          </cell>
          <cell r="AJ33" t="str">
            <v>0421(Z-500)</v>
          </cell>
          <cell r="AK33" t="str">
            <v>1009(EP-02)</v>
          </cell>
          <cell r="AL33" t="str">
            <v>87</v>
          </cell>
          <cell r="AM33">
            <v>1</v>
          </cell>
          <cell r="AN33">
            <v>11.3</v>
          </cell>
          <cell r="AO33">
            <v>10.9</v>
          </cell>
          <cell r="AP33">
            <v>28.1</v>
          </cell>
          <cell r="AQ33">
            <v>41.59</v>
          </cell>
          <cell r="AR33">
            <v>43.12</v>
          </cell>
          <cell r="AS33">
            <v>39.15</v>
          </cell>
          <cell r="AT33">
            <v>470</v>
          </cell>
          <cell r="AU33">
            <v>470</v>
          </cell>
          <cell r="AV33">
            <v>1100</v>
          </cell>
        </row>
        <row r="34">
          <cell r="AH34" t="str">
            <v>EV</v>
          </cell>
          <cell r="AI34" t="str">
            <v xml:space="preserve">EPOXY VARNISH </v>
          </cell>
          <cell r="AJ34" t="str">
            <v>0450</v>
          </cell>
          <cell r="AK34" t="str">
            <v>1010</v>
          </cell>
          <cell r="AL34" t="str">
            <v>46</v>
          </cell>
          <cell r="AM34">
            <v>1</v>
          </cell>
          <cell r="AN34">
            <v>19</v>
          </cell>
          <cell r="AO34">
            <v>19.399999999999999</v>
          </cell>
          <cell r="AP34">
            <v>21.1</v>
          </cell>
          <cell r="AQ34">
            <v>28.95</v>
          </cell>
          <cell r="AR34">
            <v>28.35</v>
          </cell>
          <cell r="AS34">
            <v>26.07</v>
          </cell>
          <cell r="AT34">
            <v>550</v>
          </cell>
          <cell r="AU34">
            <v>550</v>
          </cell>
          <cell r="AV34">
            <v>550</v>
          </cell>
        </row>
        <row r="35">
          <cell r="AH35" t="str">
            <v>EFC</v>
          </cell>
          <cell r="AI35" t="str">
            <v xml:space="preserve">EPOXY FINISH COATING </v>
          </cell>
          <cell r="AJ35" t="str">
            <v>0451</v>
          </cell>
          <cell r="AK35" t="str">
            <v>1001(EP-04)</v>
          </cell>
          <cell r="AL35" t="str">
            <v>86</v>
          </cell>
          <cell r="AM35">
            <v>1</v>
          </cell>
          <cell r="AN35">
            <v>16.8</v>
          </cell>
          <cell r="AO35">
            <v>18.3</v>
          </cell>
          <cell r="AP35">
            <v>34.9</v>
          </cell>
          <cell r="AQ35">
            <v>41.67</v>
          </cell>
          <cell r="AR35">
            <v>38.25</v>
          </cell>
          <cell r="AS35">
            <v>22.92</v>
          </cell>
          <cell r="AT35">
            <v>700</v>
          </cell>
          <cell r="AU35">
            <v>700</v>
          </cell>
          <cell r="AV35">
            <v>800</v>
          </cell>
        </row>
        <row r="36">
          <cell r="AH36" t="str">
            <v>CTE</v>
          </cell>
          <cell r="AI36" t="str">
            <v xml:space="preserve">COAL TAR EPOXY HB </v>
          </cell>
          <cell r="AJ36" t="str">
            <v>0459</v>
          </cell>
          <cell r="AK36" t="str">
            <v>1004(EP-06)</v>
          </cell>
          <cell r="AL36" t="str">
            <v>58</v>
          </cell>
          <cell r="AM36">
            <v>1</v>
          </cell>
          <cell r="AN36">
            <v>7.9</v>
          </cell>
          <cell r="AO36">
            <v>7.6</v>
          </cell>
          <cell r="AP36">
            <v>0</v>
          </cell>
          <cell r="AQ36">
            <v>50.63</v>
          </cell>
          <cell r="AR36">
            <v>52.63</v>
          </cell>
          <cell r="AS36">
            <v>0</v>
          </cell>
          <cell r="AT36">
            <v>400</v>
          </cell>
          <cell r="AU36">
            <v>400</v>
          </cell>
          <cell r="AV36">
            <v>700</v>
          </cell>
        </row>
        <row r="37">
          <cell r="AH37" t="str">
            <v>IZRP</v>
          </cell>
          <cell r="AI37" t="str">
            <v xml:space="preserve">INORGANIC ZINC RICH PRIMER </v>
          </cell>
          <cell r="AJ37" t="str">
            <v>4120(Z-120HB)</v>
          </cell>
          <cell r="AK37" t="str">
            <v>1011(IZ-01)</v>
          </cell>
          <cell r="AL37" t="str">
            <v>33</v>
          </cell>
          <cell r="AM37">
            <v>1</v>
          </cell>
          <cell r="AN37">
            <v>19.399999999999999</v>
          </cell>
          <cell r="AO37">
            <v>15.6</v>
          </cell>
          <cell r="AP37">
            <v>30.3</v>
          </cell>
          <cell r="AQ37">
            <v>56.7</v>
          </cell>
          <cell r="AR37">
            <v>64.099999999999994</v>
          </cell>
          <cell r="AS37">
            <v>42.9</v>
          </cell>
          <cell r="AT37">
            <v>1100</v>
          </cell>
          <cell r="AU37">
            <v>1000</v>
          </cell>
          <cell r="AV37">
            <v>1300</v>
          </cell>
        </row>
        <row r="38">
          <cell r="AH38" t="str">
            <v>EATP</v>
          </cell>
          <cell r="AI38" t="str">
            <v>EPOXY ALUMINUM TRIPOLYPHOSPHATE PRIMER</v>
          </cell>
          <cell r="AJ38" t="str">
            <v>A-536</v>
          </cell>
          <cell r="AK38" t="str">
            <v>1075</v>
          </cell>
          <cell r="AL38" t="str">
            <v>57</v>
          </cell>
          <cell r="AM38">
            <v>1</v>
          </cell>
          <cell r="AN38">
            <v>18.7</v>
          </cell>
          <cell r="AO38">
            <v>14.7</v>
          </cell>
          <cell r="AP38">
            <v>15.5</v>
          </cell>
          <cell r="AQ38">
            <v>42.78</v>
          </cell>
          <cell r="AR38">
            <v>42.86</v>
          </cell>
          <cell r="AS38">
            <v>39.03</v>
          </cell>
          <cell r="AT38">
            <v>800</v>
          </cell>
          <cell r="AU38">
            <v>630</v>
          </cell>
          <cell r="AV38">
            <v>605</v>
          </cell>
        </row>
        <row r="39">
          <cell r="AH39" t="str">
            <v>EBZRP</v>
          </cell>
          <cell r="AI39" t="str">
            <v xml:space="preserve">EPOXY CURED BASED ZINC RICH PRIMER </v>
          </cell>
          <cell r="AJ39" t="str">
            <v>4180(Z-800)</v>
          </cell>
          <cell r="AK39" t="str">
            <v>1002</v>
          </cell>
          <cell r="AL39">
            <v>0</v>
          </cell>
          <cell r="AM39">
            <v>1</v>
          </cell>
          <cell r="AN39">
            <v>27.3</v>
          </cell>
          <cell r="AO39">
            <v>15.7</v>
          </cell>
          <cell r="AP39">
            <v>0</v>
          </cell>
          <cell r="AQ39">
            <v>40.29</v>
          </cell>
          <cell r="AR39">
            <v>38.22</v>
          </cell>
          <cell r="AS39">
            <v>0</v>
          </cell>
          <cell r="AT39">
            <v>1100</v>
          </cell>
          <cell r="AU39">
            <v>600</v>
          </cell>
        </row>
        <row r="40">
          <cell r="AH40" t="str">
            <v>HBEP</v>
          </cell>
          <cell r="AI40" t="str">
            <v>HIGH BUILD EPOXY POLYAMINE CURED</v>
          </cell>
          <cell r="AJ40" t="str">
            <v>4418(A-418)</v>
          </cell>
          <cell r="AK40" t="str">
            <v>1015</v>
          </cell>
          <cell r="AL40">
            <v>0</v>
          </cell>
          <cell r="AM40">
            <v>1</v>
          </cell>
          <cell r="AN40">
            <v>18.3</v>
          </cell>
          <cell r="AO40">
            <v>13.1</v>
          </cell>
          <cell r="AP40">
            <v>0</v>
          </cell>
          <cell r="AQ40">
            <v>65.569999999999993</v>
          </cell>
          <cell r="AR40">
            <v>83.97</v>
          </cell>
          <cell r="AS40">
            <v>0</v>
          </cell>
          <cell r="AT40">
            <v>1200</v>
          </cell>
          <cell r="AU40">
            <v>1100</v>
          </cell>
        </row>
        <row r="41">
          <cell r="AH41" t="str">
            <v>HSCP</v>
          </cell>
          <cell r="AI41" t="str">
            <v>HIGH SOILD EPOXY POLYAMINE CURED PRIMER</v>
          </cell>
          <cell r="AJ41" t="str">
            <v>4418(A-448)</v>
          </cell>
          <cell r="AK41">
            <v>1017</v>
          </cell>
          <cell r="AL41">
            <v>0</v>
          </cell>
          <cell r="AM41">
            <v>1</v>
          </cell>
          <cell r="AN41">
            <v>20.309999999999999</v>
          </cell>
          <cell r="AO41">
            <v>13.1</v>
          </cell>
          <cell r="AP41">
            <v>0</v>
          </cell>
          <cell r="AQ41">
            <v>64</v>
          </cell>
          <cell r="AR41">
            <v>83.97</v>
          </cell>
          <cell r="AS41">
            <v>0</v>
          </cell>
          <cell r="AT41">
            <v>1300</v>
          </cell>
          <cell r="AU41">
            <v>1100</v>
          </cell>
        </row>
        <row r="42">
          <cell r="AH42" t="str">
            <v>EEA</v>
          </cell>
          <cell r="AI42" t="str">
            <v>EPOXY ENAMEL AMINE ADDUCT CURED</v>
          </cell>
          <cell r="AJ42" t="str">
            <v>4450(A-500)</v>
          </cell>
          <cell r="AK42" t="str">
            <v>1014</v>
          </cell>
          <cell r="AL42">
            <v>0</v>
          </cell>
          <cell r="AM42">
            <v>1</v>
          </cell>
          <cell r="AN42">
            <v>23.8</v>
          </cell>
          <cell r="AO42">
            <v>11.4</v>
          </cell>
          <cell r="AP42">
            <v>0</v>
          </cell>
          <cell r="AQ42">
            <v>37.82</v>
          </cell>
          <cell r="AR42">
            <v>83.33</v>
          </cell>
          <cell r="AS42">
            <v>0</v>
          </cell>
          <cell r="AT42">
            <v>900</v>
          </cell>
          <cell r="AU42">
            <v>950</v>
          </cell>
        </row>
        <row r="43">
          <cell r="AH43" t="str">
            <v>NEP</v>
          </cell>
          <cell r="AI43" t="str">
            <v>NON-REACTIVE EPOXY PRIMER</v>
          </cell>
          <cell r="AJ43" t="str">
            <v>4405(A-505)</v>
          </cell>
          <cell r="AK43">
            <v>0</v>
          </cell>
          <cell r="AL43">
            <v>0</v>
          </cell>
          <cell r="AM43">
            <v>1</v>
          </cell>
          <cell r="AN43">
            <v>19.2</v>
          </cell>
          <cell r="AO43">
            <v>0</v>
          </cell>
          <cell r="AP43">
            <v>0</v>
          </cell>
          <cell r="AQ43">
            <v>41.67</v>
          </cell>
          <cell r="AR43">
            <v>0</v>
          </cell>
          <cell r="AS43">
            <v>0</v>
          </cell>
          <cell r="AT43">
            <v>800</v>
          </cell>
        </row>
        <row r="44">
          <cell r="AH44" t="str">
            <v>ZCOP</v>
          </cell>
          <cell r="AI44" t="str">
            <v xml:space="preserve">ZINC CHROMATE-RED OXIDE/EPOXY PRIMER </v>
          </cell>
          <cell r="AJ44" t="str">
            <v>4451(A-510)</v>
          </cell>
          <cell r="AK44" t="str">
            <v>1016</v>
          </cell>
          <cell r="AL44" t="str">
            <v>530</v>
          </cell>
          <cell r="AM44">
            <v>1</v>
          </cell>
          <cell r="AN44">
            <v>18.2</v>
          </cell>
          <cell r="AO44">
            <v>8.1999999999999993</v>
          </cell>
          <cell r="AP44">
            <v>15.5</v>
          </cell>
          <cell r="AQ44">
            <v>42.86</v>
          </cell>
          <cell r="AR44">
            <v>85.37</v>
          </cell>
          <cell r="AS44">
            <v>36.450000000000003</v>
          </cell>
          <cell r="AT44">
            <v>780</v>
          </cell>
          <cell r="AU44">
            <v>700</v>
          </cell>
          <cell r="AV44">
            <v>565</v>
          </cell>
        </row>
        <row r="45">
          <cell r="AH45" t="str">
            <v>EPC</v>
          </cell>
          <cell r="AI45" t="str">
            <v xml:space="preserve">EPOXY ENAMEL/POLYAMIDE CURED </v>
          </cell>
          <cell r="AJ45" t="str">
            <v>4415(A-515)</v>
          </cell>
          <cell r="AK45">
            <v>0</v>
          </cell>
          <cell r="AL45">
            <v>0</v>
          </cell>
          <cell r="AM45">
            <v>1</v>
          </cell>
          <cell r="AN45">
            <v>19.8</v>
          </cell>
          <cell r="AO45">
            <v>0</v>
          </cell>
          <cell r="AP45">
            <v>0</v>
          </cell>
          <cell r="AQ45">
            <v>42.93</v>
          </cell>
          <cell r="AR45">
            <v>0</v>
          </cell>
          <cell r="AS45">
            <v>0</v>
          </cell>
          <cell r="AT45">
            <v>850</v>
          </cell>
        </row>
        <row r="46">
          <cell r="AH46" t="str">
            <v>4425(A-525)</v>
          </cell>
          <cell r="AI46" t="str">
            <v>EPOXY NON-SKID SURFACING</v>
          </cell>
          <cell r="AJ46" t="str">
            <v>4425(A-525)</v>
          </cell>
          <cell r="AK46" t="str">
            <v>1018</v>
          </cell>
          <cell r="AL46">
            <v>0</v>
          </cell>
          <cell r="AM46">
            <v>1</v>
          </cell>
          <cell r="AN46">
            <v>18</v>
          </cell>
          <cell r="AO46">
            <v>31.3</v>
          </cell>
          <cell r="AP46">
            <v>0</v>
          </cell>
          <cell r="AQ46">
            <v>37.78</v>
          </cell>
          <cell r="AR46">
            <v>47.92</v>
          </cell>
          <cell r="AS46">
            <v>0</v>
          </cell>
          <cell r="AT46">
            <v>680</v>
          </cell>
          <cell r="AU46">
            <v>1500</v>
          </cell>
        </row>
        <row r="47">
          <cell r="AH47" t="str">
            <v>EPAP</v>
          </cell>
          <cell r="AI47" t="str">
            <v>EPOXY-POLYAMIDE,ALLOY PRIMER.</v>
          </cell>
          <cell r="AJ47" t="str">
            <v>4465(A-650)</v>
          </cell>
          <cell r="AK47">
            <v>1020</v>
          </cell>
          <cell r="AL47">
            <v>0</v>
          </cell>
          <cell r="AM47">
            <v>1</v>
          </cell>
          <cell r="AN47">
            <v>21</v>
          </cell>
          <cell r="AO47">
            <v>26.92</v>
          </cell>
          <cell r="AP47">
            <v>0</v>
          </cell>
          <cell r="AQ47">
            <v>42.86</v>
          </cell>
          <cell r="AR47">
            <v>13</v>
          </cell>
          <cell r="AS47">
            <v>0</v>
          </cell>
          <cell r="AT47">
            <v>900</v>
          </cell>
          <cell r="AU47">
            <v>350</v>
          </cell>
        </row>
        <row r="48">
          <cell r="AI48" t="str">
            <v>LEAD SILICO CHROMATE EP.PRI./POLYAMIDE CURED</v>
          </cell>
          <cell r="AJ48" t="str">
            <v>4430(A-530)</v>
          </cell>
          <cell r="AK48">
            <v>0</v>
          </cell>
          <cell r="AL48">
            <v>0</v>
          </cell>
          <cell r="AM48">
            <v>1</v>
          </cell>
          <cell r="AN48">
            <v>21.97</v>
          </cell>
          <cell r="AO48">
            <v>0</v>
          </cell>
          <cell r="AP48">
            <v>0</v>
          </cell>
          <cell r="AQ48">
            <v>37.78</v>
          </cell>
          <cell r="AR48">
            <v>0</v>
          </cell>
          <cell r="AS48">
            <v>0</v>
          </cell>
          <cell r="AT48">
            <v>830</v>
          </cell>
        </row>
        <row r="49">
          <cell r="AH49" t="str">
            <v>ERLP</v>
          </cell>
          <cell r="AI49" t="str">
            <v>EPOXY RED LEAD POLYAMIDE CURED PRIMER</v>
          </cell>
          <cell r="AJ49" t="str">
            <v>4440(A-540)</v>
          </cell>
          <cell r="AK49" t="str">
            <v>1051</v>
          </cell>
          <cell r="AL49">
            <v>0</v>
          </cell>
          <cell r="AM49">
            <v>1</v>
          </cell>
          <cell r="AN49">
            <v>19.399999999999999</v>
          </cell>
          <cell r="AO49">
            <v>15.8</v>
          </cell>
          <cell r="AP49">
            <v>0</v>
          </cell>
          <cell r="AQ49">
            <v>42.78</v>
          </cell>
          <cell r="AR49">
            <v>43.04</v>
          </cell>
          <cell r="AS49">
            <v>0</v>
          </cell>
          <cell r="AT49">
            <v>830</v>
          </cell>
          <cell r="AU49">
            <v>680</v>
          </cell>
        </row>
        <row r="50">
          <cell r="AH50" t="str">
            <v>EROP</v>
          </cell>
          <cell r="AI50" t="str">
            <v>RED LEAD-RED OXIDE EP./POLYAMIDE CURED PRI.</v>
          </cell>
          <cell r="AJ50" t="str">
            <v>4445(A-545)</v>
          </cell>
          <cell r="AK50" t="str">
            <v>1060</v>
          </cell>
          <cell r="AL50">
            <v>0</v>
          </cell>
          <cell r="AM50">
            <v>1</v>
          </cell>
          <cell r="AN50">
            <v>18.7</v>
          </cell>
          <cell r="AO50">
            <v>20.9</v>
          </cell>
          <cell r="AP50">
            <v>0</v>
          </cell>
          <cell r="AQ50">
            <v>42.78</v>
          </cell>
          <cell r="AR50">
            <v>28.71</v>
          </cell>
          <cell r="AS50">
            <v>0</v>
          </cell>
          <cell r="AT50">
            <v>800</v>
          </cell>
          <cell r="AU50">
            <v>600</v>
          </cell>
        </row>
        <row r="51">
          <cell r="AH51" t="str">
            <v>ETC</v>
          </cell>
          <cell r="AI51" t="str">
            <v>TAR EPOXY COATING/AMINE CURED</v>
          </cell>
          <cell r="AJ51" t="str">
            <v>4460(A-560)</v>
          </cell>
          <cell r="AK51" t="str">
            <v>1070(EP-10)</v>
          </cell>
          <cell r="AL51">
            <v>0</v>
          </cell>
          <cell r="AM51">
            <v>1</v>
          </cell>
          <cell r="AN51">
            <v>11.69</v>
          </cell>
          <cell r="AO51">
            <v>12.2</v>
          </cell>
          <cell r="AP51">
            <v>0</v>
          </cell>
          <cell r="AQ51">
            <v>42.78</v>
          </cell>
          <cell r="AR51">
            <v>57.38</v>
          </cell>
          <cell r="AS51">
            <v>0</v>
          </cell>
          <cell r="AT51">
            <v>500</v>
          </cell>
          <cell r="AU51">
            <v>700</v>
          </cell>
          <cell r="AV51">
            <v>1500</v>
          </cell>
        </row>
        <row r="52">
          <cell r="AH52" t="str">
            <v>EWB</v>
          </cell>
          <cell r="AI52" t="str">
            <v>WATER BASE EPOXY ENAMEL/POLTAMINE CURED</v>
          </cell>
          <cell r="AJ52" t="str">
            <v>4458(A-580)</v>
          </cell>
          <cell r="AK52" t="str">
            <v>1017(EP-07)</v>
          </cell>
          <cell r="AL52" t="str">
            <v>96</v>
          </cell>
          <cell r="AM52">
            <v>1</v>
          </cell>
          <cell r="AN52">
            <v>34.4</v>
          </cell>
          <cell r="AO52">
            <v>16</v>
          </cell>
          <cell r="AP52">
            <v>32.700000000000003</v>
          </cell>
          <cell r="AQ52">
            <v>37.79</v>
          </cell>
          <cell r="AR52">
            <v>43.75</v>
          </cell>
          <cell r="AS52">
            <v>45.87</v>
          </cell>
          <cell r="AT52">
            <v>1300</v>
          </cell>
          <cell r="AU52">
            <v>700</v>
          </cell>
          <cell r="AV52">
            <v>1500</v>
          </cell>
        </row>
        <row r="53">
          <cell r="AH53" t="str">
            <v>CCTE</v>
          </cell>
          <cell r="AI53" t="str">
            <v>CATALYZED COAL TAR EPOXY POLYAMINE CURED</v>
          </cell>
          <cell r="AJ53" t="str">
            <v>4459(A-590)</v>
          </cell>
          <cell r="AK53" t="str">
            <v>SP-06</v>
          </cell>
          <cell r="AL53">
            <v>0</v>
          </cell>
          <cell r="AM53">
            <v>1</v>
          </cell>
          <cell r="AN53">
            <v>12.6</v>
          </cell>
          <cell r="AO53">
            <v>32.1</v>
          </cell>
          <cell r="AP53">
            <v>0</v>
          </cell>
          <cell r="AQ53">
            <v>55.56</v>
          </cell>
          <cell r="AR53">
            <v>42.37</v>
          </cell>
          <cell r="AS53">
            <v>0</v>
          </cell>
          <cell r="AT53">
            <v>700</v>
          </cell>
          <cell r="AU53">
            <v>1360</v>
          </cell>
        </row>
        <row r="54">
          <cell r="AH54" t="str">
            <v>EPF</v>
          </cell>
          <cell r="AI54" t="str">
            <v>EPOXY-POLYAMINE,FINISH</v>
          </cell>
          <cell r="AJ54" t="str">
            <v>4465(A-650)</v>
          </cell>
          <cell r="AK54" t="str">
            <v>SP-08</v>
          </cell>
          <cell r="AL54">
            <v>0</v>
          </cell>
          <cell r="AM54">
            <v>1</v>
          </cell>
          <cell r="AN54">
            <v>21</v>
          </cell>
          <cell r="AO54">
            <v>24.4</v>
          </cell>
          <cell r="AP54">
            <v>0</v>
          </cell>
          <cell r="AQ54">
            <v>42.86</v>
          </cell>
          <cell r="AR54">
            <v>25</v>
          </cell>
          <cell r="AS54">
            <v>0</v>
          </cell>
          <cell r="AT54">
            <v>900</v>
          </cell>
          <cell r="AU54">
            <v>610</v>
          </cell>
        </row>
        <row r="55">
          <cell r="AH55" t="str">
            <v>EPRLP</v>
          </cell>
          <cell r="AI55" t="str">
            <v>EPOXY/POLYAMINE,RED LEAD PRIMER</v>
          </cell>
          <cell r="AJ55" t="str">
            <v>4570(A-700)</v>
          </cell>
          <cell r="AK55" t="str">
            <v>SP-09</v>
          </cell>
          <cell r="AL55">
            <v>0</v>
          </cell>
          <cell r="AM55">
            <v>1</v>
          </cell>
          <cell r="AN55">
            <v>21</v>
          </cell>
          <cell r="AO55">
            <v>32</v>
          </cell>
          <cell r="AP55">
            <v>0</v>
          </cell>
          <cell r="AQ55">
            <v>42.86</v>
          </cell>
          <cell r="AR55">
            <v>23.75</v>
          </cell>
          <cell r="AS55">
            <v>0</v>
          </cell>
          <cell r="AT55">
            <v>900</v>
          </cell>
          <cell r="AU55">
            <v>760</v>
          </cell>
        </row>
        <row r="56">
          <cell r="AH56" t="str">
            <v>EMOP</v>
          </cell>
          <cell r="AI56" t="str">
            <v xml:space="preserve">EPOXY MIO PRIMER </v>
          </cell>
          <cell r="AJ56" t="str">
            <v>4691(Ar-910)</v>
          </cell>
          <cell r="AK56" t="str">
            <v>1050(EP-20)</v>
          </cell>
          <cell r="AL56" t="str">
            <v>76</v>
          </cell>
          <cell r="AM56">
            <v>1</v>
          </cell>
          <cell r="AN56">
            <v>17.3</v>
          </cell>
          <cell r="AO56">
            <v>9.2799999999999994</v>
          </cell>
          <cell r="AP56">
            <v>30.9</v>
          </cell>
          <cell r="AQ56">
            <v>43.35</v>
          </cell>
          <cell r="AR56">
            <v>31.25</v>
          </cell>
          <cell r="AS56">
            <v>25.89</v>
          </cell>
          <cell r="AT56">
            <v>750</v>
          </cell>
          <cell r="AU56">
            <v>290</v>
          </cell>
          <cell r="AV56">
            <v>800</v>
          </cell>
        </row>
        <row r="57">
          <cell r="AH57" t="str">
            <v>EPCP</v>
          </cell>
          <cell r="AI57" t="str">
            <v>EPOXY-PHENOLIC CURED PRIMER .</v>
          </cell>
          <cell r="AJ57" t="str">
            <v>4691(Ar-910)</v>
          </cell>
          <cell r="AK57" t="str">
            <v>1060</v>
          </cell>
          <cell r="AL57" t="str">
            <v>76</v>
          </cell>
          <cell r="AM57">
            <v>1</v>
          </cell>
          <cell r="AN57">
            <v>17.3</v>
          </cell>
          <cell r="AO57">
            <v>19.2</v>
          </cell>
          <cell r="AP57">
            <v>30.9</v>
          </cell>
          <cell r="AQ57">
            <v>43.35</v>
          </cell>
          <cell r="AR57">
            <v>31.25</v>
          </cell>
          <cell r="AS57">
            <v>25.89</v>
          </cell>
          <cell r="AT57">
            <v>750</v>
          </cell>
          <cell r="AU57">
            <v>600</v>
          </cell>
          <cell r="AV57">
            <v>800</v>
          </cell>
        </row>
        <row r="59">
          <cell r="AI59" t="str">
            <v xml:space="preserve">CHLORINATED RUBBER RESIN </v>
          </cell>
        </row>
        <row r="60">
          <cell r="AH60" t="str">
            <v>CRRLP</v>
          </cell>
          <cell r="AI60" t="str">
            <v xml:space="preserve">CALORINATED RUBBER RED LEAD PRIMER </v>
          </cell>
          <cell r="AJ60" t="str">
            <v>0201</v>
          </cell>
          <cell r="AK60" t="str">
            <v>1402(RF-63)</v>
          </cell>
          <cell r="AL60" t="str">
            <v>530</v>
          </cell>
          <cell r="AM60">
            <v>1</v>
          </cell>
          <cell r="AN60">
            <v>14.7</v>
          </cell>
          <cell r="AO60">
            <v>12.9</v>
          </cell>
          <cell r="AP60">
            <v>15.5</v>
          </cell>
          <cell r="AQ60">
            <v>32.65</v>
          </cell>
          <cell r="AR60">
            <v>37.979999999999997</v>
          </cell>
          <cell r="AS60">
            <v>36.450000000000003</v>
          </cell>
          <cell r="AT60">
            <v>480</v>
          </cell>
          <cell r="AU60">
            <v>490</v>
          </cell>
          <cell r="AV60">
            <v>565</v>
          </cell>
        </row>
        <row r="61">
          <cell r="AH61" t="str">
            <v>CRZCP</v>
          </cell>
          <cell r="AI61" t="str">
            <v>CHLORINATED RUBBER PRIMER ZINC CHROMATE PR.</v>
          </cell>
          <cell r="AJ61" t="str">
            <v>0211</v>
          </cell>
          <cell r="AK61" t="str">
            <v>1450(RF-67)</v>
          </cell>
          <cell r="AL61" t="str">
            <v>540</v>
          </cell>
          <cell r="AM61">
            <v>1</v>
          </cell>
          <cell r="AN61">
            <v>15.5</v>
          </cell>
          <cell r="AO61">
            <v>11.3</v>
          </cell>
          <cell r="AP61">
            <v>14.1</v>
          </cell>
          <cell r="AQ61">
            <v>30.97</v>
          </cell>
          <cell r="AR61">
            <v>42.48</v>
          </cell>
          <cell r="AS61">
            <v>36.450000000000003</v>
          </cell>
          <cell r="AT61">
            <v>480</v>
          </cell>
          <cell r="AU61">
            <v>480</v>
          </cell>
          <cell r="AV61">
            <v>514</v>
          </cell>
        </row>
        <row r="62">
          <cell r="AH62" t="str">
            <v>CRROP</v>
          </cell>
          <cell r="AI62" t="str">
            <v xml:space="preserve">CHLORINATED RUBBER RED OXIDE PRIMER </v>
          </cell>
          <cell r="AJ62" t="str">
            <v>0221</v>
          </cell>
          <cell r="AK62" t="str">
            <v>1403(RF-65)</v>
          </cell>
          <cell r="AL62" t="str">
            <v>510</v>
          </cell>
          <cell r="AM62">
            <v>1</v>
          </cell>
          <cell r="AN62">
            <v>14.6</v>
          </cell>
          <cell r="AO62">
            <v>12.1</v>
          </cell>
          <cell r="AP62">
            <v>31</v>
          </cell>
          <cell r="AQ62">
            <v>30.82</v>
          </cell>
          <cell r="AR62">
            <v>38.020000000000003</v>
          </cell>
          <cell r="AS62">
            <v>38.549999999999997</v>
          </cell>
          <cell r="AT62">
            <v>450</v>
          </cell>
          <cell r="AU62">
            <v>460</v>
          </cell>
          <cell r="AV62">
            <v>1195</v>
          </cell>
        </row>
        <row r="63">
          <cell r="AH63" t="str">
            <v>CRF</v>
          </cell>
          <cell r="AI63" t="str">
            <v xml:space="preserve">CHLORINATED RUBBER FINISH </v>
          </cell>
          <cell r="AJ63" t="str">
            <v>0251</v>
          </cell>
          <cell r="AK63" t="str">
            <v>1401</v>
          </cell>
          <cell r="AL63" t="str">
            <v>520</v>
          </cell>
          <cell r="AM63">
            <v>1</v>
          </cell>
          <cell r="AN63">
            <v>18.899999999999999</v>
          </cell>
          <cell r="AO63">
            <v>15.8</v>
          </cell>
          <cell r="AP63">
            <v>16.7</v>
          </cell>
          <cell r="AQ63">
            <v>31.75</v>
          </cell>
          <cell r="AR63">
            <v>34.18</v>
          </cell>
          <cell r="AS63">
            <v>33.83</v>
          </cell>
          <cell r="AT63">
            <v>600</v>
          </cell>
          <cell r="AU63">
            <v>540</v>
          </cell>
          <cell r="AV63">
            <v>565</v>
          </cell>
        </row>
        <row r="64">
          <cell r="AH64" t="str">
            <v>CRATP</v>
          </cell>
          <cell r="AI64" t="str">
            <v>C RUBBER ALUMINUM TRIPOLYPHOSPHATE PRIMER</v>
          </cell>
          <cell r="AJ64" t="str">
            <v>0203</v>
          </cell>
          <cell r="AK64">
            <v>0</v>
          </cell>
          <cell r="AL64" t="str">
            <v>531</v>
          </cell>
          <cell r="AM64">
            <v>1</v>
          </cell>
          <cell r="AN64">
            <v>13.4</v>
          </cell>
          <cell r="AO64">
            <v>0</v>
          </cell>
          <cell r="AP64">
            <v>14.5</v>
          </cell>
          <cell r="AQ64">
            <v>37.31</v>
          </cell>
          <cell r="AR64">
            <v>0</v>
          </cell>
          <cell r="AS64">
            <v>36.409999999999997</v>
          </cell>
          <cell r="AT64">
            <v>500</v>
          </cell>
          <cell r="AU64">
            <v>0</v>
          </cell>
          <cell r="AV64">
            <v>528</v>
          </cell>
        </row>
        <row r="65">
          <cell r="AH65" t="str">
            <v>PCRF</v>
          </cell>
          <cell r="AI65" t="str">
            <v>PIGMENTED CHLORINATED RUBBER FINISH</v>
          </cell>
          <cell r="AJ65" t="str">
            <v>4470(C-700)</v>
          </cell>
          <cell r="AK65" t="str">
            <v>RF-51~56</v>
          </cell>
          <cell r="AL65" t="str">
            <v>560</v>
          </cell>
          <cell r="AM65">
            <v>1</v>
          </cell>
          <cell r="AN65">
            <v>27.1</v>
          </cell>
          <cell r="AO65">
            <v>12.3</v>
          </cell>
          <cell r="AP65">
            <v>13.5</v>
          </cell>
          <cell r="AQ65">
            <v>33.21</v>
          </cell>
          <cell r="AR65">
            <v>38.21</v>
          </cell>
          <cell r="AS65">
            <v>33.78</v>
          </cell>
          <cell r="AT65">
            <v>900</v>
          </cell>
          <cell r="AU65">
            <v>470</v>
          </cell>
          <cell r="AV65">
            <v>456</v>
          </cell>
        </row>
        <row r="66">
          <cell r="AH66" t="str">
            <v>CRRLP</v>
          </cell>
          <cell r="AI66" t="str">
            <v xml:space="preserve">CHLORINATED RUBBER RED LEAD PRIMER </v>
          </cell>
          <cell r="AJ66" t="str">
            <v>4575(C-750)</v>
          </cell>
          <cell r="AK66">
            <v>0</v>
          </cell>
          <cell r="AL66" t="str">
            <v>500</v>
          </cell>
          <cell r="AM66">
            <v>1</v>
          </cell>
          <cell r="AN66">
            <v>17.2</v>
          </cell>
          <cell r="AO66">
            <v>0</v>
          </cell>
          <cell r="AP66">
            <v>15</v>
          </cell>
          <cell r="AQ66">
            <v>37.79</v>
          </cell>
          <cell r="AR66">
            <v>0</v>
          </cell>
          <cell r="AS66">
            <v>30.4</v>
          </cell>
          <cell r="AT66">
            <v>650</v>
          </cell>
          <cell r="AU66">
            <v>0</v>
          </cell>
          <cell r="AV66">
            <v>456</v>
          </cell>
        </row>
        <row r="67">
          <cell r="AH67" t="str">
            <v>CRROP</v>
          </cell>
          <cell r="AI67" t="str">
            <v xml:space="preserve">CHLORINATED RUBBER RED LEAD-RED OXIDE PRIMER </v>
          </cell>
          <cell r="AJ67" t="str">
            <v>4576(C-760)</v>
          </cell>
          <cell r="AK67">
            <v>0</v>
          </cell>
          <cell r="AL67" t="str">
            <v>550</v>
          </cell>
          <cell r="AM67">
            <v>1</v>
          </cell>
          <cell r="AN67">
            <v>15.9</v>
          </cell>
          <cell r="AO67">
            <v>0</v>
          </cell>
          <cell r="AP67">
            <v>14.8</v>
          </cell>
          <cell r="AQ67">
            <v>38.99</v>
          </cell>
          <cell r="AR67">
            <v>0</v>
          </cell>
          <cell r="AS67">
            <v>33.78</v>
          </cell>
          <cell r="AT67">
            <v>620</v>
          </cell>
          <cell r="AU67">
            <v>0</v>
          </cell>
          <cell r="AV67">
            <v>500</v>
          </cell>
        </row>
        <row r="68">
          <cell r="AH68" t="str">
            <v>VZCP</v>
          </cell>
          <cell r="AI68" t="str">
            <v>CHLORINATED RUBBER BASE M.I.O.COATING</v>
          </cell>
          <cell r="AJ68" t="str">
            <v>4693(Ar-930)</v>
          </cell>
          <cell r="AK68" t="str">
            <v>1452(RF-68)</v>
          </cell>
          <cell r="AL68" t="str">
            <v>600</v>
          </cell>
          <cell r="AM68">
            <v>1</v>
          </cell>
          <cell r="AN68">
            <v>16.399999999999999</v>
          </cell>
          <cell r="AO68">
            <v>13.2</v>
          </cell>
          <cell r="AP68">
            <v>14.8</v>
          </cell>
          <cell r="AQ68">
            <v>37.799999999999997</v>
          </cell>
          <cell r="AR68">
            <v>37.880000000000003</v>
          </cell>
          <cell r="AS68">
            <v>33.72</v>
          </cell>
          <cell r="AT68">
            <v>620</v>
          </cell>
          <cell r="AU68">
            <v>500</v>
          </cell>
          <cell r="AV68">
            <v>499</v>
          </cell>
        </row>
        <row r="70">
          <cell r="AH70" t="str">
            <v>HF400</v>
          </cell>
          <cell r="AI70" t="str">
            <v>HEAT-RESISTING PAINT 400'C ALUM. SERIES.</v>
          </cell>
          <cell r="AJ70" t="str">
            <v>0654</v>
          </cell>
          <cell r="AK70" t="str">
            <v>1503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U70">
            <v>0</v>
          </cell>
          <cell r="AV70">
            <v>406</v>
          </cell>
        </row>
        <row r="71">
          <cell r="AI71" t="str">
            <v xml:space="preserve">SILICONE RESIN 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440</v>
          </cell>
        </row>
        <row r="72">
          <cell r="AH72" t="str">
            <v>HP200</v>
          </cell>
          <cell r="AI72" t="str">
            <v>HEAT-RESISTING PRIMER 200'C ,SILICONE SERIES.</v>
          </cell>
          <cell r="AJ72" t="str">
            <v>0631</v>
          </cell>
          <cell r="AK72" t="str">
            <v>1512</v>
          </cell>
          <cell r="AL72">
            <v>0</v>
          </cell>
          <cell r="AM72">
            <v>1</v>
          </cell>
          <cell r="AN72">
            <v>16.5</v>
          </cell>
          <cell r="AO72">
            <v>26.2</v>
          </cell>
          <cell r="AP72">
            <v>0</v>
          </cell>
          <cell r="AQ72">
            <v>36.36</v>
          </cell>
          <cell r="AR72">
            <v>38.17</v>
          </cell>
          <cell r="AS72">
            <v>0</v>
          </cell>
          <cell r="AT72">
            <v>600</v>
          </cell>
          <cell r="AU72">
            <v>1000</v>
          </cell>
        </row>
        <row r="73">
          <cell r="AH73" t="str">
            <v>HP300</v>
          </cell>
          <cell r="AI73" t="str">
            <v xml:space="preserve">HEAT-RESISTING PRIMER 300'C </v>
          </cell>
          <cell r="AJ73" t="str">
            <v>0632</v>
          </cell>
          <cell r="AK73" t="str">
            <v>1507</v>
          </cell>
          <cell r="AL73" t="str">
            <v>330-1</v>
          </cell>
          <cell r="AM73">
            <v>1</v>
          </cell>
          <cell r="AN73">
            <v>20.7</v>
          </cell>
          <cell r="AO73">
            <v>20.399999999999999</v>
          </cell>
          <cell r="AP73">
            <v>29</v>
          </cell>
          <cell r="AQ73">
            <v>36.229999999999997</v>
          </cell>
          <cell r="AR73">
            <v>38.24</v>
          </cell>
          <cell r="AS73">
            <v>33.76</v>
          </cell>
          <cell r="AT73">
            <v>750</v>
          </cell>
          <cell r="AU73">
            <v>780</v>
          </cell>
          <cell r="AV73">
            <v>979</v>
          </cell>
        </row>
        <row r="74">
          <cell r="AH74" t="str">
            <v>HP500</v>
          </cell>
          <cell r="AI74" t="str">
            <v>HEAT-RESISTING PRIMER 500'C</v>
          </cell>
          <cell r="AJ74" t="str">
            <v>0634</v>
          </cell>
          <cell r="AK74" t="str">
            <v>1501</v>
          </cell>
          <cell r="AL74">
            <v>0</v>
          </cell>
          <cell r="AM74">
            <v>1</v>
          </cell>
          <cell r="AN74">
            <v>35.799999999999997</v>
          </cell>
          <cell r="AO74">
            <v>34.1</v>
          </cell>
          <cell r="AP74">
            <v>0</v>
          </cell>
          <cell r="AQ74">
            <v>36.31</v>
          </cell>
          <cell r="AR74">
            <v>38.119999999999997</v>
          </cell>
          <cell r="AS74">
            <v>0</v>
          </cell>
          <cell r="AT74">
            <v>1300</v>
          </cell>
          <cell r="AU74">
            <v>1300</v>
          </cell>
        </row>
        <row r="75">
          <cell r="AH75" t="str">
            <v>HP600</v>
          </cell>
          <cell r="AI75" t="str">
            <v>HEAT-RESISTING PRIMER 600'C</v>
          </cell>
          <cell r="AJ75" t="str">
            <v>0635</v>
          </cell>
          <cell r="AK75" t="str">
            <v>1500</v>
          </cell>
          <cell r="AL75" t="str">
            <v>320-1</v>
          </cell>
          <cell r="AM75">
            <v>1</v>
          </cell>
          <cell r="AN75">
            <v>44.09</v>
          </cell>
          <cell r="AO75">
            <v>34.1</v>
          </cell>
          <cell r="AP75">
            <v>44.4</v>
          </cell>
          <cell r="AQ75">
            <v>31.75</v>
          </cell>
          <cell r="AR75">
            <v>38.119999999999997</v>
          </cell>
          <cell r="AS75">
            <v>33.78</v>
          </cell>
          <cell r="AT75">
            <v>1400</v>
          </cell>
          <cell r="AU75">
            <v>1300</v>
          </cell>
          <cell r="AV75">
            <v>1500</v>
          </cell>
        </row>
        <row r="76">
          <cell r="AH76" t="str">
            <v>HF200</v>
          </cell>
          <cell r="AI76" t="str">
            <v>HEAT-RESISTING PAINT 200'C SILICONE SREIES.</v>
          </cell>
          <cell r="AJ76" t="str">
            <v>0651</v>
          </cell>
          <cell r="AK76" t="str">
            <v>1504</v>
          </cell>
          <cell r="AL76">
            <v>0</v>
          </cell>
          <cell r="AM76">
            <v>1</v>
          </cell>
          <cell r="AN76">
            <v>17.5</v>
          </cell>
          <cell r="AO76">
            <v>27.3</v>
          </cell>
          <cell r="AP76">
            <v>0</v>
          </cell>
          <cell r="AQ76">
            <v>30.29</v>
          </cell>
          <cell r="AR76">
            <v>28.57</v>
          </cell>
          <cell r="AS76">
            <v>0</v>
          </cell>
          <cell r="AT76">
            <v>530</v>
          </cell>
          <cell r="AU76">
            <v>780</v>
          </cell>
        </row>
        <row r="77">
          <cell r="AH77" t="str">
            <v>HF300</v>
          </cell>
          <cell r="AI77" t="str">
            <v>HEAT-RESISTING PAINT 300'C</v>
          </cell>
          <cell r="AJ77" t="str">
            <v>0652</v>
          </cell>
          <cell r="AK77" t="str">
            <v>1505</v>
          </cell>
          <cell r="AL77" t="str">
            <v>330</v>
          </cell>
          <cell r="AM77">
            <v>1</v>
          </cell>
          <cell r="AN77">
            <v>27.6</v>
          </cell>
          <cell r="AO77">
            <v>27.3</v>
          </cell>
          <cell r="AP77">
            <v>28.4</v>
          </cell>
          <cell r="AQ77">
            <v>27.17</v>
          </cell>
          <cell r="AR77">
            <v>28.57</v>
          </cell>
          <cell r="AS77">
            <v>32.54</v>
          </cell>
          <cell r="AT77">
            <v>750</v>
          </cell>
          <cell r="AU77">
            <v>780</v>
          </cell>
          <cell r="AV77">
            <v>924</v>
          </cell>
        </row>
        <row r="78">
          <cell r="AH78" t="str">
            <v>HF400</v>
          </cell>
          <cell r="AI78" t="str">
            <v>HEAT-RESISTING PAINT 400'C ALUM. SERIES.</v>
          </cell>
          <cell r="AJ78" t="str">
            <v>0654</v>
          </cell>
          <cell r="AK78" t="str">
            <v>1503</v>
          </cell>
          <cell r="AL78">
            <v>0</v>
          </cell>
          <cell r="AM78">
            <v>1</v>
          </cell>
          <cell r="AN78">
            <v>51.61</v>
          </cell>
          <cell r="AO78">
            <v>59.4</v>
          </cell>
          <cell r="AP78">
            <v>0</v>
          </cell>
          <cell r="AQ78">
            <v>25.19</v>
          </cell>
          <cell r="AR78">
            <v>28.62</v>
          </cell>
          <cell r="AS78">
            <v>0</v>
          </cell>
          <cell r="AT78">
            <v>1300</v>
          </cell>
          <cell r="AU78">
            <v>1700</v>
          </cell>
        </row>
        <row r="79">
          <cell r="AH79" t="str">
            <v>HF600</v>
          </cell>
          <cell r="AI79" t="str">
            <v>HEAT-RESISTING PAINT 600'C</v>
          </cell>
          <cell r="AJ79" t="str">
            <v>0655</v>
          </cell>
          <cell r="AK79" t="str">
            <v>1508</v>
          </cell>
          <cell r="AL79" t="str">
            <v>320</v>
          </cell>
          <cell r="AM79">
            <v>1</v>
          </cell>
          <cell r="AN79">
            <v>74.400000000000006</v>
          </cell>
          <cell r="AO79">
            <v>52.39</v>
          </cell>
          <cell r="AP79">
            <v>43.5</v>
          </cell>
          <cell r="AQ79">
            <v>20.16</v>
          </cell>
          <cell r="AR79">
            <v>28.63</v>
          </cell>
          <cell r="AS79">
            <v>32.479999999999997</v>
          </cell>
          <cell r="AT79">
            <v>1500</v>
          </cell>
          <cell r="AU79">
            <v>1500</v>
          </cell>
          <cell r="AV79">
            <v>1413</v>
          </cell>
        </row>
        <row r="80">
          <cell r="AH80" t="str">
            <v>ITIP</v>
          </cell>
          <cell r="AI80" t="str">
            <v>THERMOINDICATIVE PAINT INTERBOND TEMP. INDICATING PAINT</v>
          </cell>
          <cell r="AJ80" t="str">
            <v>0654</v>
          </cell>
          <cell r="AK80" t="str">
            <v>HAA-705</v>
          </cell>
          <cell r="AL80">
            <v>0</v>
          </cell>
          <cell r="AM80">
            <v>1</v>
          </cell>
          <cell r="AN80">
            <v>51.61</v>
          </cell>
          <cell r="AO80">
            <v>68</v>
          </cell>
          <cell r="AP80">
            <v>0</v>
          </cell>
          <cell r="AQ80">
            <v>25.19</v>
          </cell>
          <cell r="AR80">
            <v>10</v>
          </cell>
          <cell r="AS80">
            <v>0</v>
          </cell>
          <cell r="AT80">
            <v>1300</v>
          </cell>
          <cell r="AU80">
            <v>680</v>
          </cell>
        </row>
        <row r="81">
          <cell r="AI81" t="str">
            <v>RED LEAD PRIMER</v>
          </cell>
          <cell r="AJ81" t="str">
            <v>0102</v>
          </cell>
          <cell r="AK81" t="str">
            <v>906(OP-92)</v>
          </cell>
          <cell r="AL81" t="str">
            <v>220</v>
          </cell>
          <cell r="AM81">
            <v>1</v>
          </cell>
          <cell r="AN81">
            <v>8.7799999999999994</v>
          </cell>
          <cell r="AO81">
            <v>10</v>
          </cell>
          <cell r="AP81">
            <v>12.4</v>
          </cell>
          <cell r="AQ81">
            <v>47.83</v>
          </cell>
          <cell r="AR81">
            <v>42</v>
          </cell>
          <cell r="AS81">
            <v>38.71</v>
          </cell>
          <cell r="AT81">
            <v>420</v>
          </cell>
          <cell r="AU81">
            <v>420</v>
          </cell>
          <cell r="AV81">
            <v>480</v>
          </cell>
        </row>
        <row r="82">
          <cell r="AI82" t="str">
            <v xml:space="preserve">POLY-VINYL BUTYRAL RESIN (PVB) 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540</v>
          </cell>
          <cell r="AU82">
            <v>570</v>
          </cell>
        </row>
        <row r="83">
          <cell r="AH83" t="str">
            <v>VRLP</v>
          </cell>
          <cell r="AI83" t="str">
            <v>VINYL RED LEAD PRIMER</v>
          </cell>
          <cell r="AJ83" t="str">
            <v>0301</v>
          </cell>
          <cell r="AK83" t="str">
            <v>SP30(VP-71)</v>
          </cell>
          <cell r="AL83" t="str">
            <v xml:space="preserve"> 21</v>
          </cell>
          <cell r="AM83">
            <v>1</v>
          </cell>
          <cell r="AN83">
            <v>21.8</v>
          </cell>
          <cell r="AO83">
            <v>25.3</v>
          </cell>
          <cell r="AP83">
            <v>64.900000000000006</v>
          </cell>
          <cell r="AQ83">
            <v>25.23</v>
          </cell>
          <cell r="AR83">
            <v>23.72</v>
          </cell>
          <cell r="AS83">
            <v>21.57</v>
          </cell>
          <cell r="AT83">
            <v>550</v>
          </cell>
          <cell r="AU83">
            <v>600</v>
          </cell>
          <cell r="AV83">
            <v>1400</v>
          </cell>
        </row>
        <row r="84">
          <cell r="AH84" t="str">
            <v>VZCP</v>
          </cell>
          <cell r="AI84" t="str">
            <v>VINYL ZINC CHRMATE PRIMER</v>
          </cell>
          <cell r="AJ84" t="str">
            <v>0311</v>
          </cell>
          <cell r="AK84" t="str">
            <v>VP-72</v>
          </cell>
          <cell r="AL84">
            <v>0</v>
          </cell>
          <cell r="AM84">
            <v>1</v>
          </cell>
          <cell r="AN84">
            <v>24.5</v>
          </cell>
          <cell r="AO84">
            <v>28.8</v>
          </cell>
          <cell r="AP84">
            <v>0</v>
          </cell>
          <cell r="AQ84">
            <v>22.04</v>
          </cell>
          <cell r="AR84">
            <v>19.79</v>
          </cell>
          <cell r="AS84">
            <v>0</v>
          </cell>
          <cell r="AT84">
            <v>540</v>
          </cell>
          <cell r="AU84">
            <v>570</v>
          </cell>
        </row>
        <row r="85">
          <cell r="AH85" t="str">
            <v>WP</v>
          </cell>
          <cell r="AI85" t="str">
            <v>WASH PRIMER</v>
          </cell>
          <cell r="AJ85" t="str">
            <v>0345</v>
          </cell>
          <cell r="AK85" t="str">
            <v>908(SP-02)</v>
          </cell>
          <cell r="AL85" t="str">
            <v xml:space="preserve"> 11</v>
          </cell>
          <cell r="AM85">
            <v>1</v>
          </cell>
          <cell r="AN85">
            <v>55.83</v>
          </cell>
          <cell r="AO85">
            <v>37.1</v>
          </cell>
          <cell r="AP85">
            <v>78.3</v>
          </cell>
          <cell r="AQ85">
            <v>8.06</v>
          </cell>
          <cell r="AR85">
            <v>11.86</v>
          </cell>
          <cell r="AS85">
            <v>8.94</v>
          </cell>
          <cell r="AT85">
            <v>450</v>
          </cell>
          <cell r="AU85">
            <v>440</v>
          </cell>
          <cell r="AV85">
            <v>700</v>
          </cell>
        </row>
        <row r="86">
          <cell r="AH86" t="str">
            <v>VE</v>
          </cell>
          <cell r="AI86" t="str">
            <v xml:space="preserve">VINYL ENAMEL </v>
          </cell>
          <cell r="AJ86" t="str">
            <v>0351</v>
          </cell>
          <cell r="AK86" t="str">
            <v>SP32(VA-11)</v>
          </cell>
          <cell r="AL86">
            <v>0</v>
          </cell>
          <cell r="AM86">
            <v>1</v>
          </cell>
          <cell r="AN86">
            <v>29.1</v>
          </cell>
          <cell r="AO86">
            <v>26.21</v>
          </cell>
          <cell r="AP86">
            <v>0</v>
          </cell>
          <cell r="AQ86">
            <v>18.899999999999999</v>
          </cell>
          <cell r="AR86">
            <v>19.079999999999998</v>
          </cell>
          <cell r="AS86">
            <v>0</v>
          </cell>
          <cell r="AT86">
            <v>550</v>
          </cell>
          <cell r="AU86">
            <v>500</v>
          </cell>
        </row>
        <row r="87">
          <cell r="AI87" t="str">
            <v>PIGMENTED PVC VINYL FINISH</v>
          </cell>
          <cell r="AJ87" t="str">
            <v>4340(U-400)</v>
          </cell>
          <cell r="AK87" t="str">
            <v>SP34(VA-51)</v>
          </cell>
          <cell r="AL87">
            <v>0</v>
          </cell>
          <cell r="AM87">
            <v>1</v>
          </cell>
          <cell r="AN87">
            <v>21.2</v>
          </cell>
          <cell r="AO87">
            <v>27.3</v>
          </cell>
          <cell r="AP87">
            <v>0</v>
          </cell>
          <cell r="AQ87">
            <v>30.19</v>
          </cell>
          <cell r="AR87">
            <v>19.78</v>
          </cell>
          <cell r="AS87">
            <v>0</v>
          </cell>
          <cell r="AT87">
            <v>640</v>
          </cell>
          <cell r="AU87">
            <v>540</v>
          </cell>
        </row>
        <row r="89">
          <cell r="AI89" t="str">
            <v xml:space="preserve">POLYOL POLYISOCYANATE </v>
          </cell>
        </row>
        <row r="90">
          <cell r="AH90" t="str">
            <v>PCC</v>
          </cell>
          <cell r="AI90" t="str">
            <v xml:space="preserve">POLYURETHANE COATING CLEAR </v>
          </cell>
          <cell r="AJ90" t="str">
            <v>0550</v>
          </cell>
          <cell r="AK90" t="str">
            <v>722</v>
          </cell>
          <cell r="AL90" t="str">
            <v xml:space="preserve"> 67</v>
          </cell>
          <cell r="AM90">
            <v>1</v>
          </cell>
          <cell r="AN90">
            <v>27.8</v>
          </cell>
          <cell r="AO90">
            <v>29.8</v>
          </cell>
          <cell r="AP90">
            <v>81.790000000000006</v>
          </cell>
          <cell r="AQ90">
            <v>25.18</v>
          </cell>
          <cell r="AR90">
            <v>25.17</v>
          </cell>
          <cell r="AS90">
            <v>18.34</v>
          </cell>
          <cell r="AT90">
            <v>700</v>
          </cell>
          <cell r="AU90">
            <v>750</v>
          </cell>
          <cell r="AV90">
            <v>1500</v>
          </cell>
        </row>
        <row r="91">
          <cell r="AH91" t="str">
            <v>PF</v>
          </cell>
          <cell r="AI91" t="str">
            <v>POLYURETHANE COATING</v>
          </cell>
          <cell r="AJ91" t="str">
            <v>0551</v>
          </cell>
          <cell r="AK91" t="str">
            <v>725</v>
          </cell>
          <cell r="AL91" t="str">
            <v xml:space="preserve"> 66</v>
          </cell>
          <cell r="AM91">
            <v>1</v>
          </cell>
          <cell r="AN91">
            <v>33.1</v>
          </cell>
          <cell r="AO91">
            <v>29.8</v>
          </cell>
          <cell r="AP91">
            <v>92.79</v>
          </cell>
          <cell r="AQ91">
            <v>27.19</v>
          </cell>
          <cell r="AR91">
            <v>30.2</v>
          </cell>
          <cell r="AS91">
            <v>18.32</v>
          </cell>
          <cell r="AT91">
            <v>900</v>
          </cell>
          <cell r="AU91">
            <v>900</v>
          </cell>
          <cell r="AV91">
            <v>1700</v>
          </cell>
        </row>
        <row r="92">
          <cell r="AH92" t="str">
            <v>PFC</v>
          </cell>
          <cell r="AI92" t="str">
            <v>POLYURETHANE COATING</v>
          </cell>
          <cell r="AJ92" t="str">
            <v>0551</v>
          </cell>
          <cell r="AK92" t="str">
            <v>UP-04</v>
          </cell>
          <cell r="AL92" t="str">
            <v xml:space="preserve"> 66</v>
          </cell>
          <cell r="AM92">
            <v>1</v>
          </cell>
          <cell r="AN92">
            <v>36.78</v>
          </cell>
          <cell r="AO92">
            <v>16.059999999999999</v>
          </cell>
          <cell r="AP92">
            <v>92.79</v>
          </cell>
          <cell r="AQ92">
            <v>27.19</v>
          </cell>
          <cell r="AR92">
            <v>30.2</v>
          </cell>
          <cell r="AS92">
            <v>18.32</v>
          </cell>
          <cell r="AT92">
            <v>1000</v>
          </cell>
          <cell r="AU92">
            <v>485</v>
          </cell>
          <cell r="AV92">
            <v>1700</v>
          </cell>
        </row>
        <row r="93">
          <cell r="AH93" t="str">
            <v>AICP</v>
          </cell>
          <cell r="AI93" t="str">
            <v>ALIPHATIC ISCYANATE CURED POLYURETHANE FIN.</v>
          </cell>
          <cell r="AJ93" t="str">
            <v>4231(I-300)</v>
          </cell>
          <cell r="AK93" t="str">
            <v>728</v>
          </cell>
          <cell r="AL93">
            <v>0</v>
          </cell>
          <cell r="AM93">
            <v>1</v>
          </cell>
          <cell r="AN93">
            <v>46.3</v>
          </cell>
          <cell r="AO93">
            <v>56.2</v>
          </cell>
          <cell r="AP93">
            <v>0</v>
          </cell>
          <cell r="AQ93">
            <v>30.24</v>
          </cell>
          <cell r="AR93">
            <v>30.25</v>
          </cell>
          <cell r="AS93">
            <v>0</v>
          </cell>
          <cell r="AT93">
            <v>1400</v>
          </cell>
          <cell r="AU93">
            <v>1700</v>
          </cell>
        </row>
        <row r="94">
          <cell r="AI94" t="str">
            <v>POLYURETHANE TANK LINING</v>
          </cell>
          <cell r="AJ94" t="str">
            <v>4230(I-310)</v>
          </cell>
          <cell r="AK94" t="str">
            <v>733</v>
          </cell>
          <cell r="AL94">
            <v>0</v>
          </cell>
          <cell r="AM94">
            <v>1</v>
          </cell>
          <cell r="AN94">
            <v>37</v>
          </cell>
          <cell r="AO94">
            <v>19.8</v>
          </cell>
          <cell r="AP94">
            <v>0</v>
          </cell>
          <cell r="AQ94">
            <v>37.840000000000003</v>
          </cell>
          <cell r="AR94">
            <v>28.79</v>
          </cell>
          <cell r="AS94">
            <v>0</v>
          </cell>
          <cell r="AT94">
            <v>1400</v>
          </cell>
          <cell r="AU94">
            <v>570</v>
          </cell>
        </row>
        <row r="95">
          <cell r="AI95" t="str">
            <v>NON-REACTIVE POLYURETHANE PRIMER</v>
          </cell>
          <cell r="AJ95" t="str">
            <v>4239(I-350)</v>
          </cell>
          <cell r="AK95">
            <v>0</v>
          </cell>
          <cell r="AL95">
            <v>0</v>
          </cell>
          <cell r="AM95">
            <v>1</v>
          </cell>
          <cell r="AN95">
            <v>18</v>
          </cell>
          <cell r="AO95">
            <v>0</v>
          </cell>
          <cell r="AP95">
            <v>0</v>
          </cell>
          <cell r="AQ95">
            <v>55.56</v>
          </cell>
          <cell r="AR95">
            <v>0</v>
          </cell>
          <cell r="AS95">
            <v>0</v>
          </cell>
          <cell r="AT95">
            <v>1000</v>
          </cell>
        </row>
        <row r="96">
          <cell r="AI96" t="str">
            <v>CLEAR POLYURETHANE FINISH</v>
          </cell>
          <cell r="AJ96" t="str">
            <v>4235(I-390)</v>
          </cell>
          <cell r="AK96" t="str">
            <v>1101</v>
          </cell>
          <cell r="AL96">
            <v>0</v>
          </cell>
          <cell r="AM96">
            <v>1</v>
          </cell>
          <cell r="AN96">
            <v>31.7</v>
          </cell>
          <cell r="AO96">
            <v>17</v>
          </cell>
          <cell r="AP96">
            <v>0</v>
          </cell>
          <cell r="AQ96">
            <v>37.85</v>
          </cell>
          <cell r="AR96">
            <v>26.47</v>
          </cell>
          <cell r="AS96">
            <v>0</v>
          </cell>
          <cell r="AT96">
            <v>1200</v>
          </cell>
          <cell r="AU96">
            <v>450</v>
          </cell>
        </row>
        <row r="97">
          <cell r="AI97" t="str">
            <v>URETHANE CHROMATE PRIMER</v>
          </cell>
          <cell r="AJ97" t="str">
            <v>4420(A-200)</v>
          </cell>
          <cell r="AK97" t="str">
            <v>1106</v>
          </cell>
          <cell r="AL97">
            <v>0</v>
          </cell>
          <cell r="AM97">
            <v>1</v>
          </cell>
          <cell r="AN97">
            <v>21.6</v>
          </cell>
          <cell r="AO97">
            <v>12.5</v>
          </cell>
          <cell r="AP97">
            <v>0</v>
          </cell>
          <cell r="AQ97">
            <v>37.04</v>
          </cell>
          <cell r="AR97">
            <v>24</v>
          </cell>
          <cell r="AS97">
            <v>0</v>
          </cell>
          <cell r="AT97">
            <v>800</v>
          </cell>
          <cell r="AU97">
            <v>300</v>
          </cell>
        </row>
        <row r="98">
          <cell r="AI98" t="str">
            <v>ZINC TETROXYCHROMATE BUTYRAL ETCH PRIMER</v>
          </cell>
          <cell r="AJ98" t="str">
            <v>4322(U-220)</v>
          </cell>
          <cell r="AK98" t="str">
            <v>738</v>
          </cell>
          <cell r="AL98">
            <v>0</v>
          </cell>
          <cell r="AM98">
            <v>1</v>
          </cell>
          <cell r="AN98">
            <v>58.41</v>
          </cell>
          <cell r="AO98">
            <v>69.59</v>
          </cell>
          <cell r="AP98">
            <v>0</v>
          </cell>
          <cell r="AQ98">
            <v>8.56</v>
          </cell>
          <cell r="AR98">
            <v>28.74</v>
          </cell>
          <cell r="AS98">
            <v>0</v>
          </cell>
          <cell r="AT98">
            <v>500</v>
          </cell>
          <cell r="AU98">
            <v>2000</v>
          </cell>
        </row>
        <row r="100">
          <cell r="AI100" t="str">
            <v>MASONRY &amp; ACRYLIC PAINT</v>
          </cell>
        </row>
        <row r="101">
          <cell r="AI101" t="str">
            <v>SOLVENT BASE MASONRY PRIMER</v>
          </cell>
          <cell r="AJ101" t="str">
            <v>1541</v>
          </cell>
          <cell r="AK101">
            <v>0</v>
          </cell>
          <cell r="AL101" t="str">
            <v>140</v>
          </cell>
          <cell r="AM101">
            <v>1</v>
          </cell>
          <cell r="AN101">
            <v>9.6999999999999993</v>
          </cell>
          <cell r="AO101">
            <v>0</v>
          </cell>
          <cell r="AP101">
            <v>14</v>
          </cell>
          <cell r="AQ101">
            <v>40.21</v>
          </cell>
          <cell r="AR101">
            <v>0</v>
          </cell>
          <cell r="AS101">
            <v>30.36</v>
          </cell>
          <cell r="AT101">
            <v>390</v>
          </cell>
          <cell r="AU101">
            <v>0</v>
          </cell>
          <cell r="AV101">
            <v>425</v>
          </cell>
        </row>
        <row r="102">
          <cell r="AH102">
            <v>0</v>
          </cell>
          <cell r="AI102" t="str">
            <v>WATER BASE MASONRY PRIMER</v>
          </cell>
          <cell r="AJ102" t="str">
            <v>1546</v>
          </cell>
          <cell r="AK102">
            <v>0</v>
          </cell>
          <cell r="AL102" t="str">
            <v>140-1</v>
          </cell>
          <cell r="AM102">
            <v>1</v>
          </cell>
          <cell r="AN102">
            <v>8.1999999999999993</v>
          </cell>
          <cell r="AO102">
            <v>0</v>
          </cell>
          <cell r="AP102">
            <v>12</v>
          </cell>
          <cell r="AQ102">
            <v>40.24</v>
          </cell>
          <cell r="AR102">
            <v>0</v>
          </cell>
          <cell r="AS102">
            <v>33.83</v>
          </cell>
          <cell r="AT102">
            <v>330</v>
          </cell>
          <cell r="AU102">
            <v>0</v>
          </cell>
          <cell r="AV102">
            <v>406</v>
          </cell>
        </row>
        <row r="103">
          <cell r="AI103" t="str">
            <v>WATER BASE MASONRY PAINT</v>
          </cell>
          <cell r="AJ103" t="str">
            <v>1556</v>
          </cell>
          <cell r="AK103">
            <v>0</v>
          </cell>
          <cell r="AL103">
            <v>0</v>
          </cell>
          <cell r="AM103">
            <v>1</v>
          </cell>
          <cell r="AN103">
            <v>11.9</v>
          </cell>
          <cell r="AO103">
            <v>0</v>
          </cell>
          <cell r="AP103">
            <v>0</v>
          </cell>
          <cell r="AQ103">
            <v>36.97</v>
          </cell>
          <cell r="AR103">
            <v>0</v>
          </cell>
          <cell r="AS103">
            <v>0</v>
          </cell>
          <cell r="AT103">
            <v>440</v>
          </cell>
          <cell r="AU103">
            <v>4.2915242876481667E-310</v>
          </cell>
          <cell r="AV103">
            <v>406.001220703125</v>
          </cell>
        </row>
        <row r="104">
          <cell r="AH104" t="str">
            <v>1656</v>
          </cell>
          <cell r="AI104" t="str">
            <v xml:space="preserve">ACRYLIC EMULSION PAINT </v>
          </cell>
          <cell r="AJ104" t="str">
            <v>1656</v>
          </cell>
          <cell r="AK104">
            <v>0</v>
          </cell>
          <cell r="AL104">
            <v>0</v>
          </cell>
          <cell r="AM104">
            <v>1</v>
          </cell>
          <cell r="AN104">
            <v>9.4</v>
          </cell>
          <cell r="AO104">
            <v>0</v>
          </cell>
          <cell r="AP104">
            <v>25.8</v>
          </cell>
          <cell r="AQ104">
            <v>38.299999999999997</v>
          </cell>
          <cell r="AR104">
            <v>0</v>
          </cell>
          <cell r="AS104">
            <v>34.880000000000003</v>
          </cell>
          <cell r="AT104">
            <v>360</v>
          </cell>
          <cell r="AU104">
            <v>0</v>
          </cell>
          <cell r="AV104">
            <v>900</v>
          </cell>
        </row>
        <row r="105">
          <cell r="AI105" t="str">
            <v xml:space="preserve">EMULSION PAINT </v>
          </cell>
          <cell r="AJ105" t="str">
            <v>1657</v>
          </cell>
          <cell r="AK105">
            <v>0</v>
          </cell>
          <cell r="AL105" t="str">
            <v>130</v>
          </cell>
          <cell r="AM105">
            <v>1</v>
          </cell>
          <cell r="AN105">
            <v>6.4</v>
          </cell>
          <cell r="AO105">
            <v>0</v>
          </cell>
          <cell r="AP105">
            <v>5.8</v>
          </cell>
          <cell r="AQ105">
            <v>40.630000000000003</v>
          </cell>
          <cell r="AR105">
            <v>0</v>
          </cell>
          <cell r="AS105">
            <v>34.83</v>
          </cell>
          <cell r="AT105">
            <v>260</v>
          </cell>
          <cell r="AU105">
            <v>0</v>
          </cell>
          <cell r="AV105">
            <v>202</v>
          </cell>
        </row>
        <row r="106">
          <cell r="AV106">
            <v>193</v>
          </cell>
        </row>
        <row r="107">
          <cell r="AI107" t="str">
            <v>OTHER PAINT</v>
          </cell>
        </row>
        <row r="108">
          <cell r="AH108" t="str">
            <v>AO</v>
          </cell>
          <cell r="AI108" t="str">
            <v>AMERLOCK-400 100,</v>
          </cell>
          <cell r="AJ108">
            <v>0</v>
          </cell>
          <cell r="AK108">
            <v>0</v>
          </cell>
          <cell r="AL108">
            <v>0</v>
          </cell>
          <cell r="AM108">
            <v>1</v>
          </cell>
          <cell r="AN108">
            <v>0</v>
          </cell>
          <cell r="AO108">
            <v>35</v>
          </cell>
          <cell r="AP108">
            <v>0</v>
          </cell>
          <cell r="AQ108">
            <v>0</v>
          </cell>
          <cell r="AR108">
            <v>21</v>
          </cell>
          <cell r="AS108">
            <v>0</v>
          </cell>
          <cell r="AT108">
            <v>0</v>
          </cell>
          <cell r="AU108">
            <v>735</v>
          </cell>
        </row>
        <row r="109">
          <cell r="AI109" t="str">
            <v>BLACK VARNISH</v>
          </cell>
          <cell r="AJ109" t="str">
            <v>1727</v>
          </cell>
          <cell r="AK109">
            <v>0</v>
          </cell>
          <cell r="AL109" t="str">
            <v>170</v>
          </cell>
          <cell r="AM109">
            <v>1</v>
          </cell>
          <cell r="AN109">
            <v>5.8</v>
          </cell>
          <cell r="AO109">
            <v>0</v>
          </cell>
          <cell r="AP109">
            <v>6.2</v>
          </cell>
          <cell r="AQ109">
            <v>34.479999999999997</v>
          </cell>
          <cell r="AR109">
            <v>0</v>
          </cell>
          <cell r="AS109">
            <v>26.94</v>
          </cell>
          <cell r="AT109">
            <v>200</v>
          </cell>
          <cell r="AU109">
            <v>0</v>
          </cell>
          <cell r="AV109">
            <v>167</v>
          </cell>
        </row>
        <row r="110">
          <cell r="AI110" t="str">
            <v>NEO WATER PROOF COATING</v>
          </cell>
          <cell r="AJ110" t="str">
            <v>1728</v>
          </cell>
          <cell r="AK110" t="str">
            <v>1018</v>
          </cell>
          <cell r="AL110" t="str">
            <v>160</v>
          </cell>
          <cell r="AM110">
            <v>1</v>
          </cell>
          <cell r="AN110">
            <v>4.4000000000000004</v>
          </cell>
          <cell r="AO110">
            <v>0</v>
          </cell>
          <cell r="AP110">
            <v>6.7</v>
          </cell>
          <cell r="AQ110">
            <v>227.27</v>
          </cell>
          <cell r="AR110">
            <v>0</v>
          </cell>
          <cell r="AS110">
            <v>28.81</v>
          </cell>
          <cell r="AT110">
            <v>1000</v>
          </cell>
          <cell r="AU110">
            <v>0</v>
          </cell>
          <cell r="AV110">
            <v>193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 refreshError="1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 refreshError="1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/>
      <sheetData sheetId="110"/>
      <sheetData sheetId="111"/>
      <sheetData sheetId="112"/>
      <sheetData sheetId="113"/>
      <sheetData sheetId="114"/>
      <sheetData sheetId="115"/>
      <sheetData sheetId="116" refreshError="1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 refreshError="1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 refreshError="1"/>
      <sheetData sheetId="382"/>
      <sheetData sheetId="383" refreshError="1"/>
      <sheetData sheetId="384"/>
      <sheetData sheetId="385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/>
      <sheetData sheetId="484"/>
      <sheetData sheetId="485"/>
      <sheetData sheetId="486"/>
      <sheetData sheetId="487"/>
      <sheetData sheetId="488"/>
      <sheetData sheetId="489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/>
      <sheetData sheetId="698"/>
      <sheetData sheetId="699"/>
      <sheetData sheetId="700"/>
      <sheetData sheetId="701"/>
      <sheetData sheetId="702"/>
      <sheetData sheetId="703" refreshError="1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 refreshError="1"/>
      <sheetData sheetId="713" refreshError="1"/>
      <sheetData sheetId="714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切割 MTL"/>
      <sheetName val="切割 DI"/>
      <sheetName val="ESTI."/>
      <sheetName val="DI-ESTI"/>
    </sheetNames>
    <sheetDataSet>
      <sheetData sheetId="0" refreshError="1"/>
      <sheetData sheetId="1" refreshError="1"/>
      <sheetData sheetId="2" refreshError="1">
        <row r="1">
          <cell r="A1" t="str">
            <v>STATISTICAL ESTIMATION OF FITTINGS AND VALVES FOR PIPING WORK</v>
          </cell>
        </row>
        <row r="2">
          <cell r="A2" t="str">
            <v xml:space="preserve">PROJECT NO : </v>
          </cell>
        </row>
        <row r="3">
          <cell r="A3" t="str">
            <v>Fc =</v>
          </cell>
          <cell r="B3">
            <v>1</v>
          </cell>
          <cell r="C3" t="str">
            <v>Fp =</v>
          </cell>
          <cell r="D3">
            <v>0.1</v>
          </cell>
        </row>
        <row r="4">
          <cell r="F4" t="str">
            <v>FITTING NO</v>
          </cell>
          <cell r="N4" t="str">
            <v>VALVE NO</v>
          </cell>
          <cell r="R4" t="str">
            <v>TOTAL</v>
          </cell>
          <cell r="S4" t="str">
            <v>TOTAL</v>
          </cell>
          <cell r="T4" t="str">
            <v>J/M</v>
          </cell>
          <cell r="U4" t="str">
            <v>J/M</v>
          </cell>
        </row>
        <row r="5">
          <cell r="A5" t="str">
            <v>NO</v>
          </cell>
          <cell r="B5" t="str">
            <v>SIZE</v>
          </cell>
          <cell r="C5" t="str">
            <v>SCH</v>
          </cell>
          <cell r="D5" t="str">
            <v>LG (M)</v>
          </cell>
          <cell r="E5" t="str">
            <v>IN-M</v>
          </cell>
          <cell r="F5" t="str">
            <v>90 ELL</v>
          </cell>
          <cell r="G5" t="str">
            <v>45 ELL</v>
          </cell>
          <cell r="H5" t="str">
            <v>TEE</v>
          </cell>
          <cell r="I5" t="str">
            <v>RED</v>
          </cell>
          <cell r="J5" t="str">
            <v>FLG</v>
          </cell>
          <cell r="K5" t="str">
            <v>CPLG</v>
          </cell>
          <cell r="L5" t="str">
            <v>CAP</v>
          </cell>
          <cell r="M5" t="str">
            <v>TOTAL</v>
          </cell>
          <cell r="N5" t="str">
            <v>BLOCK</v>
          </cell>
          <cell r="O5" t="str">
            <v>CHECK</v>
          </cell>
          <cell r="P5" t="str">
            <v>GLOBE</v>
          </cell>
          <cell r="Q5" t="str">
            <v>TOTAL</v>
          </cell>
          <cell r="R5" t="str">
            <v>JOINT</v>
          </cell>
          <cell r="S5" t="str">
            <v>DI</v>
          </cell>
          <cell r="T5" t="str">
            <v>(JOINT)</v>
          </cell>
          <cell r="U5" t="str">
            <v>(DI)</v>
          </cell>
        </row>
        <row r="6">
          <cell r="A6">
            <v>1</v>
          </cell>
          <cell r="B6">
            <v>0.5</v>
          </cell>
          <cell r="E6" t="str">
            <v xml:space="preserve"> 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 t="str">
            <v xml:space="preserve"> </v>
          </cell>
          <cell r="U6" t="str">
            <v xml:space="preserve"> </v>
          </cell>
        </row>
        <row r="7">
          <cell r="A7">
            <v>2</v>
          </cell>
          <cell r="B7">
            <v>0.75</v>
          </cell>
          <cell r="E7" t="str">
            <v xml:space="preserve"> 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 t="str">
            <v xml:space="preserve"> </v>
          </cell>
          <cell r="U7" t="str">
            <v xml:space="preserve"> </v>
          </cell>
        </row>
        <row r="8">
          <cell r="A8">
            <v>3</v>
          </cell>
          <cell r="B8">
            <v>1</v>
          </cell>
          <cell r="E8" t="str">
            <v xml:space="preserve"> 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 t="str">
            <v xml:space="preserve"> </v>
          </cell>
          <cell r="U8" t="str">
            <v xml:space="preserve"> </v>
          </cell>
        </row>
        <row r="9">
          <cell r="A9">
            <v>4</v>
          </cell>
          <cell r="B9">
            <v>1.5</v>
          </cell>
          <cell r="E9" t="str">
            <v xml:space="preserve"> 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 t="str">
            <v xml:space="preserve"> </v>
          </cell>
          <cell r="U9" t="str">
            <v xml:space="preserve"> </v>
          </cell>
        </row>
        <row r="10">
          <cell r="A10">
            <v>5</v>
          </cell>
          <cell r="B10">
            <v>2</v>
          </cell>
          <cell r="E10" t="str">
            <v xml:space="preserve"> 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 t="str">
            <v xml:space="preserve"> </v>
          </cell>
          <cell r="U10" t="str">
            <v xml:space="preserve"> </v>
          </cell>
        </row>
        <row r="11">
          <cell r="A11">
            <v>6</v>
          </cell>
          <cell r="B11">
            <v>2.5</v>
          </cell>
          <cell r="E11" t="str">
            <v xml:space="preserve"> 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 t="str">
            <v xml:space="preserve"> </v>
          </cell>
          <cell r="U11" t="str">
            <v xml:space="preserve"> </v>
          </cell>
        </row>
        <row r="12">
          <cell r="A12">
            <v>7</v>
          </cell>
          <cell r="B12">
            <v>3</v>
          </cell>
          <cell r="E12" t="str">
            <v xml:space="preserve"> 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 t="str">
            <v xml:space="preserve"> </v>
          </cell>
          <cell r="U12" t="str">
            <v xml:space="preserve"> </v>
          </cell>
        </row>
        <row r="13">
          <cell r="A13">
            <v>8</v>
          </cell>
          <cell r="B13">
            <v>4</v>
          </cell>
          <cell r="E13" t="str">
            <v xml:space="preserve"> 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 t="str">
            <v xml:space="preserve"> </v>
          </cell>
          <cell r="U13" t="str">
            <v xml:space="preserve"> </v>
          </cell>
        </row>
        <row r="14">
          <cell r="A14">
            <v>9</v>
          </cell>
          <cell r="B14">
            <v>5</v>
          </cell>
          <cell r="E14" t="str">
            <v xml:space="preserve"> 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 t="str">
            <v xml:space="preserve"> </v>
          </cell>
          <cell r="U14" t="str">
            <v xml:space="preserve"> </v>
          </cell>
        </row>
        <row r="15">
          <cell r="A15">
            <v>10</v>
          </cell>
          <cell r="B15">
            <v>6</v>
          </cell>
          <cell r="E15" t="str">
            <v xml:space="preserve"> 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 t="str">
            <v xml:space="preserve"> </v>
          </cell>
          <cell r="U15" t="str">
            <v xml:space="preserve"> </v>
          </cell>
        </row>
        <row r="16">
          <cell r="A16">
            <v>11</v>
          </cell>
          <cell r="B16">
            <v>8</v>
          </cell>
          <cell r="E16" t="str">
            <v xml:space="preserve"> 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 t="str">
            <v xml:space="preserve"> </v>
          </cell>
          <cell r="U16" t="str">
            <v xml:space="preserve"> </v>
          </cell>
        </row>
        <row r="17">
          <cell r="A17">
            <v>12</v>
          </cell>
          <cell r="B17">
            <v>10</v>
          </cell>
          <cell r="E17" t="str">
            <v xml:space="preserve"> 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 t="str">
            <v xml:space="preserve"> </v>
          </cell>
          <cell r="U17" t="str">
            <v xml:space="preserve"> </v>
          </cell>
        </row>
        <row r="18">
          <cell r="A18">
            <v>13</v>
          </cell>
          <cell r="B18">
            <v>12</v>
          </cell>
          <cell r="E18" t="str">
            <v xml:space="preserve"> 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 t="str">
            <v xml:space="preserve"> </v>
          </cell>
          <cell r="U18" t="str">
            <v xml:space="preserve"> </v>
          </cell>
        </row>
        <row r="19">
          <cell r="A19">
            <v>14</v>
          </cell>
          <cell r="B19">
            <v>14</v>
          </cell>
          <cell r="E19" t="str">
            <v xml:space="preserve"> 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 t="str">
            <v xml:space="preserve"> </v>
          </cell>
          <cell r="U19" t="str">
            <v xml:space="preserve"> </v>
          </cell>
        </row>
        <row r="20">
          <cell r="A20">
            <v>15</v>
          </cell>
          <cell r="B20">
            <v>16</v>
          </cell>
          <cell r="E20" t="str">
            <v xml:space="preserve"> 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 t="str">
            <v xml:space="preserve"> </v>
          </cell>
          <cell r="U20" t="str">
            <v xml:space="preserve"> </v>
          </cell>
        </row>
        <row r="21">
          <cell r="A21">
            <v>16</v>
          </cell>
          <cell r="B21">
            <v>18</v>
          </cell>
          <cell r="E21" t="str">
            <v xml:space="preserve"> 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 t="str">
            <v xml:space="preserve"> </v>
          </cell>
          <cell r="U21" t="str">
            <v xml:space="preserve"> </v>
          </cell>
        </row>
        <row r="22">
          <cell r="A22">
            <v>17</v>
          </cell>
          <cell r="B22">
            <v>20</v>
          </cell>
          <cell r="E22" t="str">
            <v xml:space="preserve"> 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 t="str">
            <v xml:space="preserve"> </v>
          </cell>
          <cell r="U22" t="str">
            <v xml:space="preserve"> </v>
          </cell>
        </row>
        <row r="23">
          <cell r="A23">
            <v>18</v>
          </cell>
          <cell r="B23">
            <v>22</v>
          </cell>
          <cell r="E23" t="str">
            <v xml:space="preserve"> 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 t="str">
            <v xml:space="preserve"> </v>
          </cell>
          <cell r="U23" t="str">
            <v xml:space="preserve"> </v>
          </cell>
        </row>
        <row r="24">
          <cell r="A24">
            <v>19</v>
          </cell>
          <cell r="B24">
            <v>24</v>
          </cell>
          <cell r="E24" t="str">
            <v xml:space="preserve"> 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 t="str">
            <v xml:space="preserve"> </v>
          </cell>
          <cell r="U24" t="str">
            <v xml:space="preserve"> </v>
          </cell>
        </row>
        <row r="25">
          <cell r="A25">
            <v>20</v>
          </cell>
          <cell r="B25">
            <v>26</v>
          </cell>
          <cell r="E25" t="str">
            <v xml:space="preserve"> 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 t="str">
            <v xml:space="preserve"> </v>
          </cell>
          <cell r="U25" t="str">
            <v xml:space="preserve"> </v>
          </cell>
        </row>
        <row r="26">
          <cell r="A26">
            <v>21</v>
          </cell>
          <cell r="B26">
            <v>28</v>
          </cell>
          <cell r="E26" t="str">
            <v xml:space="preserve"> 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 t="str">
            <v xml:space="preserve"> </v>
          </cell>
          <cell r="U26" t="str">
            <v xml:space="preserve"> </v>
          </cell>
        </row>
        <row r="27">
          <cell r="A27">
            <v>22</v>
          </cell>
          <cell r="B27">
            <v>30</v>
          </cell>
          <cell r="E27" t="str">
            <v xml:space="preserve"> 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 t="str">
            <v xml:space="preserve"> </v>
          </cell>
          <cell r="U27" t="str">
            <v xml:space="preserve"> </v>
          </cell>
        </row>
        <row r="28">
          <cell r="A28">
            <v>23</v>
          </cell>
          <cell r="B28">
            <v>32</v>
          </cell>
          <cell r="E28" t="str">
            <v xml:space="preserve"> 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 t="str">
            <v xml:space="preserve"> </v>
          </cell>
          <cell r="U28" t="str">
            <v xml:space="preserve"> </v>
          </cell>
        </row>
        <row r="29">
          <cell r="A29">
            <v>24</v>
          </cell>
          <cell r="B29">
            <v>34</v>
          </cell>
          <cell r="E29" t="str">
            <v xml:space="preserve"> 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 t="str">
            <v xml:space="preserve"> </v>
          </cell>
          <cell r="U29" t="str">
            <v xml:space="preserve"> </v>
          </cell>
        </row>
        <row r="30">
          <cell r="A30">
            <v>25</v>
          </cell>
          <cell r="B30">
            <v>36</v>
          </cell>
          <cell r="E30" t="str">
            <v xml:space="preserve"> 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 t="str">
            <v xml:space="preserve"> </v>
          </cell>
          <cell r="U30" t="str">
            <v xml:space="preserve"> </v>
          </cell>
        </row>
        <row r="31">
          <cell r="A31">
            <v>26</v>
          </cell>
          <cell r="B31">
            <v>38</v>
          </cell>
          <cell r="E31" t="str">
            <v xml:space="preserve"> 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 t="str">
            <v xml:space="preserve"> </v>
          </cell>
          <cell r="U31" t="str">
            <v xml:space="preserve"> </v>
          </cell>
        </row>
        <row r="32">
          <cell r="A32">
            <v>27</v>
          </cell>
          <cell r="B32">
            <v>40</v>
          </cell>
          <cell r="E32" t="str">
            <v xml:space="preserve"> 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 t="str">
            <v xml:space="preserve"> </v>
          </cell>
          <cell r="U32" t="str">
            <v xml:space="preserve"> </v>
          </cell>
        </row>
        <row r="33">
          <cell r="A33">
            <v>28</v>
          </cell>
          <cell r="B33">
            <v>42</v>
          </cell>
          <cell r="E33" t="str">
            <v xml:space="preserve"> 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 t="str">
            <v xml:space="preserve"> </v>
          </cell>
          <cell r="U33" t="str">
            <v xml:space="preserve"> </v>
          </cell>
        </row>
        <row r="34">
          <cell r="A34">
            <v>29</v>
          </cell>
          <cell r="B34">
            <v>44</v>
          </cell>
          <cell r="E34" t="str">
            <v xml:space="preserve"> 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 t="str">
            <v xml:space="preserve"> </v>
          </cell>
          <cell r="U34" t="str">
            <v xml:space="preserve"> </v>
          </cell>
        </row>
        <row r="35">
          <cell r="A35">
            <v>30</v>
          </cell>
          <cell r="B35">
            <v>46</v>
          </cell>
          <cell r="E35" t="str">
            <v xml:space="preserve"> 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 t="str">
            <v xml:space="preserve"> </v>
          </cell>
          <cell r="U35" t="str">
            <v xml:space="preserve"> </v>
          </cell>
        </row>
        <row r="36">
          <cell r="A36">
            <v>31</v>
          </cell>
          <cell r="B36">
            <v>48</v>
          </cell>
          <cell r="E36" t="str">
            <v xml:space="preserve"> 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 t="str">
            <v xml:space="preserve"> </v>
          </cell>
          <cell r="U36" t="str">
            <v xml:space="preserve"> </v>
          </cell>
        </row>
        <row r="37">
          <cell r="A37">
            <v>32</v>
          </cell>
          <cell r="B37">
            <v>52</v>
          </cell>
          <cell r="E37" t="str">
            <v xml:space="preserve"> 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 t="str">
            <v xml:space="preserve"> </v>
          </cell>
          <cell r="U37" t="str">
            <v xml:space="preserve"> </v>
          </cell>
        </row>
        <row r="38">
          <cell r="A38">
            <v>33</v>
          </cell>
          <cell r="B38">
            <v>56</v>
          </cell>
          <cell r="E38" t="str">
            <v xml:space="preserve"> 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 t="str">
            <v xml:space="preserve"> </v>
          </cell>
          <cell r="U38" t="str">
            <v xml:space="preserve"> </v>
          </cell>
        </row>
        <row r="39">
          <cell r="A39">
            <v>34</v>
          </cell>
          <cell r="B39">
            <v>60</v>
          </cell>
          <cell r="E39" t="str">
            <v xml:space="preserve"> 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 t="str">
            <v xml:space="preserve"> </v>
          </cell>
          <cell r="U39" t="str">
            <v xml:space="preserve"> </v>
          </cell>
        </row>
        <row r="40">
          <cell r="A40">
            <v>35</v>
          </cell>
          <cell r="B40">
            <v>64</v>
          </cell>
          <cell r="E40" t="str">
            <v xml:space="preserve"> 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 t="str">
            <v xml:space="preserve"> </v>
          </cell>
          <cell r="U40" t="str">
            <v xml:space="preserve"> </v>
          </cell>
        </row>
        <row r="41">
          <cell r="A41">
            <v>36</v>
          </cell>
          <cell r="B41">
            <v>68</v>
          </cell>
          <cell r="E41" t="str">
            <v xml:space="preserve"> 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 t="str">
            <v xml:space="preserve"> </v>
          </cell>
          <cell r="U41" t="str">
            <v xml:space="preserve"> </v>
          </cell>
        </row>
        <row r="42">
          <cell r="A42">
            <v>37</v>
          </cell>
          <cell r="B42">
            <v>72</v>
          </cell>
          <cell r="E42" t="str">
            <v xml:space="preserve"> 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 t="str">
            <v xml:space="preserve"> </v>
          </cell>
          <cell r="U42" t="str">
            <v xml:space="preserve"> </v>
          </cell>
        </row>
        <row r="43">
          <cell r="A43">
            <v>38</v>
          </cell>
          <cell r="B43">
            <v>76</v>
          </cell>
          <cell r="E43" t="str">
            <v xml:space="preserve"> 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 t="str">
            <v xml:space="preserve"> </v>
          </cell>
          <cell r="U43" t="str">
            <v xml:space="preserve"> </v>
          </cell>
        </row>
        <row r="44">
          <cell r="A44">
            <v>39</v>
          </cell>
          <cell r="B44">
            <v>80</v>
          </cell>
          <cell r="E44" t="str">
            <v xml:space="preserve"> 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 t="str">
            <v xml:space="preserve"> </v>
          </cell>
          <cell r="U44" t="str">
            <v xml:space="preserve"> </v>
          </cell>
        </row>
        <row r="45">
          <cell r="A45" t="str">
            <v>AVE.</v>
          </cell>
          <cell r="B45" t="str">
            <v xml:space="preserve"> 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 t="str">
            <v xml:space="preserve"> </v>
          </cell>
          <cell r="U45" t="str">
            <v xml:space="preserve"> </v>
          </cell>
        </row>
        <row r="47">
          <cell r="A47" t="str">
            <v>*** Reference Paper : Predict Fittings For Piping Systems ***</v>
          </cell>
          <cell r="K47" t="str">
            <v>Fc = 0.25  Utility Supply Lines, OSBL</v>
          </cell>
          <cell r="R47" t="str">
            <v>Fc = 2.00  Manifold Type Piping</v>
          </cell>
        </row>
        <row r="48">
          <cell r="D48" t="str">
            <v xml:space="preserve">   By William B. Hooper , Monsanto Co.</v>
          </cell>
          <cell r="K48" t="str">
            <v xml:space="preserve">        (PIPE JOINT FACTOR Fp = 100%)</v>
          </cell>
          <cell r="R48" t="str">
            <v xml:space="preserve">        (PIPE JOINT FACTOR Fp = 0%)</v>
          </cell>
        </row>
        <row r="49">
          <cell r="K49" t="str">
            <v>Fc = 0.50  Long, Straight Piping Run</v>
          </cell>
          <cell r="R49" t="str">
            <v>Fc = 4.00  Very Complex Manifolds</v>
          </cell>
        </row>
        <row r="50">
          <cell r="A50" t="str">
            <v>The number and types of pipe fittings can be estimated by this method</v>
          </cell>
          <cell r="K50" t="str">
            <v xml:space="preserve">        (PIPE JOINT FACTOR Fp = 100%)</v>
          </cell>
          <cell r="R50" t="str">
            <v xml:space="preserve">        (PIPE JOINT FACTOR Fp = 0%)</v>
          </cell>
        </row>
        <row r="51">
          <cell r="A51" t="str">
            <v>long before the piping isometrics are done. Pipe size and a general idea</v>
          </cell>
          <cell r="K51" t="str">
            <v>Fc = 1.00  Normal Piping</v>
          </cell>
        </row>
        <row r="52">
          <cell r="A52" t="str">
            <v>of the system's complexity are all that is needed.</v>
          </cell>
          <cell r="K52" t="str">
            <v xml:space="preserve">        (PIPE JOINT FACTOR Fp = 10%)</v>
          </cell>
        </row>
      </sheetData>
      <sheetData sheetId="3" refreshError="1">
        <row r="8">
          <cell r="B8" t="str">
            <v>5S</v>
          </cell>
          <cell r="C8">
            <v>0.5</v>
          </cell>
          <cell r="D8">
            <v>1.65</v>
          </cell>
          <cell r="E8">
            <v>1</v>
          </cell>
          <cell r="I8">
            <v>7.0000000000000007E-2</v>
          </cell>
          <cell r="J8">
            <v>0</v>
          </cell>
          <cell r="K8">
            <v>7.0000000000000007E-2</v>
          </cell>
          <cell r="P8">
            <v>2</v>
          </cell>
        </row>
        <row r="9">
          <cell r="B9" t="str">
            <v>5S</v>
          </cell>
          <cell r="C9">
            <v>0.5</v>
          </cell>
          <cell r="D9">
            <v>1.65</v>
          </cell>
          <cell r="E9">
            <v>1</v>
          </cell>
          <cell r="I9">
            <v>7.0000000000000007E-2</v>
          </cell>
          <cell r="J9">
            <v>0</v>
          </cell>
          <cell r="K9">
            <v>7.0000000000000007E-2</v>
          </cell>
          <cell r="P9">
            <v>2</v>
          </cell>
        </row>
        <row r="10">
          <cell r="B10" t="str">
            <v>5S</v>
          </cell>
          <cell r="C10">
            <v>0.5</v>
          </cell>
          <cell r="D10">
            <v>1.65</v>
          </cell>
          <cell r="E10">
            <v>1</v>
          </cell>
          <cell r="I10">
            <v>7.0000000000000007E-2</v>
          </cell>
          <cell r="J10">
            <v>0</v>
          </cell>
          <cell r="K10">
            <v>7.0000000000000007E-2</v>
          </cell>
          <cell r="P10">
            <v>2</v>
          </cell>
        </row>
        <row r="11">
          <cell r="B11" t="str">
            <v>5S</v>
          </cell>
          <cell r="C11">
            <v>0.75</v>
          </cell>
          <cell r="D11">
            <v>1.65</v>
          </cell>
          <cell r="E11">
            <v>1</v>
          </cell>
          <cell r="I11">
            <v>7.0000000000000007E-2</v>
          </cell>
          <cell r="J11">
            <v>0</v>
          </cell>
          <cell r="K11">
            <v>7.0000000000000007E-2</v>
          </cell>
          <cell r="P11">
            <v>2</v>
          </cell>
        </row>
        <row r="12">
          <cell r="B12" t="str">
            <v>5S</v>
          </cell>
          <cell r="C12">
            <v>0.75</v>
          </cell>
          <cell r="D12">
            <v>1.65</v>
          </cell>
          <cell r="E12">
            <v>1</v>
          </cell>
          <cell r="I12">
            <v>7.0000000000000007E-2</v>
          </cell>
          <cell r="J12">
            <v>0</v>
          </cell>
          <cell r="K12">
            <v>7.0000000000000007E-2</v>
          </cell>
          <cell r="P12">
            <v>2</v>
          </cell>
        </row>
        <row r="13">
          <cell r="B13" t="str">
            <v>5S</v>
          </cell>
          <cell r="C13">
            <v>0.75</v>
          </cell>
          <cell r="D13">
            <v>1.65</v>
          </cell>
          <cell r="E13">
            <v>1</v>
          </cell>
          <cell r="I13">
            <v>7.0000000000000007E-2</v>
          </cell>
          <cell r="J13">
            <v>0</v>
          </cell>
          <cell r="K13">
            <v>7.0000000000000007E-2</v>
          </cell>
          <cell r="P13">
            <v>2</v>
          </cell>
        </row>
        <row r="14">
          <cell r="B14" t="str">
            <v>5S</v>
          </cell>
          <cell r="C14">
            <v>1</v>
          </cell>
          <cell r="D14">
            <v>1.65</v>
          </cell>
          <cell r="E14">
            <v>1</v>
          </cell>
          <cell r="I14">
            <v>0.12</v>
          </cell>
          <cell r="J14">
            <v>0</v>
          </cell>
          <cell r="K14">
            <v>0.12</v>
          </cell>
          <cell r="P14">
            <v>2</v>
          </cell>
        </row>
        <row r="15">
          <cell r="B15" t="str">
            <v>5S</v>
          </cell>
          <cell r="C15">
            <v>1</v>
          </cell>
          <cell r="D15">
            <v>1.65</v>
          </cell>
          <cell r="E15">
            <v>1</v>
          </cell>
          <cell r="I15">
            <v>0.12</v>
          </cell>
          <cell r="J15">
            <v>0</v>
          </cell>
          <cell r="K15">
            <v>0.12</v>
          </cell>
          <cell r="P15">
            <v>2</v>
          </cell>
        </row>
        <row r="16">
          <cell r="B16" t="str">
            <v>5S</v>
          </cell>
          <cell r="C16">
            <v>1</v>
          </cell>
          <cell r="D16">
            <v>1.65</v>
          </cell>
          <cell r="E16">
            <v>1</v>
          </cell>
          <cell r="I16">
            <v>0.12</v>
          </cell>
          <cell r="J16">
            <v>0</v>
          </cell>
          <cell r="K16">
            <v>0.12</v>
          </cell>
          <cell r="P16">
            <v>2</v>
          </cell>
        </row>
        <row r="17">
          <cell r="B17" t="str">
            <v>5S</v>
          </cell>
          <cell r="C17">
            <v>1.25</v>
          </cell>
          <cell r="D17">
            <v>1.65</v>
          </cell>
          <cell r="E17">
            <v>1</v>
          </cell>
          <cell r="I17">
            <v>0.15</v>
          </cell>
          <cell r="K17">
            <v>0.15</v>
          </cell>
          <cell r="P17">
            <v>2</v>
          </cell>
        </row>
        <row r="18">
          <cell r="B18" t="str">
            <v>5S</v>
          </cell>
          <cell r="C18">
            <v>1.25</v>
          </cell>
          <cell r="D18">
            <v>1.65</v>
          </cell>
          <cell r="E18">
            <v>1</v>
          </cell>
          <cell r="I18">
            <v>0.15</v>
          </cell>
          <cell r="K18">
            <v>0.15</v>
          </cell>
          <cell r="P18">
            <v>2</v>
          </cell>
        </row>
        <row r="19">
          <cell r="B19" t="str">
            <v>5S</v>
          </cell>
          <cell r="C19">
            <v>1.25</v>
          </cell>
          <cell r="D19">
            <v>1.65</v>
          </cell>
          <cell r="E19">
            <v>1</v>
          </cell>
          <cell r="I19">
            <v>0.15</v>
          </cell>
          <cell r="K19">
            <v>0.15</v>
          </cell>
          <cell r="P19">
            <v>2</v>
          </cell>
        </row>
        <row r="20">
          <cell r="B20" t="str">
            <v>5S</v>
          </cell>
          <cell r="C20">
            <v>1.5</v>
          </cell>
          <cell r="D20">
            <v>1.65</v>
          </cell>
          <cell r="E20">
            <v>1</v>
          </cell>
          <cell r="I20">
            <v>0.15</v>
          </cell>
          <cell r="J20">
            <v>0</v>
          </cell>
          <cell r="K20">
            <v>0.15</v>
          </cell>
          <cell r="P20">
            <v>2</v>
          </cell>
        </row>
        <row r="21">
          <cell r="B21" t="str">
            <v>5S</v>
          </cell>
          <cell r="C21">
            <v>1.5</v>
          </cell>
          <cell r="D21">
            <v>1.65</v>
          </cell>
          <cell r="E21">
            <v>1</v>
          </cell>
          <cell r="I21">
            <v>0.15</v>
          </cell>
          <cell r="J21">
            <v>0</v>
          </cell>
          <cell r="K21">
            <v>0.15</v>
          </cell>
          <cell r="P21">
            <v>2</v>
          </cell>
        </row>
        <row r="22">
          <cell r="B22" t="str">
            <v>5S</v>
          </cell>
          <cell r="C22">
            <v>1.5</v>
          </cell>
          <cell r="D22">
            <v>1.65</v>
          </cell>
          <cell r="E22">
            <v>1</v>
          </cell>
          <cell r="I22">
            <v>0.15</v>
          </cell>
          <cell r="J22">
            <v>0</v>
          </cell>
          <cell r="K22">
            <v>0.15</v>
          </cell>
          <cell r="P22">
            <v>2</v>
          </cell>
        </row>
        <row r="23">
          <cell r="B23" t="str">
            <v>5S</v>
          </cell>
          <cell r="C23">
            <v>2</v>
          </cell>
          <cell r="D23">
            <v>1.65</v>
          </cell>
          <cell r="E23">
            <v>1</v>
          </cell>
          <cell r="I23">
            <v>0.15</v>
          </cell>
          <cell r="J23">
            <v>0</v>
          </cell>
          <cell r="K23">
            <v>0.15</v>
          </cell>
          <cell r="P23">
            <v>2</v>
          </cell>
        </row>
        <row r="24">
          <cell r="B24" t="str">
            <v>5S</v>
          </cell>
          <cell r="C24">
            <v>2</v>
          </cell>
          <cell r="D24">
            <v>1.65</v>
          </cell>
          <cell r="E24">
            <v>1</v>
          </cell>
          <cell r="I24">
            <v>0.15</v>
          </cell>
          <cell r="J24">
            <v>0</v>
          </cell>
          <cell r="K24">
            <v>0.15</v>
          </cell>
          <cell r="P24">
            <v>2</v>
          </cell>
        </row>
        <row r="25">
          <cell r="B25" t="str">
            <v>5S</v>
          </cell>
          <cell r="C25">
            <v>2</v>
          </cell>
          <cell r="D25">
            <v>1.65</v>
          </cell>
          <cell r="E25">
            <v>1</v>
          </cell>
          <cell r="I25">
            <v>0.15</v>
          </cell>
          <cell r="J25">
            <v>0</v>
          </cell>
          <cell r="K25">
            <v>0.15</v>
          </cell>
          <cell r="P25">
            <v>2</v>
          </cell>
        </row>
        <row r="26">
          <cell r="B26" t="str">
            <v>5S</v>
          </cell>
          <cell r="C26">
            <v>2.5</v>
          </cell>
          <cell r="D26">
            <v>2.11</v>
          </cell>
          <cell r="E26">
            <v>1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B27" t="str">
            <v>5S</v>
          </cell>
          <cell r="C27">
            <v>3</v>
          </cell>
          <cell r="D27">
            <v>2.11</v>
          </cell>
          <cell r="E27">
            <v>1</v>
          </cell>
          <cell r="I27">
            <v>0.3</v>
          </cell>
          <cell r="J27">
            <v>0</v>
          </cell>
          <cell r="K27">
            <v>0.3</v>
          </cell>
          <cell r="P27">
            <v>2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B29" t="str">
            <v>5S</v>
          </cell>
          <cell r="C29">
            <v>4</v>
          </cell>
          <cell r="D29">
            <v>2.11</v>
          </cell>
          <cell r="E29">
            <v>1</v>
          </cell>
          <cell r="I29">
            <v>0.3</v>
          </cell>
          <cell r="J29">
            <v>0</v>
          </cell>
          <cell r="K29">
            <v>0.3</v>
          </cell>
          <cell r="P29">
            <v>3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B31" t="str">
            <v>5S</v>
          </cell>
          <cell r="C31">
            <v>6</v>
          </cell>
          <cell r="D31">
            <v>2.77</v>
          </cell>
          <cell r="E31">
            <v>1</v>
          </cell>
          <cell r="I31">
            <v>0.45</v>
          </cell>
          <cell r="J31">
            <v>0</v>
          </cell>
          <cell r="K31">
            <v>0.45</v>
          </cell>
          <cell r="P31">
            <v>4</v>
          </cell>
        </row>
        <row r="32">
          <cell r="B32" t="str">
            <v>5S</v>
          </cell>
          <cell r="C32">
            <v>8</v>
          </cell>
          <cell r="D32">
            <v>2.77</v>
          </cell>
          <cell r="E32">
            <v>1</v>
          </cell>
          <cell r="I32">
            <v>0.45</v>
          </cell>
          <cell r="J32">
            <v>0</v>
          </cell>
          <cell r="K32">
            <v>0.45</v>
          </cell>
          <cell r="P32">
            <v>4</v>
          </cell>
        </row>
        <row r="33">
          <cell r="B33" t="str">
            <v>5S</v>
          </cell>
          <cell r="C33">
            <v>10</v>
          </cell>
          <cell r="D33">
            <v>3.4</v>
          </cell>
          <cell r="E33">
            <v>1</v>
          </cell>
          <cell r="I33">
            <v>0.9</v>
          </cell>
          <cell r="J33">
            <v>0</v>
          </cell>
          <cell r="K33">
            <v>0.9</v>
          </cell>
          <cell r="P33">
            <v>4</v>
          </cell>
        </row>
        <row r="34">
          <cell r="B34" t="str">
            <v>5S</v>
          </cell>
          <cell r="C34">
            <v>12</v>
          </cell>
          <cell r="D34">
            <v>3.96</v>
          </cell>
          <cell r="E34">
            <v>1</v>
          </cell>
          <cell r="I34">
            <v>1.2</v>
          </cell>
          <cell r="J34">
            <v>0</v>
          </cell>
          <cell r="K34">
            <v>1.2</v>
          </cell>
          <cell r="P34">
            <v>6</v>
          </cell>
        </row>
        <row r="35">
          <cell r="B35" t="str">
            <v>5S</v>
          </cell>
          <cell r="C35">
            <v>14</v>
          </cell>
          <cell r="D35">
            <v>3.96</v>
          </cell>
          <cell r="E35">
            <v>1</v>
          </cell>
          <cell r="I35">
            <v>1.34</v>
          </cell>
          <cell r="J35">
            <v>0</v>
          </cell>
          <cell r="K35">
            <v>1.34</v>
          </cell>
          <cell r="P35">
            <v>6</v>
          </cell>
        </row>
        <row r="36">
          <cell r="B36" t="str">
            <v>5S</v>
          </cell>
          <cell r="C36">
            <v>16</v>
          </cell>
          <cell r="D36">
            <v>4.1900000000000004</v>
          </cell>
          <cell r="E36">
            <v>1</v>
          </cell>
          <cell r="I36">
            <v>1.65</v>
          </cell>
          <cell r="J36">
            <v>0</v>
          </cell>
          <cell r="K36">
            <v>1.65</v>
          </cell>
          <cell r="P36">
            <v>6</v>
          </cell>
        </row>
        <row r="37">
          <cell r="B37" t="str">
            <v>5S</v>
          </cell>
          <cell r="C37">
            <v>18</v>
          </cell>
          <cell r="D37">
            <v>4.1900000000000004</v>
          </cell>
          <cell r="E37">
            <v>1</v>
          </cell>
          <cell r="I37">
            <v>1.8</v>
          </cell>
          <cell r="J37">
            <v>0</v>
          </cell>
          <cell r="K37">
            <v>1.8</v>
          </cell>
          <cell r="P37">
            <v>6</v>
          </cell>
        </row>
        <row r="38">
          <cell r="B38" t="str">
            <v>5S</v>
          </cell>
          <cell r="C38">
            <v>20</v>
          </cell>
          <cell r="D38">
            <v>4.78</v>
          </cell>
          <cell r="E38">
            <v>1</v>
          </cell>
          <cell r="I38">
            <v>2.54</v>
          </cell>
          <cell r="J38">
            <v>0</v>
          </cell>
          <cell r="K38">
            <v>2.54</v>
          </cell>
          <cell r="P38">
            <v>7</v>
          </cell>
        </row>
        <row r="39">
          <cell r="B39" t="str">
            <v>5S</v>
          </cell>
          <cell r="C39">
            <v>22</v>
          </cell>
          <cell r="D39">
            <v>4.78</v>
          </cell>
          <cell r="E39">
            <v>1</v>
          </cell>
          <cell r="I39">
            <v>2.69</v>
          </cell>
          <cell r="J39">
            <v>0</v>
          </cell>
          <cell r="K39">
            <v>2.69</v>
          </cell>
          <cell r="P39">
            <v>8</v>
          </cell>
        </row>
        <row r="40">
          <cell r="B40" t="str">
            <v>5S</v>
          </cell>
          <cell r="C40">
            <v>24</v>
          </cell>
          <cell r="D40">
            <v>5.54</v>
          </cell>
          <cell r="E40">
            <v>1</v>
          </cell>
          <cell r="I40">
            <v>2.4300000000000002</v>
          </cell>
          <cell r="J40">
            <v>1.47</v>
          </cell>
          <cell r="K40">
            <v>3.9000000000000004</v>
          </cell>
          <cell r="P40">
            <v>8</v>
          </cell>
        </row>
        <row r="41">
          <cell r="B41" t="str">
            <v>5S</v>
          </cell>
          <cell r="C41">
            <v>30</v>
          </cell>
          <cell r="D41">
            <v>6.35</v>
          </cell>
          <cell r="E41">
            <v>1</v>
          </cell>
          <cell r="I41">
            <v>3.04</v>
          </cell>
          <cell r="J41">
            <v>3.11</v>
          </cell>
          <cell r="K41">
            <v>6.15</v>
          </cell>
          <cell r="P41">
            <v>10</v>
          </cell>
        </row>
        <row r="42">
          <cell r="B42">
            <v>10</v>
          </cell>
          <cell r="C42">
            <v>14</v>
          </cell>
          <cell r="D42">
            <v>6.35</v>
          </cell>
          <cell r="E42">
            <v>1</v>
          </cell>
          <cell r="I42">
            <v>1.42</v>
          </cell>
          <cell r="J42">
            <v>1.27</v>
          </cell>
          <cell r="K42">
            <v>2.69</v>
          </cell>
          <cell r="P42">
            <v>6</v>
          </cell>
        </row>
        <row r="43">
          <cell r="B43">
            <v>10</v>
          </cell>
          <cell r="C43">
            <v>16</v>
          </cell>
          <cell r="D43">
            <v>6.35</v>
          </cell>
          <cell r="E43">
            <v>1</v>
          </cell>
          <cell r="I43">
            <v>1.62</v>
          </cell>
          <cell r="J43">
            <v>1.38</v>
          </cell>
          <cell r="K43">
            <v>3</v>
          </cell>
          <cell r="P43">
            <v>6</v>
          </cell>
        </row>
        <row r="44">
          <cell r="B44">
            <v>10</v>
          </cell>
          <cell r="C44">
            <v>18</v>
          </cell>
          <cell r="D44">
            <v>6.35</v>
          </cell>
          <cell r="E44">
            <v>1</v>
          </cell>
          <cell r="I44">
            <v>1.82</v>
          </cell>
          <cell r="J44">
            <v>1.48</v>
          </cell>
          <cell r="K44">
            <v>3.3</v>
          </cell>
          <cell r="P44">
            <v>6</v>
          </cell>
        </row>
        <row r="45">
          <cell r="B45">
            <v>10</v>
          </cell>
          <cell r="C45">
            <v>20</v>
          </cell>
          <cell r="D45">
            <v>6.35</v>
          </cell>
          <cell r="E45">
            <v>1</v>
          </cell>
          <cell r="I45">
            <v>2.0299999999999998</v>
          </cell>
          <cell r="J45">
            <v>1.72</v>
          </cell>
          <cell r="K45">
            <v>3.75</v>
          </cell>
          <cell r="P45">
            <v>7</v>
          </cell>
        </row>
        <row r="46">
          <cell r="B46">
            <v>10</v>
          </cell>
          <cell r="C46">
            <v>22</v>
          </cell>
          <cell r="D46">
            <v>6.35</v>
          </cell>
          <cell r="E46">
            <v>1</v>
          </cell>
          <cell r="I46">
            <v>2.23</v>
          </cell>
          <cell r="J46">
            <v>2.27</v>
          </cell>
          <cell r="K46">
            <v>4.5</v>
          </cell>
          <cell r="P46">
            <v>8</v>
          </cell>
        </row>
        <row r="47">
          <cell r="B47">
            <v>10</v>
          </cell>
          <cell r="C47">
            <v>24</v>
          </cell>
          <cell r="D47">
            <v>6.35</v>
          </cell>
          <cell r="E47">
            <v>1</v>
          </cell>
          <cell r="I47">
            <v>2.4300000000000002</v>
          </cell>
          <cell r="J47">
            <v>2.0699999999999998</v>
          </cell>
          <cell r="K47">
            <v>4.5</v>
          </cell>
          <cell r="P47">
            <v>8</v>
          </cell>
        </row>
        <row r="48">
          <cell r="B48">
            <v>10</v>
          </cell>
          <cell r="C48">
            <v>26</v>
          </cell>
          <cell r="D48">
            <v>7.92</v>
          </cell>
          <cell r="E48">
            <v>1</v>
          </cell>
          <cell r="I48">
            <v>2.64</v>
          </cell>
          <cell r="J48">
            <v>4.8600000000000003</v>
          </cell>
          <cell r="K48">
            <v>7.5</v>
          </cell>
          <cell r="P48">
            <v>9</v>
          </cell>
        </row>
        <row r="49">
          <cell r="B49">
            <v>10</v>
          </cell>
          <cell r="C49">
            <v>28</v>
          </cell>
          <cell r="D49">
            <v>7.92</v>
          </cell>
          <cell r="E49">
            <v>1</v>
          </cell>
          <cell r="I49">
            <v>2.84</v>
          </cell>
          <cell r="J49">
            <v>5.26</v>
          </cell>
          <cell r="K49">
            <v>8.1</v>
          </cell>
          <cell r="P49">
            <v>9</v>
          </cell>
        </row>
        <row r="50">
          <cell r="B50">
            <v>10</v>
          </cell>
          <cell r="C50">
            <v>30</v>
          </cell>
          <cell r="D50">
            <v>7.92</v>
          </cell>
          <cell r="E50">
            <v>1</v>
          </cell>
          <cell r="I50">
            <v>3.04</v>
          </cell>
          <cell r="J50">
            <v>5.66</v>
          </cell>
          <cell r="K50">
            <v>8.6999999999999993</v>
          </cell>
          <cell r="P50">
            <v>10</v>
          </cell>
        </row>
        <row r="51">
          <cell r="B51">
            <v>10</v>
          </cell>
          <cell r="C51">
            <v>32</v>
          </cell>
          <cell r="D51">
            <v>7.92</v>
          </cell>
          <cell r="E51">
            <v>1</v>
          </cell>
          <cell r="I51">
            <v>3.24</v>
          </cell>
          <cell r="J51">
            <v>6.06</v>
          </cell>
          <cell r="K51">
            <v>9.3000000000000007</v>
          </cell>
          <cell r="P51">
            <v>11</v>
          </cell>
        </row>
        <row r="52">
          <cell r="B52">
            <v>10</v>
          </cell>
          <cell r="C52">
            <v>34</v>
          </cell>
          <cell r="D52">
            <v>7.92</v>
          </cell>
          <cell r="E52">
            <v>1</v>
          </cell>
          <cell r="I52">
            <v>3.45</v>
          </cell>
          <cell r="J52">
            <v>6.44</v>
          </cell>
          <cell r="K52">
            <v>9.89</v>
          </cell>
          <cell r="P52">
            <v>12</v>
          </cell>
        </row>
        <row r="53">
          <cell r="B53">
            <v>10</v>
          </cell>
          <cell r="C53">
            <v>36</v>
          </cell>
          <cell r="D53">
            <v>7.92</v>
          </cell>
          <cell r="E53">
            <v>1</v>
          </cell>
          <cell r="I53">
            <v>3.65</v>
          </cell>
          <cell r="J53">
            <v>6.84</v>
          </cell>
          <cell r="K53">
            <v>10.49</v>
          </cell>
          <cell r="P53">
            <v>12</v>
          </cell>
        </row>
        <row r="54">
          <cell r="B54" t="str">
            <v>10S</v>
          </cell>
          <cell r="C54">
            <v>0.125</v>
          </cell>
          <cell r="D54">
            <v>1.24</v>
          </cell>
          <cell r="E54">
            <v>1</v>
          </cell>
          <cell r="I54">
            <v>7.0000000000000007E-2</v>
          </cell>
          <cell r="K54">
            <v>7.0000000000000007E-2</v>
          </cell>
          <cell r="P54">
            <v>2</v>
          </cell>
        </row>
        <row r="55">
          <cell r="B55" t="str">
            <v>10S</v>
          </cell>
          <cell r="C55">
            <v>0.125</v>
          </cell>
          <cell r="D55">
            <v>1.24</v>
          </cell>
          <cell r="E55">
            <v>1</v>
          </cell>
          <cell r="I55">
            <v>7.0000000000000007E-2</v>
          </cell>
          <cell r="K55">
            <v>7.0000000000000007E-2</v>
          </cell>
          <cell r="P55">
            <v>2</v>
          </cell>
        </row>
        <row r="56">
          <cell r="B56" t="str">
            <v>10S</v>
          </cell>
          <cell r="C56">
            <v>0.125</v>
          </cell>
          <cell r="D56">
            <v>1.24</v>
          </cell>
          <cell r="E56">
            <v>1</v>
          </cell>
          <cell r="I56">
            <v>7.0000000000000007E-2</v>
          </cell>
          <cell r="K56">
            <v>7.0000000000000007E-2</v>
          </cell>
          <cell r="P56">
            <v>2</v>
          </cell>
        </row>
        <row r="57">
          <cell r="B57" t="str">
            <v>10S</v>
          </cell>
          <cell r="C57">
            <v>0.25</v>
          </cell>
          <cell r="D57">
            <v>1.65</v>
          </cell>
          <cell r="E57">
            <v>1</v>
          </cell>
          <cell r="I57">
            <v>7.0000000000000007E-2</v>
          </cell>
          <cell r="K57">
            <v>7.0000000000000007E-2</v>
          </cell>
          <cell r="P57">
            <v>2</v>
          </cell>
        </row>
        <row r="58">
          <cell r="B58" t="str">
            <v>10S</v>
          </cell>
          <cell r="C58">
            <v>0.25</v>
          </cell>
          <cell r="D58">
            <v>1.65</v>
          </cell>
          <cell r="E58">
            <v>1</v>
          </cell>
          <cell r="I58">
            <v>7.0000000000000007E-2</v>
          </cell>
          <cell r="K58">
            <v>7.0000000000000007E-2</v>
          </cell>
          <cell r="P58">
            <v>2</v>
          </cell>
        </row>
        <row r="59">
          <cell r="B59" t="str">
            <v>10S</v>
          </cell>
          <cell r="C59">
            <v>0.25</v>
          </cell>
          <cell r="D59">
            <v>1.65</v>
          </cell>
          <cell r="E59">
            <v>1</v>
          </cell>
          <cell r="I59">
            <v>7.0000000000000007E-2</v>
          </cell>
          <cell r="K59">
            <v>7.0000000000000007E-2</v>
          </cell>
          <cell r="P59">
            <v>2</v>
          </cell>
        </row>
        <row r="60">
          <cell r="B60" t="str">
            <v>10S</v>
          </cell>
          <cell r="C60">
            <v>0.375</v>
          </cell>
          <cell r="D60">
            <v>1.65</v>
          </cell>
          <cell r="E60">
            <v>1</v>
          </cell>
          <cell r="I60">
            <v>7.0000000000000007E-2</v>
          </cell>
          <cell r="J60">
            <v>0</v>
          </cell>
          <cell r="K60">
            <v>7.0000000000000007E-2</v>
          </cell>
          <cell r="P60">
            <v>2</v>
          </cell>
        </row>
        <row r="61">
          <cell r="B61" t="str">
            <v>10S</v>
          </cell>
          <cell r="C61">
            <v>0.375</v>
          </cell>
          <cell r="D61">
            <v>1.65</v>
          </cell>
          <cell r="E61">
            <v>1</v>
          </cell>
          <cell r="I61">
            <v>7.0000000000000007E-2</v>
          </cell>
          <cell r="J61">
            <v>0</v>
          </cell>
          <cell r="K61">
            <v>7.0000000000000007E-2</v>
          </cell>
          <cell r="P61">
            <v>2</v>
          </cell>
        </row>
        <row r="62">
          <cell r="B62" t="str">
            <v>10S</v>
          </cell>
          <cell r="C62">
            <v>0.375</v>
          </cell>
          <cell r="D62">
            <v>1.65</v>
          </cell>
          <cell r="E62">
            <v>1</v>
          </cell>
          <cell r="I62">
            <v>7.0000000000000007E-2</v>
          </cell>
          <cell r="J62">
            <v>0</v>
          </cell>
          <cell r="K62">
            <v>7.0000000000000007E-2</v>
          </cell>
          <cell r="P62">
            <v>2</v>
          </cell>
        </row>
        <row r="63">
          <cell r="B63" t="str">
            <v>10S</v>
          </cell>
          <cell r="C63">
            <v>0.5</v>
          </cell>
          <cell r="D63">
            <v>2.11</v>
          </cell>
          <cell r="E63">
            <v>1</v>
          </cell>
          <cell r="I63">
            <v>7.0000000000000007E-2</v>
          </cell>
          <cell r="J63">
            <v>0</v>
          </cell>
          <cell r="K63">
            <v>7.0000000000000007E-2</v>
          </cell>
          <cell r="P63">
            <v>2</v>
          </cell>
        </row>
        <row r="64">
          <cell r="B64" t="str">
            <v>10S</v>
          </cell>
          <cell r="C64">
            <v>0.5</v>
          </cell>
          <cell r="D64">
            <v>2.11</v>
          </cell>
          <cell r="E64">
            <v>1</v>
          </cell>
          <cell r="I64">
            <v>7.0000000000000007E-2</v>
          </cell>
          <cell r="J64">
            <v>0</v>
          </cell>
          <cell r="K64">
            <v>7.0000000000000007E-2</v>
          </cell>
          <cell r="P64">
            <v>2</v>
          </cell>
        </row>
        <row r="65">
          <cell r="B65" t="str">
            <v>10S</v>
          </cell>
          <cell r="C65">
            <v>0.5</v>
          </cell>
          <cell r="D65">
            <v>2.11</v>
          </cell>
          <cell r="E65">
            <v>1</v>
          </cell>
          <cell r="I65">
            <v>7.0000000000000007E-2</v>
          </cell>
          <cell r="J65">
            <v>0</v>
          </cell>
          <cell r="K65">
            <v>7.0000000000000007E-2</v>
          </cell>
          <cell r="P65">
            <v>2</v>
          </cell>
        </row>
        <row r="66">
          <cell r="B66" t="str">
            <v>10S</v>
          </cell>
          <cell r="C66">
            <v>0.75</v>
          </cell>
          <cell r="D66">
            <v>2.11</v>
          </cell>
          <cell r="E66">
            <v>1</v>
          </cell>
          <cell r="I66">
            <v>7.0000000000000007E-2</v>
          </cell>
          <cell r="J66">
            <v>0</v>
          </cell>
          <cell r="K66">
            <v>7.0000000000000007E-2</v>
          </cell>
          <cell r="P66">
            <v>2</v>
          </cell>
        </row>
        <row r="67">
          <cell r="B67" t="str">
            <v>10S</v>
          </cell>
          <cell r="C67">
            <v>0.75</v>
          </cell>
          <cell r="D67">
            <v>2.11</v>
          </cell>
          <cell r="E67">
            <v>1</v>
          </cell>
          <cell r="I67">
            <v>7.0000000000000007E-2</v>
          </cell>
          <cell r="J67">
            <v>0</v>
          </cell>
          <cell r="K67">
            <v>7.0000000000000007E-2</v>
          </cell>
          <cell r="P67">
            <v>2</v>
          </cell>
        </row>
        <row r="68">
          <cell r="B68" t="str">
            <v>10S</v>
          </cell>
          <cell r="C68">
            <v>0.75</v>
          </cell>
          <cell r="D68">
            <v>2.11</v>
          </cell>
          <cell r="E68">
            <v>1</v>
          </cell>
          <cell r="I68">
            <v>7.0000000000000007E-2</v>
          </cell>
          <cell r="J68">
            <v>0</v>
          </cell>
          <cell r="K68">
            <v>7.0000000000000007E-2</v>
          </cell>
          <cell r="P68">
            <v>2</v>
          </cell>
        </row>
        <row r="69">
          <cell r="B69" t="str">
            <v>10S</v>
          </cell>
          <cell r="C69">
            <v>1</v>
          </cell>
          <cell r="D69">
            <v>2.77</v>
          </cell>
          <cell r="E69">
            <v>1</v>
          </cell>
          <cell r="I69">
            <v>0.12</v>
          </cell>
          <cell r="J69">
            <v>0</v>
          </cell>
          <cell r="K69">
            <v>0.12</v>
          </cell>
          <cell r="P69">
            <v>2</v>
          </cell>
        </row>
        <row r="70">
          <cell r="B70" t="str">
            <v>10S</v>
          </cell>
          <cell r="C70">
            <v>1</v>
          </cell>
          <cell r="D70">
            <v>2.77</v>
          </cell>
          <cell r="E70">
            <v>1</v>
          </cell>
          <cell r="I70">
            <v>0.12</v>
          </cell>
          <cell r="J70">
            <v>0</v>
          </cell>
          <cell r="K70">
            <v>0.12</v>
          </cell>
          <cell r="P70">
            <v>2</v>
          </cell>
        </row>
        <row r="71">
          <cell r="B71" t="str">
            <v>10S</v>
          </cell>
          <cell r="C71">
            <v>1</v>
          </cell>
          <cell r="D71">
            <v>2.77</v>
          </cell>
          <cell r="E71">
            <v>1</v>
          </cell>
          <cell r="I71">
            <v>0.12</v>
          </cell>
          <cell r="J71">
            <v>0</v>
          </cell>
          <cell r="K71">
            <v>0.12</v>
          </cell>
          <cell r="P71">
            <v>2</v>
          </cell>
        </row>
        <row r="72">
          <cell r="B72" t="str">
            <v>10S</v>
          </cell>
          <cell r="C72">
            <v>1.25</v>
          </cell>
          <cell r="D72">
            <v>2.77</v>
          </cell>
          <cell r="E72">
            <v>1</v>
          </cell>
          <cell r="I72">
            <v>0.15</v>
          </cell>
          <cell r="K72">
            <v>0.15</v>
          </cell>
          <cell r="P72">
            <v>2</v>
          </cell>
        </row>
        <row r="73">
          <cell r="B73" t="str">
            <v>10S</v>
          </cell>
          <cell r="C73">
            <v>1.25</v>
          </cell>
          <cell r="D73">
            <v>2.77</v>
          </cell>
          <cell r="E73">
            <v>1</v>
          </cell>
          <cell r="I73">
            <v>0.15</v>
          </cell>
          <cell r="K73">
            <v>0.15</v>
          </cell>
          <cell r="P73">
            <v>2</v>
          </cell>
        </row>
        <row r="74">
          <cell r="B74" t="str">
            <v>10S</v>
          </cell>
          <cell r="C74">
            <v>1.25</v>
          </cell>
          <cell r="D74">
            <v>2.77</v>
          </cell>
          <cell r="E74">
            <v>1</v>
          </cell>
          <cell r="I74">
            <v>0.15</v>
          </cell>
          <cell r="K74">
            <v>0.15</v>
          </cell>
          <cell r="P74">
            <v>2</v>
          </cell>
        </row>
        <row r="75">
          <cell r="B75" t="str">
            <v>10S</v>
          </cell>
          <cell r="C75">
            <v>1.5</v>
          </cell>
          <cell r="D75">
            <v>2.77</v>
          </cell>
          <cell r="E75">
            <v>1</v>
          </cell>
          <cell r="I75">
            <v>0.15</v>
          </cell>
          <cell r="J75">
            <v>0</v>
          </cell>
          <cell r="K75">
            <v>0.15</v>
          </cell>
          <cell r="P75">
            <v>2</v>
          </cell>
        </row>
        <row r="76">
          <cell r="B76" t="str">
            <v>10S</v>
          </cell>
          <cell r="C76">
            <v>1.5</v>
          </cell>
          <cell r="D76">
            <v>2.77</v>
          </cell>
          <cell r="E76">
            <v>1</v>
          </cell>
          <cell r="I76">
            <v>0.15</v>
          </cell>
          <cell r="J76">
            <v>0</v>
          </cell>
          <cell r="K76">
            <v>0.15</v>
          </cell>
          <cell r="P76">
            <v>2</v>
          </cell>
        </row>
        <row r="77">
          <cell r="B77" t="str">
            <v>10S</v>
          </cell>
          <cell r="C77">
            <v>1.5</v>
          </cell>
          <cell r="D77">
            <v>2.77</v>
          </cell>
          <cell r="E77">
            <v>1</v>
          </cell>
          <cell r="I77">
            <v>0.15</v>
          </cell>
          <cell r="J77">
            <v>0</v>
          </cell>
          <cell r="K77">
            <v>0.15</v>
          </cell>
          <cell r="P77">
            <v>2</v>
          </cell>
        </row>
        <row r="78">
          <cell r="B78" t="str">
            <v>10S</v>
          </cell>
          <cell r="C78">
            <v>2</v>
          </cell>
          <cell r="D78">
            <v>2.77</v>
          </cell>
          <cell r="E78">
            <v>1</v>
          </cell>
          <cell r="I78">
            <v>0.15</v>
          </cell>
          <cell r="J78">
            <v>0</v>
          </cell>
          <cell r="K78">
            <v>0.15</v>
          </cell>
          <cell r="P78">
            <v>2</v>
          </cell>
        </row>
        <row r="79">
          <cell r="B79" t="str">
            <v>10S</v>
          </cell>
          <cell r="C79">
            <v>2</v>
          </cell>
          <cell r="D79">
            <v>2.77</v>
          </cell>
          <cell r="E79">
            <v>1</v>
          </cell>
          <cell r="I79">
            <v>0.15</v>
          </cell>
          <cell r="J79">
            <v>0</v>
          </cell>
          <cell r="K79">
            <v>0.15</v>
          </cell>
          <cell r="P79">
            <v>2</v>
          </cell>
        </row>
        <row r="80">
          <cell r="B80" t="str">
            <v>10S</v>
          </cell>
          <cell r="C80">
            <v>2</v>
          </cell>
          <cell r="D80">
            <v>2.77</v>
          </cell>
          <cell r="E80">
            <v>1</v>
          </cell>
          <cell r="I80">
            <v>0.15</v>
          </cell>
          <cell r="J80">
            <v>0</v>
          </cell>
          <cell r="K80">
            <v>0.15</v>
          </cell>
          <cell r="P80">
            <v>2</v>
          </cell>
        </row>
        <row r="81">
          <cell r="B81" t="str">
            <v>10S</v>
          </cell>
          <cell r="C81">
            <v>2.5</v>
          </cell>
          <cell r="D81">
            <v>3.05</v>
          </cell>
          <cell r="E81">
            <v>1</v>
          </cell>
          <cell r="I81">
            <v>0.15</v>
          </cell>
          <cell r="J81">
            <v>0</v>
          </cell>
          <cell r="K81">
            <v>0.15</v>
          </cell>
          <cell r="P81">
            <v>2</v>
          </cell>
        </row>
        <row r="82">
          <cell r="B82" t="str">
            <v>10S</v>
          </cell>
          <cell r="C82">
            <v>3</v>
          </cell>
          <cell r="D82">
            <v>3.05</v>
          </cell>
          <cell r="E82">
            <v>1</v>
          </cell>
          <cell r="I82">
            <v>0.3</v>
          </cell>
          <cell r="J82">
            <v>0</v>
          </cell>
          <cell r="K82">
            <v>0.3</v>
          </cell>
          <cell r="P82">
            <v>2</v>
          </cell>
        </row>
        <row r="83">
          <cell r="B83" t="str">
            <v>10S</v>
          </cell>
          <cell r="C83">
            <v>3.5</v>
          </cell>
          <cell r="D83">
            <v>3.05</v>
          </cell>
          <cell r="E83">
            <v>1</v>
          </cell>
          <cell r="I83">
            <v>0.3</v>
          </cell>
          <cell r="K83">
            <v>0.3</v>
          </cell>
          <cell r="P83">
            <v>3</v>
          </cell>
        </row>
        <row r="84">
          <cell r="B84" t="str">
            <v>10S</v>
          </cell>
          <cell r="C84">
            <v>4</v>
          </cell>
          <cell r="D84">
            <v>3.05</v>
          </cell>
          <cell r="E84">
            <v>1</v>
          </cell>
          <cell r="I84">
            <v>0.45</v>
          </cell>
          <cell r="J84">
            <v>0</v>
          </cell>
          <cell r="K84">
            <v>0.45</v>
          </cell>
          <cell r="P84">
            <v>3</v>
          </cell>
        </row>
        <row r="85">
          <cell r="B85" t="str">
            <v>10S</v>
          </cell>
          <cell r="C85">
            <v>5</v>
          </cell>
          <cell r="D85">
            <v>3.4</v>
          </cell>
          <cell r="E85">
            <v>1</v>
          </cell>
          <cell r="I85">
            <v>0.45</v>
          </cell>
          <cell r="K85">
            <v>0.45</v>
          </cell>
          <cell r="P85">
            <v>4</v>
          </cell>
        </row>
        <row r="86">
          <cell r="B86" t="str">
            <v>10S</v>
          </cell>
          <cell r="C86">
            <v>6</v>
          </cell>
          <cell r="D86">
            <v>3.4</v>
          </cell>
          <cell r="E86">
            <v>1</v>
          </cell>
          <cell r="I86">
            <v>0.6</v>
          </cell>
          <cell r="J86">
            <v>0</v>
          </cell>
          <cell r="K86">
            <v>0.6</v>
          </cell>
          <cell r="P86">
            <v>4</v>
          </cell>
        </row>
        <row r="87">
          <cell r="B87" t="str">
            <v>10S</v>
          </cell>
          <cell r="C87">
            <v>8</v>
          </cell>
          <cell r="D87">
            <v>3.76</v>
          </cell>
          <cell r="E87">
            <v>1</v>
          </cell>
          <cell r="I87">
            <v>0.6</v>
          </cell>
          <cell r="J87">
            <v>0</v>
          </cell>
          <cell r="K87">
            <v>0.6</v>
          </cell>
          <cell r="P87">
            <v>4</v>
          </cell>
        </row>
        <row r="88">
          <cell r="B88" t="str">
            <v>10S</v>
          </cell>
          <cell r="C88">
            <v>10</v>
          </cell>
          <cell r="D88">
            <v>4.1900000000000004</v>
          </cell>
          <cell r="E88">
            <v>1</v>
          </cell>
          <cell r="I88">
            <v>1.2</v>
          </cell>
          <cell r="J88">
            <v>0</v>
          </cell>
          <cell r="K88">
            <v>1.2</v>
          </cell>
          <cell r="P88">
            <v>4</v>
          </cell>
        </row>
        <row r="89">
          <cell r="B89" t="str">
            <v>10S</v>
          </cell>
          <cell r="C89">
            <v>12</v>
          </cell>
          <cell r="D89">
            <v>4.57</v>
          </cell>
          <cell r="E89">
            <v>1</v>
          </cell>
          <cell r="I89">
            <v>1.5</v>
          </cell>
          <cell r="J89">
            <v>0</v>
          </cell>
          <cell r="K89">
            <v>1.5</v>
          </cell>
          <cell r="P89">
            <v>6</v>
          </cell>
        </row>
        <row r="90">
          <cell r="B90" t="str">
            <v>10S</v>
          </cell>
          <cell r="C90">
            <v>14</v>
          </cell>
          <cell r="D90">
            <v>4.78</v>
          </cell>
          <cell r="E90">
            <v>1</v>
          </cell>
          <cell r="I90">
            <v>1.65</v>
          </cell>
          <cell r="J90">
            <v>0</v>
          </cell>
          <cell r="K90">
            <v>1.65</v>
          </cell>
          <cell r="P90">
            <v>6</v>
          </cell>
        </row>
        <row r="91">
          <cell r="B91" t="str">
            <v>10S</v>
          </cell>
          <cell r="C91">
            <v>16</v>
          </cell>
          <cell r="D91">
            <v>4.78</v>
          </cell>
          <cell r="E91">
            <v>1</v>
          </cell>
          <cell r="I91">
            <v>1.95</v>
          </cell>
          <cell r="J91">
            <v>0</v>
          </cell>
          <cell r="K91">
            <v>1.95</v>
          </cell>
          <cell r="P91">
            <v>6</v>
          </cell>
        </row>
        <row r="92">
          <cell r="B92" t="str">
            <v>10S</v>
          </cell>
          <cell r="C92">
            <v>18</v>
          </cell>
          <cell r="D92">
            <v>4.78</v>
          </cell>
          <cell r="E92">
            <v>1</v>
          </cell>
          <cell r="I92">
            <v>2.25</v>
          </cell>
          <cell r="J92">
            <v>0</v>
          </cell>
          <cell r="K92">
            <v>2.25</v>
          </cell>
          <cell r="P92">
            <v>6</v>
          </cell>
        </row>
        <row r="93">
          <cell r="B93" t="str">
            <v>10S</v>
          </cell>
          <cell r="C93">
            <v>20</v>
          </cell>
          <cell r="D93">
            <v>5.54</v>
          </cell>
          <cell r="E93">
            <v>1</v>
          </cell>
          <cell r="I93">
            <v>2.0299999999999998</v>
          </cell>
          <cell r="J93">
            <v>1.1200000000000001</v>
          </cell>
          <cell r="K93">
            <v>3.15</v>
          </cell>
          <cell r="P93">
            <v>7</v>
          </cell>
        </row>
        <row r="94">
          <cell r="B94" t="str">
            <v>10S</v>
          </cell>
          <cell r="C94">
            <v>22</v>
          </cell>
          <cell r="D94">
            <v>5.54</v>
          </cell>
          <cell r="E94">
            <v>1</v>
          </cell>
          <cell r="I94">
            <v>2.23</v>
          </cell>
          <cell r="J94">
            <v>1.37</v>
          </cell>
          <cell r="K94">
            <v>3.6</v>
          </cell>
          <cell r="P94">
            <v>8</v>
          </cell>
        </row>
        <row r="95">
          <cell r="B95" t="str">
            <v>10S</v>
          </cell>
          <cell r="C95">
            <v>24</v>
          </cell>
          <cell r="D95">
            <v>6.35</v>
          </cell>
          <cell r="E95">
            <v>1</v>
          </cell>
          <cell r="I95">
            <v>2.4300000000000002</v>
          </cell>
          <cell r="J95">
            <v>2.0699999999999998</v>
          </cell>
          <cell r="K95">
            <v>4.5</v>
          </cell>
          <cell r="P95">
            <v>8</v>
          </cell>
        </row>
        <row r="96">
          <cell r="B96" t="str">
            <v>10S</v>
          </cell>
          <cell r="C96">
            <v>30</v>
          </cell>
          <cell r="D96">
            <v>7.92</v>
          </cell>
          <cell r="E96">
            <v>1</v>
          </cell>
          <cell r="I96">
            <v>3.04</v>
          </cell>
          <cell r="J96">
            <v>5.66</v>
          </cell>
          <cell r="K96">
            <v>8.6999999999999993</v>
          </cell>
          <cell r="P96">
            <v>10</v>
          </cell>
        </row>
        <row r="97">
          <cell r="B97">
            <v>20</v>
          </cell>
          <cell r="C97">
            <v>8</v>
          </cell>
          <cell r="D97">
            <v>6.35</v>
          </cell>
          <cell r="E97">
            <v>1</v>
          </cell>
          <cell r="I97">
            <v>0.81</v>
          </cell>
          <cell r="J97">
            <v>0.99</v>
          </cell>
          <cell r="K97">
            <v>1.8</v>
          </cell>
          <cell r="P97">
            <v>4</v>
          </cell>
        </row>
        <row r="98">
          <cell r="B98">
            <v>20</v>
          </cell>
          <cell r="C98">
            <v>10</v>
          </cell>
          <cell r="D98">
            <v>6.35</v>
          </cell>
          <cell r="E98">
            <v>1</v>
          </cell>
          <cell r="I98">
            <v>1.01</v>
          </cell>
          <cell r="J98">
            <v>1.0900000000000001</v>
          </cell>
          <cell r="K98">
            <v>2.1</v>
          </cell>
          <cell r="P98">
            <v>4</v>
          </cell>
        </row>
        <row r="99">
          <cell r="B99">
            <v>20</v>
          </cell>
          <cell r="C99">
            <v>12</v>
          </cell>
          <cell r="D99">
            <v>6.35</v>
          </cell>
          <cell r="E99">
            <v>1</v>
          </cell>
          <cell r="I99">
            <v>1.22</v>
          </cell>
          <cell r="J99">
            <v>1.32</v>
          </cell>
          <cell r="K99">
            <v>2.54</v>
          </cell>
          <cell r="P99">
            <v>6</v>
          </cell>
        </row>
        <row r="100">
          <cell r="B100">
            <v>20</v>
          </cell>
          <cell r="C100">
            <v>14</v>
          </cell>
          <cell r="D100">
            <v>7.92</v>
          </cell>
          <cell r="E100">
            <v>1</v>
          </cell>
          <cell r="I100">
            <v>1.42</v>
          </cell>
          <cell r="J100">
            <v>2.48</v>
          </cell>
          <cell r="K100">
            <v>3.9</v>
          </cell>
          <cell r="P100">
            <v>6</v>
          </cell>
        </row>
        <row r="101">
          <cell r="B101">
            <v>20</v>
          </cell>
          <cell r="C101">
            <v>16</v>
          </cell>
          <cell r="D101">
            <v>7.92</v>
          </cell>
          <cell r="E101">
            <v>1</v>
          </cell>
          <cell r="I101">
            <v>1.62</v>
          </cell>
          <cell r="J101">
            <v>2.73</v>
          </cell>
          <cell r="K101">
            <v>4.3499999999999996</v>
          </cell>
          <cell r="P101">
            <v>6</v>
          </cell>
        </row>
        <row r="102">
          <cell r="B102">
            <v>20</v>
          </cell>
          <cell r="C102">
            <v>18</v>
          </cell>
          <cell r="D102">
            <v>7.92</v>
          </cell>
          <cell r="E102">
            <v>1</v>
          </cell>
          <cell r="I102">
            <v>1.82</v>
          </cell>
          <cell r="J102">
            <v>3.12</v>
          </cell>
          <cell r="K102">
            <v>4.9400000000000004</v>
          </cell>
          <cell r="P102">
            <v>6</v>
          </cell>
        </row>
        <row r="103">
          <cell r="B103">
            <v>20</v>
          </cell>
          <cell r="C103">
            <v>20</v>
          </cell>
          <cell r="D103">
            <v>9.5299999999999994</v>
          </cell>
          <cell r="E103">
            <v>1</v>
          </cell>
          <cell r="I103">
            <v>2.0299999999999998</v>
          </cell>
          <cell r="J103">
            <v>5.47</v>
          </cell>
          <cell r="K103">
            <v>7.5</v>
          </cell>
          <cell r="P103">
            <v>7</v>
          </cell>
        </row>
        <row r="104">
          <cell r="B104">
            <v>20</v>
          </cell>
          <cell r="C104">
            <v>22</v>
          </cell>
          <cell r="D104">
            <v>9.5299999999999994</v>
          </cell>
          <cell r="E104">
            <v>1</v>
          </cell>
          <cell r="I104">
            <v>2.23</v>
          </cell>
          <cell r="J104">
            <v>6.47</v>
          </cell>
          <cell r="K104">
            <v>8.6999999999999993</v>
          </cell>
          <cell r="P104">
            <v>8</v>
          </cell>
        </row>
        <row r="105">
          <cell r="B105">
            <v>20</v>
          </cell>
          <cell r="C105">
            <v>24</v>
          </cell>
          <cell r="D105">
            <v>9.5299999999999994</v>
          </cell>
          <cell r="E105">
            <v>1</v>
          </cell>
          <cell r="I105">
            <v>2.4300000000000002</v>
          </cell>
          <cell r="J105">
            <v>6.57</v>
          </cell>
          <cell r="K105">
            <v>9</v>
          </cell>
          <cell r="P105">
            <v>8</v>
          </cell>
        </row>
        <row r="106">
          <cell r="B106">
            <v>20</v>
          </cell>
          <cell r="C106">
            <v>26</v>
          </cell>
          <cell r="D106">
            <v>12.7</v>
          </cell>
          <cell r="E106">
            <v>1.25</v>
          </cell>
          <cell r="I106">
            <v>2.64</v>
          </cell>
          <cell r="J106">
            <v>13.86</v>
          </cell>
          <cell r="K106">
            <v>16.5</v>
          </cell>
          <cell r="P106">
            <v>9</v>
          </cell>
        </row>
        <row r="107">
          <cell r="B107">
            <v>20</v>
          </cell>
          <cell r="C107">
            <v>28</v>
          </cell>
          <cell r="D107">
            <v>12.7</v>
          </cell>
          <cell r="E107">
            <v>1.25</v>
          </cell>
          <cell r="I107">
            <v>2.84</v>
          </cell>
          <cell r="J107">
            <v>15.16</v>
          </cell>
          <cell r="K107">
            <v>18</v>
          </cell>
          <cell r="P107">
            <v>9</v>
          </cell>
        </row>
        <row r="108">
          <cell r="B108">
            <v>20</v>
          </cell>
          <cell r="C108">
            <v>30</v>
          </cell>
          <cell r="D108">
            <v>12.7</v>
          </cell>
          <cell r="E108">
            <v>1.25</v>
          </cell>
          <cell r="I108">
            <v>3.04</v>
          </cell>
          <cell r="J108">
            <v>16.45</v>
          </cell>
          <cell r="K108">
            <v>19.489999999999998</v>
          </cell>
          <cell r="P108">
            <v>10</v>
          </cell>
        </row>
        <row r="109">
          <cell r="B109">
            <v>20</v>
          </cell>
          <cell r="C109">
            <v>32</v>
          </cell>
          <cell r="D109">
            <v>12.7</v>
          </cell>
          <cell r="E109">
            <v>1.25</v>
          </cell>
          <cell r="I109">
            <v>3.24</v>
          </cell>
          <cell r="J109">
            <v>17.75</v>
          </cell>
          <cell r="K109">
            <v>20.990000000000002</v>
          </cell>
          <cell r="P109">
            <v>11</v>
          </cell>
        </row>
        <row r="110">
          <cell r="B110">
            <v>20</v>
          </cell>
          <cell r="C110">
            <v>34</v>
          </cell>
          <cell r="D110">
            <v>12.7</v>
          </cell>
          <cell r="E110">
            <v>1.25</v>
          </cell>
          <cell r="I110">
            <v>3.45</v>
          </cell>
          <cell r="J110">
            <v>18.54</v>
          </cell>
          <cell r="K110">
            <v>21.99</v>
          </cell>
          <cell r="P110">
            <v>12</v>
          </cell>
        </row>
        <row r="111">
          <cell r="B111">
            <v>20</v>
          </cell>
          <cell r="C111">
            <v>36</v>
          </cell>
          <cell r="D111">
            <v>12.7</v>
          </cell>
          <cell r="E111">
            <v>1.25</v>
          </cell>
          <cell r="I111">
            <v>3.65</v>
          </cell>
          <cell r="J111">
            <v>18.84</v>
          </cell>
          <cell r="K111">
            <v>22.49</v>
          </cell>
          <cell r="P111">
            <v>12</v>
          </cell>
        </row>
        <row r="112">
          <cell r="B112">
            <v>30</v>
          </cell>
          <cell r="C112">
            <v>8</v>
          </cell>
          <cell r="D112">
            <v>7.04</v>
          </cell>
          <cell r="E112">
            <v>1</v>
          </cell>
          <cell r="I112">
            <v>0.81</v>
          </cell>
          <cell r="J112">
            <v>1.1399999999999999</v>
          </cell>
          <cell r="K112">
            <v>1.95</v>
          </cell>
          <cell r="P112">
            <v>4</v>
          </cell>
        </row>
        <row r="113">
          <cell r="B113">
            <v>30</v>
          </cell>
          <cell r="C113">
            <v>10</v>
          </cell>
          <cell r="D113">
            <v>7.8</v>
          </cell>
          <cell r="E113">
            <v>1</v>
          </cell>
          <cell r="I113">
            <v>1.01</v>
          </cell>
          <cell r="J113">
            <v>1.99</v>
          </cell>
          <cell r="K113">
            <v>3</v>
          </cell>
          <cell r="P113">
            <v>4</v>
          </cell>
        </row>
        <row r="114">
          <cell r="B114">
            <v>30</v>
          </cell>
          <cell r="C114">
            <v>12</v>
          </cell>
          <cell r="D114">
            <v>8.3800000000000008</v>
          </cell>
          <cell r="E114">
            <v>1</v>
          </cell>
          <cell r="I114">
            <v>1.22</v>
          </cell>
          <cell r="J114">
            <v>2.68</v>
          </cell>
          <cell r="K114">
            <v>3.9000000000000004</v>
          </cell>
          <cell r="P114">
            <v>6</v>
          </cell>
        </row>
        <row r="115">
          <cell r="B115">
            <v>30</v>
          </cell>
          <cell r="C115">
            <v>14</v>
          </cell>
          <cell r="D115">
            <v>9.5299999999999994</v>
          </cell>
          <cell r="E115">
            <v>1</v>
          </cell>
          <cell r="I115">
            <v>1.42</v>
          </cell>
          <cell r="J115">
            <v>3.97</v>
          </cell>
          <cell r="K115">
            <v>5.3900000000000006</v>
          </cell>
          <cell r="P115">
            <v>6</v>
          </cell>
        </row>
        <row r="116">
          <cell r="B116">
            <v>30</v>
          </cell>
          <cell r="C116">
            <v>16</v>
          </cell>
          <cell r="D116">
            <v>9.5299999999999994</v>
          </cell>
          <cell r="E116">
            <v>1</v>
          </cell>
          <cell r="I116">
            <v>1.62</v>
          </cell>
          <cell r="J116">
            <v>4.68</v>
          </cell>
          <cell r="K116">
            <v>6.3</v>
          </cell>
          <cell r="P116">
            <v>6</v>
          </cell>
        </row>
        <row r="117">
          <cell r="B117">
            <v>30</v>
          </cell>
          <cell r="C117">
            <v>18</v>
          </cell>
          <cell r="D117">
            <v>11.13</v>
          </cell>
          <cell r="E117">
            <v>1.25</v>
          </cell>
          <cell r="I117">
            <v>1.82</v>
          </cell>
          <cell r="J117">
            <v>6.88</v>
          </cell>
          <cell r="K117">
            <v>8.6999999999999993</v>
          </cell>
          <cell r="P117">
            <v>6</v>
          </cell>
        </row>
        <row r="118">
          <cell r="B118">
            <v>30</v>
          </cell>
          <cell r="C118">
            <v>20</v>
          </cell>
          <cell r="D118">
            <v>12.7</v>
          </cell>
          <cell r="E118">
            <v>1.25</v>
          </cell>
          <cell r="I118">
            <v>2.0299999999999998</v>
          </cell>
          <cell r="J118">
            <v>10.42</v>
          </cell>
          <cell r="K118">
            <v>12.45</v>
          </cell>
          <cell r="P118">
            <v>7</v>
          </cell>
        </row>
        <row r="119">
          <cell r="B119">
            <v>30</v>
          </cell>
          <cell r="C119">
            <v>22</v>
          </cell>
          <cell r="D119">
            <v>12.7</v>
          </cell>
          <cell r="E119">
            <v>1.25</v>
          </cell>
          <cell r="I119">
            <v>2.23</v>
          </cell>
          <cell r="J119">
            <v>11.72</v>
          </cell>
          <cell r="K119">
            <v>13.950000000000001</v>
          </cell>
          <cell r="P119">
            <v>8</v>
          </cell>
        </row>
        <row r="120">
          <cell r="B120">
            <v>30</v>
          </cell>
          <cell r="C120">
            <v>24</v>
          </cell>
          <cell r="D120">
            <v>14.27</v>
          </cell>
          <cell r="E120">
            <v>1.25</v>
          </cell>
          <cell r="I120">
            <v>2.4300000000000002</v>
          </cell>
          <cell r="J120">
            <v>15.57</v>
          </cell>
          <cell r="K120">
            <v>18</v>
          </cell>
          <cell r="P120">
            <v>8</v>
          </cell>
        </row>
        <row r="121">
          <cell r="B121">
            <v>30</v>
          </cell>
          <cell r="C121">
            <v>28</v>
          </cell>
          <cell r="D121">
            <v>15.88</v>
          </cell>
          <cell r="E121">
            <v>1.5</v>
          </cell>
          <cell r="I121">
            <v>2.84</v>
          </cell>
          <cell r="J121">
            <v>22.65</v>
          </cell>
          <cell r="K121">
            <v>25.49</v>
          </cell>
          <cell r="P121">
            <v>9</v>
          </cell>
        </row>
        <row r="122">
          <cell r="B122">
            <v>30</v>
          </cell>
          <cell r="C122">
            <v>30</v>
          </cell>
          <cell r="D122">
            <v>15.88</v>
          </cell>
          <cell r="E122">
            <v>1.5</v>
          </cell>
          <cell r="I122">
            <v>3.04</v>
          </cell>
          <cell r="J122">
            <v>23.96</v>
          </cell>
          <cell r="K122">
            <v>27</v>
          </cell>
          <cell r="P122">
            <v>10</v>
          </cell>
        </row>
        <row r="123">
          <cell r="B123">
            <v>30</v>
          </cell>
          <cell r="C123">
            <v>32</v>
          </cell>
          <cell r="D123">
            <v>15.88</v>
          </cell>
          <cell r="E123">
            <v>1.5</v>
          </cell>
          <cell r="I123">
            <v>3.24</v>
          </cell>
          <cell r="J123">
            <v>26.76</v>
          </cell>
          <cell r="K123">
            <v>30</v>
          </cell>
          <cell r="P123">
            <v>11</v>
          </cell>
        </row>
        <row r="124">
          <cell r="B124">
            <v>30</v>
          </cell>
          <cell r="C124">
            <v>34</v>
          </cell>
          <cell r="D124">
            <v>15.88</v>
          </cell>
          <cell r="E124">
            <v>1.5</v>
          </cell>
          <cell r="I124">
            <v>3.45</v>
          </cell>
          <cell r="J124">
            <v>28.05</v>
          </cell>
          <cell r="K124">
            <v>31.5</v>
          </cell>
          <cell r="P124">
            <v>12</v>
          </cell>
        </row>
        <row r="125">
          <cell r="B125">
            <v>30</v>
          </cell>
          <cell r="C125">
            <v>36</v>
          </cell>
          <cell r="D125">
            <v>15.88</v>
          </cell>
          <cell r="E125">
            <v>1.5</v>
          </cell>
          <cell r="I125">
            <v>3.65</v>
          </cell>
          <cell r="J125">
            <v>29.35</v>
          </cell>
          <cell r="K125">
            <v>33</v>
          </cell>
          <cell r="P125">
            <v>12</v>
          </cell>
        </row>
        <row r="126">
          <cell r="B126">
            <v>40</v>
          </cell>
          <cell r="C126">
            <v>0.125</v>
          </cell>
          <cell r="D126">
            <v>1.73</v>
          </cell>
          <cell r="E126">
            <v>1</v>
          </cell>
          <cell r="I126">
            <v>7.0000000000000007E-2</v>
          </cell>
          <cell r="K126">
            <v>7.0000000000000007E-2</v>
          </cell>
          <cell r="P126">
            <v>2</v>
          </cell>
        </row>
        <row r="127">
          <cell r="B127">
            <v>40</v>
          </cell>
          <cell r="C127">
            <v>0.125</v>
          </cell>
          <cell r="D127">
            <v>1.73</v>
          </cell>
          <cell r="E127">
            <v>1</v>
          </cell>
          <cell r="I127">
            <v>7.0000000000000007E-2</v>
          </cell>
          <cell r="K127">
            <v>7.0000000000000007E-2</v>
          </cell>
          <cell r="P127">
            <v>2</v>
          </cell>
        </row>
        <row r="128">
          <cell r="B128">
            <v>40</v>
          </cell>
          <cell r="C128">
            <v>0.125</v>
          </cell>
          <cell r="D128">
            <v>1.73</v>
          </cell>
          <cell r="E128">
            <v>1</v>
          </cell>
          <cell r="I128">
            <v>7.0000000000000007E-2</v>
          </cell>
          <cell r="K128">
            <v>7.0000000000000007E-2</v>
          </cell>
          <cell r="P128">
            <v>2</v>
          </cell>
        </row>
        <row r="129">
          <cell r="B129">
            <v>40</v>
          </cell>
          <cell r="C129">
            <v>0.25</v>
          </cell>
          <cell r="D129">
            <v>2.2400000000000002</v>
          </cell>
          <cell r="E129">
            <v>1</v>
          </cell>
          <cell r="I129">
            <v>7.0000000000000007E-2</v>
          </cell>
          <cell r="K129">
            <v>7.0000000000000007E-2</v>
          </cell>
          <cell r="P129">
            <v>2</v>
          </cell>
        </row>
        <row r="130">
          <cell r="B130">
            <v>40</v>
          </cell>
          <cell r="C130">
            <v>0.25</v>
          </cell>
          <cell r="D130">
            <v>2.2400000000000002</v>
          </cell>
          <cell r="E130">
            <v>1</v>
          </cell>
          <cell r="I130">
            <v>7.0000000000000007E-2</v>
          </cell>
          <cell r="K130">
            <v>7.0000000000000007E-2</v>
          </cell>
          <cell r="P130">
            <v>2</v>
          </cell>
        </row>
        <row r="131">
          <cell r="B131">
            <v>40</v>
          </cell>
          <cell r="C131">
            <v>0.25</v>
          </cell>
          <cell r="D131">
            <v>2.2400000000000002</v>
          </cell>
          <cell r="E131">
            <v>1</v>
          </cell>
          <cell r="I131">
            <v>7.0000000000000007E-2</v>
          </cell>
          <cell r="K131">
            <v>7.0000000000000007E-2</v>
          </cell>
          <cell r="P131">
            <v>2</v>
          </cell>
        </row>
        <row r="132">
          <cell r="B132">
            <v>40</v>
          </cell>
          <cell r="C132">
            <v>0.375</v>
          </cell>
          <cell r="D132">
            <v>2.31</v>
          </cell>
          <cell r="E132">
            <v>1</v>
          </cell>
          <cell r="I132">
            <v>7.0000000000000007E-2</v>
          </cell>
          <cell r="J132">
            <v>0</v>
          </cell>
          <cell r="K132">
            <v>7.0000000000000007E-2</v>
          </cell>
          <cell r="P132">
            <v>2</v>
          </cell>
        </row>
        <row r="133">
          <cell r="B133">
            <v>40</v>
          </cell>
          <cell r="C133">
            <v>0.375</v>
          </cell>
          <cell r="D133">
            <v>2.31</v>
          </cell>
          <cell r="E133">
            <v>1</v>
          </cell>
          <cell r="I133">
            <v>7.0000000000000007E-2</v>
          </cell>
          <cell r="J133">
            <v>0</v>
          </cell>
          <cell r="K133">
            <v>7.0000000000000007E-2</v>
          </cell>
          <cell r="P133">
            <v>2</v>
          </cell>
        </row>
        <row r="134">
          <cell r="B134">
            <v>40</v>
          </cell>
          <cell r="C134">
            <v>0.375</v>
          </cell>
          <cell r="D134">
            <v>2.31</v>
          </cell>
          <cell r="E134">
            <v>1</v>
          </cell>
          <cell r="I134">
            <v>7.0000000000000007E-2</v>
          </cell>
          <cell r="J134">
            <v>0</v>
          </cell>
          <cell r="K134">
            <v>7.0000000000000007E-2</v>
          </cell>
          <cell r="P134">
            <v>2</v>
          </cell>
        </row>
        <row r="135">
          <cell r="B135">
            <v>40</v>
          </cell>
          <cell r="C135">
            <v>0.5</v>
          </cell>
          <cell r="D135">
            <v>2.77</v>
          </cell>
          <cell r="E135">
            <v>1</v>
          </cell>
          <cell r="I135">
            <v>7.0000000000000007E-2</v>
          </cell>
          <cell r="J135">
            <v>0</v>
          </cell>
          <cell r="K135">
            <v>7.0000000000000007E-2</v>
          </cell>
          <cell r="P135">
            <v>2</v>
          </cell>
        </row>
        <row r="136">
          <cell r="B136">
            <v>40</v>
          </cell>
          <cell r="C136">
            <v>0.5</v>
          </cell>
          <cell r="D136">
            <v>2.77</v>
          </cell>
          <cell r="E136">
            <v>1</v>
          </cell>
          <cell r="I136">
            <v>7.0000000000000007E-2</v>
          </cell>
          <cell r="J136">
            <v>0</v>
          </cell>
          <cell r="K136">
            <v>7.0000000000000007E-2</v>
          </cell>
          <cell r="P136">
            <v>2</v>
          </cell>
        </row>
        <row r="137">
          <cell r="B137">
            <v>40</v>
          </cell>
          <cell r="C137">
            <v>0.5</v>
          </cell>
          <cell r="D137">
            <v>2.77</v>
          </cell>
          <cell r="E137">
            <v>1</v>
          </cell>
          <cell r="I137">
            <v>7.0000000000000007E-2</v>
          </cell>
          <cell r="J137">
            <v>0</v>
          </cell>
          <cell r="K137">
            <v>7.0000000000000007E-2</v>
          </cell>
          <cell r="P137">
            <v>2</v>
          </cell>
        </row>
        <row r="138">
          <cell r="B138">
            <v>40</v>
          </cell>
          <cell r="C138">
            <v>0.75</v>
          </cell>
          <cell r="D138">
            <v>2.87</v>
          </cell>
          <cell r="E138">
            <v>1</v>
          </cell>
          <cell r="I138">
            <v>7.0000000000000007E-2</v>
          </cell>
          <cell r="J138">
            <v>0</v>
          </cell>
          <cell r="K138">
            <v>7.0000000000000007E-2</v>
          </cell>
          <cell r="P138">
            <v>2</v>
          </cell>
        </row>
        <row r="139">
          <cell r="B139">
            <v>40</v>
          </cell>
          <cell r="C139">
            <v>0.75</v>
          </cell>
          <cell r="D139">
            <v>2.87</v>
          </cell>
          <cell r="E139">
            <v>1</v>
          </cell>
          <cell r="I139">
            <v>7.0000000000000007E-2</v>
          </cell>
          <cell r="J139">
            <v>0</v>
          </cell>
          <cell r="K139">
            <v>7.0000000000000007E-2</v>
          </cell>
          <cell r="P139">
            <v>2</v>
          </cell>
        </row>
        <row r="140">
          <cell r="B140">
            <v>40</v>
          </cell>
          <cell r="C140">
            <v>0.75</v>
          </cell>
          <cell r="D140">
            <v>2.87</v>
          </cell>
          <cell r="E140">
            <v>1</v>
          </cell>
          <cell r="I140">
            <v>7.0000000000000007E-2</v>
          </cell>
          <cell r="J140">
            <v>0</v>
          </cell>
          <cell r="K140">
            <v>7.0000000000000007E-2</v>
          </cell>
          <cell r="P140">
            <v>2</v>
          </cell>
        </row>
        <row r="141">
          <cell r="B141">
            <v>40</v>
          </cell>
          <cell r="C141">
            <v>1</v>
          </cell>
          <cell r="D141">
            <v>3.38</v>
          </cell>
          <cell r="E141">
            <v>1</v>
          </cell>
          <cell r="I141">
            <v>0.12</v>
          </cell>
          <cell r="J141">
            <v>0</v>
          </cell>
          <cell r="K141">
            <v>0.12</v>
          </cell>
          <cell r="P141">
            <v>2</v>
          </cell>
        </row>
        <row r="142">
          <cell r="B142">
            <v>40</v>
          </cell>
          <cell r="C142">
            <v>1</v>
          </cell>
          <cell r="D142">
            <v>3.38</v>
          </cell>
          <cell r="E142">
            <v>1</v>
          </cell>
          <cell r="I142">
            <v>0.12</v>
          </cell>
          <cell r="J142">
            <v>0</v>
          </cell>
          <cell r="K142">
            <v>0.12</v>
          </cell>
          <cell r="P142">
            <v>2</v>
          </cell>
        </row>
        <row r="143">
          <cell r="B143">
            <v>40</v>
          </cell>
          <cell r="C143">
            <v>1</v>
          </cell>
          <cell r="D143">
            <v>3.38</v>
          </cell>
          <cell r="E143">
            <v>1</v>
          </cell>
          <cell r="I143">
            <v>0.12</v>
          </cell>
          <cell r="J143">
            <v>0</v>
          </cell>
          <cell r="K143">
            <v>0.12</v>
          </cell>
          <cell r="P143">
            <v>2</v>
          </cell>
        </row>
        <row r="144">
          <cell r="B144">
            <v>40</v>
          </cell>
          <cell r="C144">
            <v>1.25</v>
          </cell>
          <cell r="D144">
            <v>3.56</v>
          </cell>
          <cell r="E144">
            <v>1</v>
          </cell>
          <cell r="I144">
            <v>0.15</v>
          </cell>
          <cell r="K144">
            <v>0.15</v>
          </cell>
          <cell r="P144">
            <v>2</v>
          </cell>
        </row>
        <row r="145">
          <cell r="B145">
            <v>40</v>
          </cell>
          <cell r="C145">
            <v>1.25</v>
          </cell>
          <cell r="D145">
            <v>3.56</v>
          </cell>
          <cell r="E145">
            <v>1</v>
          </cell>
          <cell r="I145">
            <v>0.15</v>
          </cell>
          <cell r="K145">
            <v>0.15</v>
          </cell>
          <cell r="P145">
            <v>2</v>
          </cell>
        </row>
        <row r="146">
          <cell r="B146">
            <v>40</v>
          </cell>
          <cell r="C146">
            <v>1.25</v>
          </cell>
          <cell r="D146">
            <v>3.56</v>
          </cell>
          <cell r="E146">
            <v>1</v>
          </cell>
          <cell r="I146">
            <v>0.15</v>
          </cell>
          <cell r="K146">
            <v>0.15</v>
          </cell>
          <cell r="P146">
            <v>2</v>
          </cell>
        </row>
        <row r="147">
          <cell r="B147">
            <v>40</v>
          </cell>
          <cell r="C147">
            <v>1.5</v>
          </cell>
          <cell r="D147">
            <v>3.68</v>
          </cell>
          <cell r="E147">
            <v>1</v>
          </cell>
          <cell r="I147">
            <v>0.15</v>
          </cell>
          <cell r="J147">
            <v>0</v>
          </cell>
          <cell r="K147">
            <v>0.15</v>
          </cell>
          <cell r="P147">
            <v>2</v>
          </cell>
        </row>
        <row r="148">
          <cell r="B148">
            <v>40</v>
          </cell>
          <cell r="C148">
            <v>1.5</v>
          </cell>
          <cell r="D148">
            <v>3.68</v>
          </cell>
          <cell r="E148">
            <v>1</v>
          </cell>
          <cell r="I148">
            <v>0.15</v>
          </cell>
          <cell r="J148">
            <v>0</v>
          </cell>
          <cell r="K148">
            <v>0.15</v>
          </cell>
          <cell r="P148">
            <v>2</v>
          </cell>
        </row>
        <row r="149">
          <cell r="B149">
            <v>40</v>
          </cell>
          <cell r="C149">
            <v>1.5</v>
          </cell>
          <cell r="D149">
            <v>3.68</v>
          </cell>
          <cell r="E149">
            <v>1</v>
          </cell>
          <cell r="I149">
            <v>0.15</v>
          </cell>
          <cell r="J149">
            <v>0</v>
          </cell>
          <cell r="K149">
            <v>0.15</v>
          </cell>
          <cell r="P149">
            <v>2</v>
          </cell>
        </row>
        <row r="150">
          <cell r="B150">
            <v>40</v>
          </cell>
          <cell r="C150">
            <v>2</v>
          </cell>
          <cell r="D150">
            <v>3.91</v>
          </cell>
          <cell r="E150">
            <v>1</v>
          </cell>
          <cell r="I150">
            <v>0.3</v>
          </cell>
          <cell r="J150">
            <v>0</v>
          </cell>
          <cell r="K150">
            <v>0.3</v>
          </cell>
          <cell r="P150">
            <v>2</v>
          </cell>
        </row>
        <row r="151">
          <cell r="B151">
            <v>40</v>
          </cell>
          <cell r="C151">
            <v>2</v>
          </cell>
          <cell r="D151">
            <v>3.91</v>
          </cell>
          <cell r="E151">
            <v>1</v>
          </cell>
          <cell r="I151">
            <v>0.3</v>
          </cell>
          <cell r="J151">
            <v>0</v>
          </cell>
          <cell r="K151">
            <v>0.3</v>
          </cell>
          <cell r="P151">
            <v>2</v>
          </cell>
        </row>
        <row r="152">
          <cell r="B152">
            <v>40</v>
          </cell>
          <cell r="C152">
            <v>2</v>
          </cell>
          <cell r="D152">
            <v>3.91</v>
          </cell>
          <cell r="E152">
            <v>1</v>
          </cell>
          <cell r="I152">
            <v>0.3</v>
          </cell>
          <cell r="J152">
            <v>0</v>
          </cell>
          <cell r="K152">
            <v>0.3</v>
          </cell>
          <cell r="P152">
            <v>2</v>
          </cell>
        </row>
        <row r="153">
          <cell r="B153">
            <v>40</v>
          </cell>
          <cell r="C153">
            <v>2.5</v>
          </cell>
          <cell r="D153">
            <v>5.16</v>
          </cell>
          <cell r="E153">
            <v>1</v>
          </cell>
          <cell r="I153">
            <v>0.25</v>
          </cell>
          <cell r="J153">
            <v>0.2</v>
          </cell>
          <cell r="K153">
            <v>0.45</v>
          </cell>
          <cell r="P153">
            <v>2</v>
          </cell>
        </row>
        <row r="154">
          <cell r="B154">
            <v>40</v>
          </cell>
          <cell r="C154">
            <v>3</v>
          </cell>
          <cell r="D154">
            <v>5.49</v>
          </cell>
          <cell r="E154">
            <v>1</v>
          </cell>
          <cell r="I154">
            <v>0.3</v>
          </cell>
          <cell r="J154">
            <v>0.3</v>
          </cell>
          <cell r="K154">
            <v>0.6</v>
          </cell>
          <cell r="P154">
            <v>2</v>
          </cell>
        </row>
        <row r="155">
          <cell r="B155">
            <v>40</v>
          </cell>
          <cell r="C155">
            <v>3.5</v>
          </cell>
          <cell r="D155">
            <v>5.74</v>
          </cell>
          <cell r="E155">
            <v>1</v>
          </cell>
          <cell r="I155">
            <v>0.35</v>
          </cell>
          <cell r="J155">
            <v>0.4</v>
          </cell>
          <cell r="K155">
            <v>0.75</v>
          </cell>
          <cell r="P155">
            <v>3</v>
          </cell>
        </row>
        <row r="156">
          <cell r="B156">
            <v>40</v>
          </cell>
          <cell r="C156">
            <v>4</v>
          </cell>
          <cell r="D156">
            <v>6.02</v>
          </cell>
          <cell r="E156">
            <v>1</v>
          </cell>
          <cell r="I156">
            <v>0.41</v>
          </cell>
          <cell r="J156">
            <v>0.49</v>
          </cell>
          <cell r="K156">
            <v>0.89999999999999991</v>
          </cell>
          <cell r="P156">
            <v>3</v>
          </cell>
        </row>
        <row r="157">
          <cell r="B157">
            <v>40</v>
          </cell>
          <cell r="C157">
            <v>5</v>
          </cell>
          <cell r="D157">
            <v>6.55</v>
          </cell>
          <cell r="E157">
            <v>1</v>
          </cell>
          <cell r="I157">
            <v>0.51</v>
          </cell>
          <cell r="J157">
            <v>0.54</v>
          </cell>
          <cell r="K157">
            <v>1.05</v>
          </cell>
          <cell r="P157">
            <v>4</v>
          </cell>
        </row>
        <row r="158">
          <cell r="B158">
            <v>40</v>
          </cell>
          <cell r="C158">
            <v>6</v>
          </cell>
          <cell r="D158">
            <v>7.11</v>
          </cell>
          <cell r="E158">
            <v>1</v>
          </cell>
          <cell r="I158">
            <v>0.61</v>
          </cell>
          <cell r="J158">
            <v>1.04</v>
          </cell>
          <cell r="K158">
            <v>1.65</v>
          </cell>
          <cell r="P158">
            <v>4</v>
          </cell>
        </row>
        <row r="159">
          <cell r="B159">
            <v>40</v>
          </cell>
          <cell r="C159">
            <v>8</v>
          </cell>
          <cell r="D159">
            <v>8.18</v>
          </cell>
          <cell r="E159">
            <v>1</v>
          </cell>
          <cell r="I159">
            <v>0.81</v>
          </cell>
          <cell r="J159">
            <v>1.73</v>
          </cell>
          <cell r="K159">
            <v>2.54</v>
          </cell>
          <cell r="P159">
            <v>4</v>
          </cell>
        </row>
        <row r="160">
          <cell r="B160">
            <v>40</v>
          </cell>
          <cell r="C160">
            <v>10</v>
          </cell>
          <cell r="D160">
            <v>9.27</v>
          </cell>
          <cell r="E160">
            <v>1</v>
          </cell>
          <cell r="I160">
            <v>1.01</v>
          </cell>
          <cell r="J160">
            <v>3.04</v>
          </cell>
          <cell r="K160">
            <v>4.05</v>
          </cell>
          <cell r="P160">
            <v>4</v>
          </cell>
        </row>
        <row r="161">
          <cell r="B161">
            <v>40</v>
          </cell>
          <cell r="C161">
            <v>12</v>
          </cell>
          <cell r="D161">
            <v>10.31</v>
          </cell>
          <cell r="E161">
            <v>1.25</v>
          </cell>
          <cell r="I161">
            <v>1.22</v>
          </cell>
          <cell r="J161">
            <v>4.0199999999999996</v>
          </cell>
          <cell r="K161">
            <v>5.2399999999999993</v>
          </cell>
          <cell r="P161">
            <v>6</v>
          </cell>
        </row>
        <row r="162">
          <cell r="B162">
            <v>40</v>
          </cell>
          <cell r="C162">
            <v>14</v>
          </cell>
          <cell r="D162">
            <v>11.13</v>
          </cell>
          <cell r="E162">
            <v>1.25</v>
          </cell>
          <cell r="I162">
            <v>1.42</v>
          </cell>
          <cell r="J162">
            <v>5.33</v>
          </cell>
          <cell r="K162">
            <v>6.75</v>
          </cell>
          <cell r="P162">
            <v>6</v>
          </cell>
        </row>
        <row r="163">
          <cell r="B163">
            <v>40</v>
          </cell>
          <cell r="C163">
            <v>16</v>
          </cell>
          <cell r="D163">
            <v>12.7</v>
          </cell>
          <cell r="E163">
            <v>1.25</v>
          </cell>
          <cell r="I163">
            <v>1.62</v>
          </cell>
          <cell r="J163">
            <v>8.42</v>
          </cell>
          <cell r="K163">
            <v>10.039999999999999</v>
          </cell>
          <cell r="P163">
            <v>6</v>
          </cell>
        </row>
        <row r="164">
          <cell r="B164">
            <v>40</v>
          </cell>
          <cell r="C164">
            <v>18</v>
          </cell>
          <cell r="D164">
            <v>14.27</v>
          </cell>
          <cell r="E164">
            <v>1.25</v>
          </cell>
          <cell r="I164">
            <v>1.82</v>
          </cell>
          <cell r="J164">
            <v>11.53</v>
          </cell>
          <cell r="K164">
            <v>13.35</v>
          </cell>
          <cell r="P164">
            <v>6</v>
          </cell>
        </row>
        <row r="165">
          <cell r="B165">
            <v>40</v>
          </cell>
          <cell r="C165">
            <v>20</v>
          </cell>
          <cell r="D165">
            <v>15.09</v>
          </cell>
          <cell r="E165">
            <v>1.5</v>
          </cell>
          <cell r="I165">
            <v>2.0299999999999998</v>
          </cell>
          <cell r="J165">
            <v>14.47</v>
          </cell>
          <cell r="K165">
            <v>16.5</v>
          </cell>
          <cell r="P165">
            <v>7</v>
          </cell>
        </row>
        <row r="166">
          <cell r="B166">
            <v>40</v>
          </cell>
          <cell r="C166">
            <v>24</v>
          </cell>
          <cell r="D166">
            <v>17.48</v>
          </cell>
          <cell r="E166">
            <v>1.5</v>
          </cell>
          <cell r="I166">
            <v>2.4300000000000002</v>
          </cell>
          <cell r="J166">
            <v>24.57</v>
          </cell>
          <cell r="K166">
            <v>27</v>
          </cell>
          <cell r="P166">
            <v>8</v>
          </cell>
        </row>
        <row r="167">
          <cell r="B167">
            <v>40</v>
          </cell>
          <cell r="C167">
            <v>32</v>
          </cell>
          <cell r="D167">
            <v>17.48</v>
          </cell>
          <cell r="E167">
            <v>1.5</v>
          </cell>
          <cell r="I167">
            <v>3.24</v>
          </cell>
          <cell r="J167">
            <v>31.26</v>
          </cell>
          <cell r="K167">
            <v>34.5</v>
          </cell>
          <cell r="P167">
            <v>11</v>
          </cell>
        </row>
        <row r="168">
          <cell r="B168">
            <v>40</v>
          </cell>
          <cell r="C168">
            <v>34</v>
          </cell>
          <cell r="D168">
            <v>17.48</v>
          </cell>
          <cell r="E168">
            <v>1.5</v>
          </cell>
          <cell r="I168">
            <v>3.45</v>
          </cell>
          <cell r="J168">
            <v>34.049999999999997</v>
          </cell>
          <cell r="K168">
            <v>37.5</v>
          </cell>
          <cell r="P168">
            <v>12</v>
          </cell>
        </row>
        <row r="169">
          <cell r="B169">
            <v>40</v>
          </cell>
          <cell r="C169">
            <v>36</v>
          </cell>
          <cell r="D169">
            <v>19.05</v>
          </cell>
          <cell r="E169">
            <v>2</v>
          </cell>
          <cell r="I169">
            <v>3.65</v>
          </cell>
          <cell r="J169">
            <v>41.34</v>
          </cell>
          <cell r="K169">
            <v>44.99</v>
          </cell>
          <cell r="P169">
            <v>12</v>
          </cell>
        </row>
        <row r="170">
          <cell r="B170" t="str">
            <v>40S</v>
          </cell>
          <cell r="C170">
            <v>0.125</v>
          </cell>
          <cell r="D170">
            <v>1.73</v>
          </cell>
          <cell r="E170">
            <v>1</v>
          </cell>
          <cell r="I170">
            <v>7.0000000000000007E-2</v>
          </cell>
          <cell r="K170">
            <v>7.0000000000000007E-2</v>
          </cell>
          <cell r="P170">
            <v>2</v>
          </cell>
        </row>
        <row r="171">
          <cell r="B171" t="str">
            <v>40S</v>
          </cell>
          <cell r="C171">
            <v>0.125</v>
          </cell>
          <cell r="D171">
            <v>1.73</v>
          </cell>
          <cell r="E171">
            <v>1</v>
          </cell>
          <cell r="I171">
            <v>7.0000000000000007E-2</v>
          </cell>
          <cell r="K171">
            <v>7.0000000000000007E-2</v>
          </cell>
          <cell r="P171">
            <v>2</v>
          </cell>
        </row>
        <row r="172">
          <cell r="B172" t="str">
            <v>40S</v>
          </cell>
          <cell r="C172">
            <v>0.125</v>
          </cell>
          <cell r="D172">
            <v>1.73</v>
          </cell>
          <cell r="E172">
            <v>1</v>
          </cell>
          <cell r="I172">
            <v>7.0000000000000007E-2</v>
          </cell>
          <cell r="K172">
            <v>7.0000000000000007E-2</v>
          </cell>
          <cell r="P172">
            <v>2</v>
          </cell>
        </row>
        <row r="173">
          <cell r="B173" t="str">
            <v>40S</v>
          </cell>
          <cell r="C173">
            <v>0.25</v>
          </cell>
          <cell r="D173">
            <v>2.2400000000000002</v>
          </cell>
          <cell r="E173">
            <v>1</v>
          </cell>
          <cell r="I173">
            <v>7.0000000000000007E-2</v>
          </cell>
          <cell r="K173">
            <v>7.0000000000000007E-2</v>
          </cell>
          <cell r="P173">
            <v>2</v>
          </cell>
        </row>
        <row r="174">
          <cell r="B174" t="str">
            <v>40S</v>
          </cell>
          <cell r="C174">
            <v>0.25</v>
          </cell>
          <cell r="D174">
            <v>2.2400000000000002</v>
          </cell>
          <cell r="E174">
            <v>1</v>
          </cell>
          <cell r="I174">
            <v>7.0000000000000007E-2</v>
          </cell>
          <cell r="K174">
            <v>7.0000000000000007E-2</v>
          </cell>
          <cell r="P174">
            <v>2</v>
          </cell>
        </row>
        <row r="175">
          <cell r="B175" t="str">
            <v>40S</v>
          </cell>
          <cell r="C175">
            <v>0.25</v>
          </cell>
          <cell r="D175">
            <v>2.2400000000000002</v>
          </cell>
          <cell r="E175">
            <v>1</v>
          </cell>
          <cell r="I175">
            <v>7.0000000000000007E-2</v>
          </cell>
          <cell r="K175">
            <v>7.0000000000000007E-2</v>
          </cell>
          <cell r="P175">
            <v>2</v>
          </cell>
        </row>
        <row r="176">
          <cell r="B176" t="str">
            <v>40S</v>
          </cell>
          <cell r="C176">
            <v>0.375</v>
          </cell>
          <cell r="D176">
            <v>2.31</v>
          </cell>
          <cell r="E176">
            <v>1</v>
          </cell>
          <cell r="I176">
            <v>7.0000000000000007E-2</v>
          </cell>
          <cell r="K176">
            <v>7.0000000000000007E-2</v>
          </cell>
          <cell r="P176">
            <v>2</v>
          </cell>
        </row>
        <row r="177">
          <cell r="B177" t="str">
            <v>40S</v>
          </cell>
          <cell r="C177">
            <v>0.375</v>
          </cell>
          <cell r="D177">
            <v>2.31</v>
          </cell>
          <cell r="E177">
            <v>1</v>
          </cell>
          <cell r="I177">
            <v>7.0000000000000007E-2</v>
          </cell>
          <cell r="K177">
            <v>7.0000000000000007E-2</v>
          </cell>
          <cell r="P177">
            <v>2</v>
          </cell>
        </row>
        <row r="178">
          <cell r="B178" t="str">
            <v>40S</v>
          </cell>
          <cell r="C178">
            <v>0.375</v>
          </cell>
          <cell r="D178">
            <v>2.31</v>
          </cell>
          <cell r="E178">
            <v>1</v>
          </cell>
          <cell r="I178">
            <v>7.0000000000000007E-2</v>
          </cell>
          <cell r="K178">
            <v>7.0000000000000007E-2</v>
          </cell>
          <cell r="P178">
            <v>2</v>
          </cell>
        </row>
        <row r="179">
          <cell r="B179" t="str">
            <v>40S</v>
          </cell>
          <cell r="C179">
            <v>0.5</v>
          </cell>
          <cell r="D179">
            <v>2.77</v>
          </cell>
          <cell r="E179">
            <v>1</v>
          </cell>
          <cell r="I179">
            <v>7.0000000000000007E-2</v>
          </cell>
          <cell r="J179">
            <v>0</v>
          </cell>
          <cell r="K179">
            <v>7.0000000000000007E-2</v>
          </cell>
          <cell r="P179">
            <v>2</v>
          </cell>
        </row>
        <row r="180">
          <cell r="B180" t="str">
            <v>40S</v>
          </cell>
          <cell r="C180">
            <v>0.5</v>
          </cell>
          <cell r="D180">
            <v>2.77</v>
          </cell>
          <cell r="E180">
            <v>1</v>
          </cell>
          <cell r="I180">
            <v>7.0000000000000007E-2</v>
          </cell>
          <cell r="J180">
            <v>0</v>
          </cell>
          <cell r="K180">
            <v>7.0000000000000007E-2</v>
          </cell>
          <cell r="P180">
            <v>2</v>
          </cell>
        </row>
        <row r="181">
          <cell r="B181" t="str">
            <v>40S</v>
          </cell>
          <cell r="C181">
            <v>0.5</v>
          </cell>
          <cell r="D181">
            <v>2.77</v>
          </cell>
          <cell r="E181">
            <v>1</v>
          </cell>
          <cell r="I181">
            <v>7.0000000000000007E-2</v>
          </cell>
          <cell r="J181">
            <v>0</v>
          </cell>
          <cell r="K181">
            <v>7.0000000000000007E-2</v>
          </cell>
          <cell r="P181">
            <v>2</v>
          </cell>
        </row>
        <row r="182">
          <cell r="B182" t="str">
            <v>40S</v>
          </cell>
          <cell r="C182">
            <v>0.75</v>
          </cell>
          <cell r="D182">
            <v>2.87</v>
          </cell>
          <cell r="E182">
            <v>1</v>
          </cell>
          <cell r="I182">
            <v>7.0000000000000007E-2</v>
          </cell>
          <cell r="J182">
            <v>0</v>
          </cell>
          <cell r="K182">
            <v>7.0000000000000007E-2</v>
          </cell>
          <cell r="P182">
            <v>2</v>
          </cell>
        </row>
        <row r="183">
          <cell r="B183" t="str">
            <v>40S</v>
          </cell>
          <cell r="C183">
            <v>0.75</v>
          </cell>
          <cell r="D183">
            <v>2.87</v>
          </cell>
          <cell r="E183">
            <v>1</v>
          </cell>
          <cell r="I183">
            <v>7.0000000000000007E-2</v>
          </cell>
          <cell r="J183">
            <v>0</v>
          </cell>
          <cell r="K183">
            <v>7.0000000000000007E-2</v>
          </cell>
          <cell r="P183">
            <v>2</v>
          </cell>
        </row>
        <row r="184">
          <cell r="B184" t="str">
            <v>40S</v>
          </cell>
          <cell r="C184">
            <v>0.75</v>
          </cell>
          <cell r="D184">
            <v>2.87</v>
          </cell>
          <cell r="E184">
            <v>1</v>
          </cell>
          <cell r="I184">
            <v>7.0000000000000007E-2</v>
          </cell>
          <cell r="J184">
            <v>0</v>
          </cell>
          <cell r="K184">
            <v>7.0000000000000007E-2</v>
          </cell>
          <cell r="P184">
            <v>2</v>
          </cell>
        </row>
        <row r="185">
          <cell r="B185" t="str">
            <v>40S</v>
          </cell>
          <cell r="C185">
            <v>1</v>
          </cell>
          <cell r="D185">
            <v>3.38</v>
          </cell>
          <cell r="E185">
            <v>1</v>
          </cell>
          <cell r="I185">
            <v>0.12</v>
          </cell>
          <cell r="J185">
            <v>0</v>
          </cell>
          <cell r="K185">
            <v>0.12</v>
          </cell>
          <cell r="P185">
            <v>2</v>
          </cell>
        </row>
        <row r="186">
          <cell r="B186" t="str">
            <v>40S</v>
          </cell>
          <cell r="C186">
            <v>1</v>
          </cell>
          <cell r="D186">
            <v>3.38</v>
          </cell>
          <cell r="E186">
            <v>1</v>
          </cell>
          <cell r="I186">
            <v>0.12</v>
          </cell>
          <cell r="J186">
            <v>0</v>
          </cell>
          <cell r="K186">
            <v>0.12</v>
          </cell>
          <cell r="P186">
            <v>2</v>
          </cell>
        </row>
        <row r="187">
          <cell r="B187" t="str">
            <v>40S</v>
          </cell>
          <cell r="C187">
            <v>1</v>
          </cell>
          <cell r="D187">
            <v>3.38</v>
          </cell>
          <cell r="E187">
            <v>1</v>
          </cell>
          <cell r="I187">
            <v>0.12</v>
          </cell>
          <cell r="J187">
            <v>0</v>
          </cell>
          <cell r="K187">
            <v>0.12</v>
          </cell>
          <cell r="P187">
            <v>2</v>
          </cell>
        </row>
        <row r="188">
          <cell r="B188" t="str">
            <v>40S</v>
          </cell>
          <cell r="C188">
            <v>1.25</v>
          </cell>
          <cell r="D188">
            <v>3.56</v>
          </cell>
          <cell r="E188">
            <v>1</v>
          </cell>
          <cell r="I188">
            <v>0.15</v>
          </cell>
          <cell r="K188">
            <v>0.15</v>
          </cell>
          <cell r="P188">
            <v>2</v>
          </cell>
        </row>
        <row r="189">
          <cell r="B189" t="str">
            <v>40S</v>
          </cell>
          <cell r="C189">
            <v>1.25</v>
          </cell>
          <cell r="D189">
            <v>3.56</v>
          </cell>
          <cell r="E189">
            <v>1</v>
          </cell>
          <cell r="I189">
            <v>0.15</v>
          </cell>
          <cell r="K189">
            <v>0.15</v>
          </cell>
          <cell r="P189">
            <v>2</v>
          </cell>
        </row>
        <row r="190">
          <cell r="B190" t="str">
            <v>40S</v>
          </cell>
          <cell r="C190">
            <v>1.25</v>
          </cell>
          <cell r="D190">
            <v>3.56</v>
          </cell>
          <cell r="E190">
            <v>1</v>
          </cell>
          <cell r="I190">
            <v>0.15</v>
          </cell>
          <cell r="K190">
            <v>0.15</v>
          </cell>
          <cell r="P190">
            <v>2</v>
          </cell>
        </row>
        <row r="191">
          <cell r="B191" t="str">
            <v>40S</v>
          </cell>
          <cell r="C191">
            <v>1.5</v>
          </cell>
          <cell r="D191">
            <v>3.68</v>
          </cell>
          <cell r="E191">
            <v>1</v>
          </cell>
          <cell r="I191">
            <v>0.15</v>
          </cell>
          <cell r="J191">
            <v>0</v>
          </cell>
          <cell r="K191">
            <v>0.15</v>
          </cell>
          <cell r="P191">
            <v>2</v>
          </cell>
        </row>
        <row r="192">
          <cell r="B192" t="str">
            <v>40S</v>
          </cell>
          <cell r="C192">
            <v>1.5</v>
          </cell>
          <cell r="D192">
            <v>3.68</v>
          </cell>
          <cell r="E192">
            <v>1</v>
          </cell>
          <cell r="I192">
            <v>0.15</v>
          </cell>
          <cell r="J192">
            <v>0</v>
          </cell>
          <cell r="K192">
            <v>0.15</v>
          </cell>
          <cell r="P192">
            <v>2</v>
          </cell>
        </row>
        <row r="193">
          <cell r="B193" t="str">
            <v>40S</v>
          </cell>
          <cell r="C193">
            <v>1.5</v>
          </cell>
          <cell r="D193">
            <v>3.68</v>
          </cell>
          <cell r="E193">
            <v>1</v>
          </cell>
          <cell r="I193">
            <v>0.15</v>
          </cell>
          <cell r="J193">
            <v>0</v>
          </cell>
          <cell r="K193">
            <v>0.15</v>
          </cell>
          <cell r="P193">
            <v>2</v>
          </cell>
        </row>
        <row r="194">
          <cell r="B194" t="str">
            <v>40S</v>
          </cell>
          <cell r="C194">
            <v>2</v>
          </cell>
          <cell r="D194">
            <v>3.91</v>
          </cell>
          <cell r="E194">
            <v>1</v>
          </cell>
          <cell r="I194">
            <v>0.3</v>
          </cell>
          <cell r="J194">
            <v>0</v>
          </cell>
          <cell r="K194">
            <v>0.3</v>
          </cell>
          <cell r="P194">
            <v>2</v>
          </cell>
        </row>
        <row r="195">
          <cell r="B195" t="str">
            <v>40S</v>
          </cell>
          <cell r="C195">
            <v>2</v>
          </cell>
          <cell r="D195">
            <v>3.91</v>
          </cell>
          <cell r="E195">
            <v>1</v>
          </cell>
          <cell r="I195">
            <v>0.3</v>
          </cell>
          <cell r="J195">
            <v>0</v>
          </cell>
          <cell r="K195">
            <v>0.3</v>
          </cell>
          <cell r="P195">
            <v>2</v>
          </cell>
        </row>
        <row r="196">
          <cell r="B196" t="str">
            <v>40S</v>
          </cell>
          <cell r="C196">
            <v>2</v>
          </cell>
          <cell r="D196">
            <v>3.91</v>
          </cell>
          <cell r="E196">
            <v>1</v>
          </cell>
          <cell r="I196">
            <v>0.3</v>
          </cell>
          <cell r="J196">
            <v>0</v>
          </cell>
          <cell r="K196">
            <v>0.3</v>
          </cell>
          <cell r="P196">
            <v>2</v>
          </cell>
        </row>
        <row r="197">
          <cell r="B197" t="str">
            <v>40S</v>
          </cell>
          <cell r="C197">
            <v>2.5</v>
          </cell>
          <cell r="D197">
            <v>5.16</v>
          </cell>
          <cell r="E197">
            <v>1</v>
          </cell>
          <cell r="I197">
            <v>0.25</v>
          </cell>
          <cell r="J197">
            <v>0.2</v>
          </cell>
          <cell r="K197">
            <v>0.45</v>
          </cell>
          <cell r="P197">
            <v>2</v>
          </cell>
        </row>
        <row r="198">
          <cell r="B198" t="str">
            <v>40S</v>
          </cell>
          <cell r="C198">
            <v>3</v>
          </cell>
          <cell r="D198">
            <v>5.49</v>
          </cell>
          <cell r="E198">
            <v>1</v>
          </cell>
          <cell r="I198">
            <v>0.3</v>
          </cell>
          <cell r="J198">
            <v>0.3</v>
          </cell>
          <cell r="K198">
            <v>0.6</v>
          </cell>
          <cell r="P198">
            <v>2</v>
          </cell>
        </row>
        <row r="199">
          <cell r="B199" t="str">
            <v>40S</v>
          </cell>
          <cell r="C199">
            <v>3.5</v>
          </cell>
          <cell r="D199">
            <v>5.74</v>
          </cell>
          <cell r="E199">
            <v>1</v>
          </cell>
          <cell r="I199">
            <v>0.35</v>
          </cell>
          <cell r="J199">
            <v>0.4</v>
          </cell>
          <cell r="K199">
            <v>0.75</v>
          </cell>
          <cell r="P199">
            <v>3</v>
          </cell>
        </row>
        <row r="200">
          <cell r="B200" t="str">
            <v>40S</v>
          </cell>
          <cell r="C200">
            <v>4</v>
          </cell>
          <cell r="D200">
            <v>6.02</v>
          </cell>
          <cell r="E200">
            <v>1</v>
          </cell>
          <cell r="I200">
            <v>0.41</v>
          </cell>
          <cell r="J200">
            <v>0.49</v>
          </cell>
          <cell r="K200">
            <v>0.89999999999999991</v>
          </cell>
          <cell r="P200">
            <v>3</v>
          </cell>
        </row>
        <row r="201">
          <cell r="B201" t="str">
            <v>40S</v>
          </cell>
          <cell r="C201">
            <v>5</v>
          </cell>
          <cell r="D201">
            <v>6.55</v>
          </cell>
          <cell r="E201">
            <v>1</v>
          </cell>
          <cell r="I201">
            <v>0.51</v>
          </cell>
          <cell r="J201">
            <v>0.54</v>
          </cell>
          <cell r="K201">
            <v>1.05</v>
          </cell>
          <cell r="P201">
            <v>4</v>
          </cell>
        </row>
        <row r="202">
          <cell r="B202" t="str">
            <v>40S</v>
          </cell>
          <cell r="C202">
            <v>6</v>
          </cell>
          <cell r="D202">
            <v>7.11</v>
          </cell>
          <cell r="E202">
            <v>1</v>
          </cell>
          <cell r="I202">
            <v>0.61</v>
          </cell>
          <cell r="J202">
            <v>1.04</v>
          </cell>
          <cell r="K202">
            <v>1.65</v>
          </cell>
          <cell r="P202">
            <v>4</v>
          </cell>
        </row>
        <row r="203">
          <cell r="B203" t="str">
            <v>40S</v>
          </cell>
          <cell r="C203">
            <v>8</v>
          </cell>
          <cell r="D203">
            <v>8.18</v>
          </cell>
          <cell r="E203">
            <v>1</v>
          </cell>
          <cell r="I203">
            <v>0.81</v>
          </cell>
          <cell r="J203">
            <v>1.73</v>
          </cell>
          <cell r="K203">
            <v>2.54</v>
          </cell>
          <cell r="P203">
            <v>4</v>
          </cell>
        </row>
        <row r="204">
          <cell r="B204" t="str">
            <v>40S</v>
          </cell>
          <cell r="C204">
            <v>10</v>
          </cell>
          <cell r="D204">
            <v>9.27</v>
          </cell>
          <cell r="E204">
            <v>1</v>
          </cell>
          <cell r="I204">
            <v>1.01</v>
          </cell>
          <cell r="J204">
            <v>3.04</v>
          </cell>
          <cell r="K204">
            <v>4.05</v>
          </cell>
          <cell r="P204">
            <v>4</v>
          </cell>
        </row>
        <row r="205">
          <cell r="B205" t="str">
            <v>40S</v>
          </cell>
          <cell r="C205">
            <v>12</v>
          </cell>
          <cell r="D205">
            <v>9.5299999999999994</v>
          </cell>
          <cell r="E205">
            <v>1</v>
          </cell>
          <cell r="I205">
            <v>1.22</v>
          </cell>
          <cell r="J205">
            <v>3.28</v>
          </cell>
          <cell r="K205">
            <v>4.5</v>
          </cell>
          <cell r="P205">
            <v>6</v>
          </cell>
        </row>
        <row r="206">
          <cell r="B206">
            <v>60</v>
          </cell>
          <cell r="C206">
            <v>8</v>
          </cell>
          <cell r="D206">
            <v>10.31</v>
          </cell>
          <cell r="E206">
            <v>1.25</v>
          </cell>
          <cell r="I206">
            <v>0.81</v>
          </cell>
          <cell r="J206">
            <v>2.64</v>
          </cell>
          <cell r="K206">
            <v>3.45</v>
          </cell>
          <cell r="P206">
            <v>4</v>
          </cell>
        </row>
        <row r="207">
          <cell r="B207">
            <v>60</v>
          </cell>
          <cell r="C207">
            <v>10</v>
          </cell>
          <cell r="D207">
            <v>12.7</v>
          </cell>
          <cell r="E207">
            <v>1.25</v>
          </cell>
          <cell r="I207">
            <v>1.01</v>
          </cell>
          <cell r="J207">
            <v>5.74</v>
          </cell>
          <cell r="K207">
            <v>6.75</v>
          </cell>
          <cell r="P207">
            <v>4</v>
          </cell>
        </row>
        <row r="208">
          <cell r="B208">
            <v>60</v>
          </cell>
          <cell r="C208">
            <v>12</v>
          </cell>
          <cell r="D208">
            <v>14.27</v>
          </cell>
          <cell r="E208">
            <v>1.25</v>
          </cell>
          <cell r="I208">
            <v>1.22</v>
          </cell>
          <cell r="J208">
            <v>8.3800000000000008</v>
          </cell>
          <cell r="K208">
            <v>9.6000000000000014</v>
          </cell>
          <cell r="P208">
            <v>6</v>
          </cell>
        </row>
        <row r="209">
          <cell r="B209">
            <v>60</v>
          </cell>
          <cell r="C209">
            <v>14</v>
          </cell>
          <cell r="D209">
            <v>15.09</v>
          </cell>
          <cell r="E209">
            <v>1.5</v>
          </cell>
          <cell r="I209">
            <v>1.42</v>
          </cell>
          <cell r="J209">
            <v>9.9700000000000006</v>
          </cell>
          <cell r="K209">
            <v>11.39</v>
          </cell>
          <cell r="P209">
            <v>6</v>
          </cell>
        </row>
        <row r="210">
          <cell r="B210">
            <v>60</v>
          </cell>
          <cell r="C210">
            <v>16</v>
          </cell>
          <cell r="D210">
            <v>16.66</v>
          </cell>
          <cell r="E210">
            <v>1.5</v>
          </cell>
          <cell r="I210">
            <v>1.62</v>
          </cell>
          <cell r="J210">
            <v>14.88</v>
          </cell>
          <cell r="K210">
            <v>16.5</v>
          </cell>
          <cell r="P210">
            <v>6</v>
          </cell>
        </row>
        <row r="211">
          <cell r="B211">
            <v>60</v>
          </cell>
          <cell r="C211">
            <v>18</v>
          </cell>
          <cell r="D211">
            <v>19.05</v>
          </cell>
          <cell r="E211">
            <v>2</v>
          </cell>
          <cell r="I211">
            <v>1.82</v>
          </cell>
          <cell r="J211">
            <v>20.67</v>
          </cell>
          <cell r="K211">
            <v>22.490000000000002</v>
          </cell>
          <cell r="P211">
            <v>6</v>
          </cell>
        </row>
        <row r="212">
          <cell r="B212">
            <v>60</v>
          </cell>
          <cell r="C212">
            <v>20</v>
          </cell>
          <cell r="D212">
            <v>20.62</v>
          </cell>
          <cell r="E212">
            <v>2</v>
          </cell>
          <cell r="I212">
            <v>2.0299999999999998</v>
          </cell>
          <cell r="J212">
            <v>23.47</v>
          </cell>
          <cell r="K212">
            <v>25.5</v>
          </cell>
          <cell r="P212">
            <v>7</v>
          </cell>
        </row>
        <row r="213">
          <cell r="B213">
            <v>60</v>
          </cell>
          <cell r="C213">
            <v>22</v>
          </cell>
          <cell r="D213">
            <v>22.23</v>
          </cell>
          <cell r="E213">
            <v>2</v>
          </cell>
          <cell r="I213">
            <v>2.23</v>
          </cell>
          <cell r="J213">
            <v>29.27</v>
          </cell>
          <cell r="K213">
            <v>31.5</v>
          </cell>
          <cell r="P213">
            <v>8</v>
          </cell>
        </row>
        <row r="214">
          <cell r="B214">
            <v>60</v>
          </cell>
          <cell r="C214">
            <v>24</v>
          </cell>
          <cell r="D214">
            <v>24.61</v>
          </cell>
          <cell r="E214">
            <v>2</v>
          </cell>
          <cell r="I214">
            <v>2.4300000000000002</v>
          </cell>
          <cell r="J214">
            <v>35.07</v>
          </cell>
          <cell r="K214">
            <v>37.5</v>
          </cell>
          <cell r="P214">
            <v>8</v>
          </cell>
        </row>
        <row r="215">
          <cell r="B215">
            <v>80</v>
          </cell>
          <cell r="C215">
            <v>0.125</v>
          </cell>
          <cell r="D215">
            <v>2.41</v>
          </cell>
          <cell r="E215">
            <v>1</v>
          </cell>
          <cell r="I215">
            <v>7.0000000000000007E-2</v>
          </cell>
          <cell r="K215">
            <v>7.0000000000000007E-2</v>
          </cell>
          <cell r="P215">
            <v>2</v>
          </cell>
        </row>
        <row r="216">
          <cell r="B216">
            <v>80</v>
          </cell>
          <cell r="C216">
            <v>0.125</v>
          </cell>
          <cell r="D216">
            <v>2.41</v>
          </cell>
          <cell r="E216">
            <v>1</v>
          </cell>
          <cell r="I216">
            <v>7.0000000000000007E-2</v>
          </cell>
          <cell r="K216">
            <v>7.0000000000000007E-2</v>
          </cell>
          <cell r="P216">
            <v>2</v>
          </cell>
        </row>
        <row r="217">
          <cell r="B217">
            <v>80</v>
          </cell>
          <cell r="C217">
            <v>0.125</v>
          </cell>
          <cell r="D217">
            <v>2.41</v>
          </cell>
          <cell r="E217">
            <v>1</v>
          </cell>
          <cell r="I217">
            <v>7.0000000000000007E-2</v>
          </cell>
          <cell r="K217">
            <v>7.0000000000000007E-2</v>
          </cell>
          <cell r="P217">
            <v>2</v>
          </cell>
        </row>
        <row r="218">
          <cell r="B218">
            <v>80</v>
          </cell>
          <cell r="C218">
            <v>0.25</v>
          </cell>
          <cell r="D218">
            <v>3.02</v>
          </cell>
          <cell r="E218">
            <v>1</v>
          </cell>
          <cell r="I218">
            <v>7.0000000000000007E-2</v>
          </cell>
          <cell r="K218">
            <v>7.0000000000000007E-2</v>
          </cell>
          <cell r="P218">
            <v>2</v>
          </cell>
        </row>
        <row r="219">
          <cell r="B219">
            <v>80</v>
          </cell>
          <cell r="C219">
            <v>0.25</v>
          </cell>
          <cell r="D219">
            <v>3.02</v>
          </cell>
          <cell r="E219">
            <v>1</v>
          </cell>
          <cell r="I219">
            <v>7.0000000000000007E-2</v>
          </cell>
          <cell r="K219">
            <v>7.0000000000000007E-2</v>
          </cell>
          <cell r="P219">
            <v>2</v>
          </cell>
        </row>
        <row r="220">
          <cell r="B220">
            <v>80</v>
          </cell>
          <cell r="C220">
            <v>0.25</v>
          </cell>
          <cell r="D220">
            <v>3.02</v>
          </cell>
          <cell r="E220">
            <v>1</v>
          </cell>
          <cell r="I220">
            <v>7.0000000000000007E-2</v>
          </cell>
          <cell r="K220">
            <v>7.0000000000000007E-2</v>
          </cell>
          <cell r="P220">
            <v>2</v>
          </cell>
        </row>
        <row r="221">
          <cell r="B221">
            <v>80</v>
          </cell>
          <cell r="C221">
            <v>0.375</v>
          </cell>
          <cell r="D221">
            <v>3.2</v>
          </cell>
          <cell r="E221">
            <v>1</v>
          </cell>
          <cell r="I221">
            <v>7.0000000000000007E-2</v>
          </cell>
          <cell r="J221">
            <v>0</v>
          </cell>
          <cell r="K221">
            <v>7.0000000000000007E-2</v>
          </cell>
          <cell r="P221">
            <v>2</v>
          </cell>
        </row>
        <row r="222">
          <cell r="B222">
            <v>80</v>
          </cell>
          <cell r="C222">
            <v>0.375</v>
          </cell>
          <cell r="D222">
            <v>3.2</v>
          </cell>
          <cell r="E222">
            <v>1</v>
          </cell>
          <cell r="I222">
            <v>7.0000000000000007E-2</v>
          </cell>
          <cell r="J222">
            <v>0</v>
          </cell>
          <cell r="K222">
            <v>7.0000000000000007E-2</v>
          </cell>
          <cell r="P222">
            <v>2</v>
          </cell>
        </row>
        <row r="223">
          <cell r="B223">
            <v>80</v>
          </cell>
          <cell r="C223">
            <v>0.375</v>
          </cell>
          <cell r="D223">
            <v>3.2</v>
          </cell>
          <cell r="E223">
            <v>1</v>
          </cell>
          <cell r="I223">
            <v>7.0000000000000007E-2</v>
          </cell>
          <cell r="J223">
            <v>0</v>
          </cell>
          <cell r="K223">
            <v>7.0000000000000007E-2</v>
          </cell>
          <cell r="P223">
            <v>2</v>
          </cell>
        </row>
        <row r="224">
          <cell r="B224">
            <v>80</v>
          </cell>
          <cell r="C224">
            <v>0.5</v>
          </cell>
          <cell r="D224">
            <v>3.73</v>
          </cell>
          <cell r="E224">
            <v>1</v>
          </cell>
          <cell r="I224">
            <v>7.0000000000000007E-2</v>
          </cell>
          <cell r="J224">
            <v>0</v>
          </cell>
          <cell r="K224">
            <v>7.0000000000000007E-2</v>
          </cell>
          <cell r="P224">
            <v>2</v>
          </cell>
        </row>
        <row r="225">
          <cell r="B225">
            <v>80</v>
          </cell>
          <cell r="C225">
            <v>0.5</v>
          </cell>
          <cell r="D225">
            <v>3.73</v>
          </cell>
          <cell r="E225">
            <v>1</v>
          </cell>
          <cell r="I225">
            <v>7.0000000000000007E-2</v>
          </cell>
          <cell r="J225">
            <v>0</v>
          </cell>
          <cell r="K225">
            <v>7.0000000000000007E-2</v>
          </cell>
          <cell r="P225">
            <v>2</v>
          </cell>
        </row>
        <row r="226">
          <cell r="B226">
            <v>80</v>
          </cell>
          <cell r="C226">
            <v>0.5</v>
          </cell>
          <cell r="D226">
            <v>3.73</v>
          </cell>
          <cell r="E226">
            <v>1</v>
          </cell>
          <cell r="I226">
            <v>7.0000000000000007E-2</v>
          </cell>
          <cell r="J226">
            <v>0</v>
          </cell>
          <cell r="K226">
            <v>7.0000000000000007E-2</v>
          </cell>
          <cell r="P226">
            <v>2</v>
          </cell>
        </row>
        <row r="227">
          <cell r="B227">
            <v>80</v>
          </cell>
          <cell r="C227">
            <v>0.75</v>
          </cell>
          <cell r="D227">
            <v>3.91</v>
          </cell>
          <cell r="E227">
            <v>1</v>
          </cell>
          <cell r="I227">
            <v>7.0000000000000007E-2</v>
          </cell>
          <cell r="J227">
            <v>0</v>
          </cell>
          <cell r="K227">
            <v>7.0000000000000007E-2</v>
          </cell>
          <cell r="P227">
            <v>2</v>
          </cell>
        </row>
        <row r="228">
          <cell r="B228">
            <v>80</v>
          </cell>
          <cell r="C228">
            <v>0.75</v>
          </cell>
          <cell r="D228">
            <v>3.91</v>
          </cell>
          <cell r="E228">
            <v>1</v>
          </cell>
          <cell r="I228">
            <v>7.0000000000000007E-2</v>
          </cell>
          <cell r="J228">
            <v>0</v>
          </cell>
          <cell r="K228">
            <v>7.0000000000000007E-2</v>
          </cell>
          <cell r="P228">
            <v>2</v>
          </cell>
        </row>
        <row r="229">
          <cell r="B229">
            <v>80</v>
          </cell>
          <cell r="C229">
            <v>0.75</v>
          </cell>
          <cell r="D229">
            <v>3.91</v>
          </cell>
          <cell r="E229">
            <v>1</v>
          </cell>
          <cell r="I229">
            <v>7.0000000000000007E-2</v>
          </cell>
          <cell r="J229">
            <v>0</v>
          </cell>
          <cell r="K229">
            <v>7.0000000000000007E-2</v>
          </cell>
          <cell r="P229">
            <v>2</v>
          </cell>
        </row>
        <row r="230">
          <cell r="B230">
            <v>80</v>
          </cell>
          <cell r="C230">
            <v>1</v>
          </cell>
          <cell r="D230">
            <v>4.55</v>
          </cell>
          <cell r="E230">
            <v>1</v>
          </cell>
          <cell r="I230">
            <v>0.15</v>
          </cell>
          <cell r="J230">
            <v>0</v>
          </cell>
          <cell r="K230">
            <v>0.15</v>
          </cell>
          <cell r="P230">
            <v>2</v>
          </cell>
        </row>
        <row r="231">
          <cell r="B231">
            <v>80</v>
          </cell>
          <cell r="C231">
            <v>1</v>
          </cell>
          <cell r="D231">
            <v>4.55</v>
          </cell>
          <cell r="E231">
            <v>1</v>
          </cell>
          <cell r="I231">
            <v>0.15</v>
          </cell>
          <cell r="J231">
            <v>0</v>
          </cell>
          <cell r="K231">
            <v>0.15</v>
          </cell>
          <cell r="P231">
            <v>2</v>
          </cell>
        </row>
        <row r="232">
          <cell r="B232">
            <v>80</v>
          </cell>
          <cell r="C232">
            <v>1</v>
          </cell>
          <cell r="D232">
            <v>4.55</v>
          </cell>
          <cell r="E232">
            <v>1</v>
          </cell>
          <cell r="I232">
            <v>0.15</v>
          </cell>
          <cell r="J232">
            <v>0</v>
          </cell>
          <cell r="K232">
            <v>0.15</v>
          </cell>
          <cell r="P232">
            <v>2</v>
          </cell>
        </row>
        <row r="233">
          <cell r="B233">
            <v>80</v>
          </cell>
          <cell r="C233">
            <v>1.25</v>
          </cell>
          <cell r="D233">
            <v>4.8499999999999996</v>
          </cell>
          <cell r="E233">
            <v>1</v>
          </cell>
          <cell r="I233">
            <v>0.13</v>
          </cell>
          <cell r="J233">
            <v>0.17</v>
          </cell>
          <cell r="K233">
            <v>0.30000000000000004</v>
          </cell>
          <cell r="P233">
            <v>2</v>
          </cell>
        </row>
        <row r="234">
          <cell r="B234">
            <v>80</v>
          </cell>
          <cell r="C234">
            <v>1.25</v>
          </cell>
          <cell r="D234">
            <v>4.8499999999999996</v>
          </cell>
          <cell r="E234">
            <v>1</v>
          </cell>
          <cell r="I234">
            <v>0.13</v>
          </cell>
          <cell r="J234">
            <v>0.17</v>
          </cell>
          <cell r="K234">
            <v>0.30000000000000004</v>
          </cell>
          <cell r="P234">
            <v>2</v>
          </cell>
        </row>
        <row r="235">
          <cell r="B235">
            <v>80</v>
          </cell>
          <cell r="C235">
            <v>1.25</v>
          </cell>
          <cell r="D235">
            <v>4.8499999999999996</v>
          </cell>
          <cell r="E235">
            <v>1</v>
          </cell>
          <cell r="I235">
            <v>0.13</v>
          </cell>
          <cell r="J235">
            <v>0.17</v>
          </cell>
          <cell r="K235">
            <v>0.30000000000000004</v>
          </cell>
          <cell r="P235">
            <v>2</v>
          </cell>
        </row>
        <row r="236">
          <cell r="B236">
            <v>80</v>
          </cell>
          <cell r="C236">
            <v>1.5</v>
          </cell>
          <cell r="D236">
            <v>5.08</v>
          </cell>
          <cell r="E236">
            <v>1</v>
          </cell>
          <cell r="I236">
            <v>0.15</v>
          </cell>
          <cell r="J236">
            <v>0.15</v>
          </cell>
          <cell r="K236">
            <v>0.3</v>
          </cell>
          <cell r="P236">
            <v>2</v>
          </cell>
        </row>
        <row r="237">
          <cell r="B237">
            <v>80</v>
          </cell>
          <cell r="C237">
            <v>1.5</v>
          </cell>
          <cell r="D237">
            <v>5.08</v>
          </cell>
          <cell r="E237">
            <v>1</v>
          </cell>
          <cell r="I237">
            <v>0.15</v>
          </cell>
          <cell r="J237">
            <v>0.15</v>
          </cell>
          <cell r="K237">
            <v>0.3</v>
          </cell>
          <cell r="P237">
            <v>2</v>
          </cell>
        </row>
        <row r="238">
          <cell r="B238">
            <v>80</v>
          </cell>
          <cell r="C238">
            <v>1.5</v>
          </cell>
          <cell r="D238">
            <v>5.08</v>
          </cell>
          <cell r="E238">
            <v>1</v>
          </cell>
          <cell r="I238">
            <v>0.15</v>
          </cell>
          <cell r="J238">
            <v>0.15</v>
          </cell>
          <cell r="K238">
            <v>0.3</v>
          </cell>
          <cell r="P238">
            <v>2</v>
          </cell>
        </row>
        <row r="239">
          <cell r="B239">
            <v>80</v>
          </cell>
          <cell r="C239">
            <v>2</v>
          </cell>
          <cell r="D239">
            <v>5.54</v>
          </cell>
          <cell r="E239">
            <v>1</v>
          </cell>
          <cell r="I239">
            <v>0.2</v>
          </cell>
          <cell r="J239">
            <v>0.25</v>
          </cell>
          <cell r="K239">
            <v>0.45</v>
          </cell>
          <cell r="P239">
            <v>2</v>
          </cell>
        </row>
        <row r="240">
          <cell r="B240">
            <v>80</v>
          </cell>
          <cell r="C240">
            <v>2</v>
          </cell>
          <cell r="D240">
            <v>5.54</v>
          </cell>
          <cell r="E240">
            <v>1</v>
          </cell>
          <cell r="I240">
            <v>0.2</v>
          </cell>
          <cell r="J240">
            <v>0.25</v>
          </cell>
          <cell r="K240">
            <v>0.45</v>
          </cell>
          <cell r="P240">
            <v>2</v>
          </cell>
        </row>
        <row r="241">
          <cell r="B241">
            <v>80</v>
          </cell>
          <cell r="C241">
            <v>2</v>
          </cell>
          <cell r="D241">
            <v>5.54</v>
          </cell>
          <cell r="E241">
            <v>1</v>
          </cell>
          <cell r="I241">
            <v>0.2</v>
          </cell>
          <cell r="J241">
            <v>0.25</v>
          </cell>
          <cell r="K241">
            <v>0.45</v>
          </cell>
          <cell r="P241">
            <v>2</v>
          </cell>
        </row>
        <row r="242">
          <cell r="B242">
            <v>80</v>
          </cell>
          <cell r="C242">
            <v>2.5</v>
          </cell>
          <cell r="D242">
            <v>7.01</v>
          </cell>
          <cell r="E242">
            <v>1</v>
          </cell>
          <cell r="I242">
            <v>0.25</v>
          </cell>
          <cell r="J242">
            <v>0.5</v>
          </cell>
          <cell r="K242">
            <v>0.75</v>
          </cell>
          <cell r="P242">
            <v>2</v>
          </cell>
        </row>
        <row r="243">
          <cell r="B243">
            <v>80</v>
          </cell>
          <cell r="C243">
            <v>3</v>
          </cell>
          <cell r="D243">
            <v>7.62</v>
          </cell>
          <cell r="E243">
            <v>1</v>
          </cell>
          <cell r="I243">
            <v>0.3</v>
          </cell>
          <cell r="J243">
            <v>0.6</v>
          </cell>
          <cell r="K243">
            <v>0.89999999999999991</v>
          </cell>
          <cell r="P243">
            <v>2</v>
          </cell>
        </row>
        <row r="244">
          <cell r="B244">
            <v>80</v>
          </cell>
          <cell r="C244">
            <v>3.5</v>
          </cell>
          <cell r="D244">
            <v>8.08</v>
          </cell>
          <cell r="E244">
            <v>1</v>
          </cell>
          <cell r="I244">
            <v>0.35</v>
          </cell>
          <cell r="J244">
            <v>0.85</v>
          </cell>
          <cell r="K244">
            <v>1.2</v>
          </cell>
          <cell r="P244">
            <v>3</v>
          </cell>
        </row>
        <row r="245">
          <cell r="B245">
            <v>80</v>
          </cell>
          <cell r="C245">
            <v>4</v>
          </cell>
          <cell r="D245">
            <v>8.56</v>
          </cell>
          <cell r="E245">
            <v>1</v>
          </cell>
          <cell r="I245">
            <v>0.41</v>
          </cell>
          <cell r="J245">
            <v>0.93</v>
          </cell>
          <cell r="K245">
            <v>1.34</v>
          </cell>
          <cell r="P245">
            <v>3</v>
          </cell>
        </row>
        <row r="246">
          <cell r="B246">
            <v>80</v>
          </cell>
          <cell r="C246">
            <v>5</v>
          </cell>
          <cell r="D246">
            <v>9.5299999999999994</v>
          </cell>
          <cell r="E246">
            <v>1</v>
          </cell>
          <cell r="I246">
            <v>0.51</v>
          </cell>
          <cell r="J246">
            <v>1.59</v>
          </cell>
          <cell r="K246">
            <v>2.1</v>
          </cell>
          <cell r="P246">
            <v>4</v>
          </cell>
        </row>
        <row r="247">
          <cell r="B247">
            <v>80</v>
          </cell>
          <cell r="C247">
            <v>6</v>
          </cell>
          <cell r="D247">
            <v>10.97</v>
          </cell>
          <cell r="E247">
            <v>1.25</v>
          </cell>
          <cell r="I247">
            <v>0.61</v>
          </cell>
          <cell r="J247">
            <v>2.69</v>
          </cell>
          <cell r="K247">
            <v>3.3</v>
          </cell>
          <cell r="P247">
            <v>4</v>
          </cell>
        </row>
        <row r="248">
          <cell r="B248">
            <v>80</v>
          </cell>
          <cell r="C248">
            <v>8</v>
          </cell>
          <cell r="D248">
            <v>12.7</v>
          </cell>
          <cell r="E248">
            <v>1.25</v>
          </cell>
          <cell r="I248">
            <v>0.81</v>
          </cell>
          <cell r="J248">
            <v>4.58</v>
          </cell>
          <cell r="K248">
            <v>5.3900000000000006</v>
          </cell>
          <cell r="P248">
            <v>4</v>
          </cell>
        </row>
        <row r="249">
          <cell r="B249">
            <v>80</v>
          </cell>
          <cell r="C249">
            <v>10</v>
          </cell>
          <cell r="D249">
            <v>15.09</v>
          </cell>
          <cell r="E249">
            <v>1.5</v>
          </cell>
          <cell r="I249">
            <v>1.01</v>
          </cell>
          <cell r="J249">
            <v>7.99</v>
          </cell>
          <cell r="K249">
            <v>9</v>
          </cell>
          <cell r="P249">
            <v>4</v>
          </cell>
        </row>
        <row r="250">
          <cell r="B250">
            <v>80</v>
          </cell>
          <cell r="C250">
            <v>12</v>
          </cell>
          <cell r="D250">
            <v>17.48</v>
          </cell>
          <cell r="E250">
            <v>1.5</v>
          </cell>
          <cell r="I250">
            <v>1.22</v>
          </cell>
          <cell r="J250">
            <v>11.68</v>
          </cell>
          <cell r="K250">
            <v>12.9</v>
          </cell>
          <cell r="P250">
            <v>6</v>
          </cell>
        </row>
        <row r="251">
          <cell r="B251">
            <v>80</v>
          </cell>
          <cell r="C251">
            <v>14</v>
          </cell>
          <cell r="D251">
            <v>19.05</v>
          </cell>
          <cell r="E251">
            <v>2</v>
          </cell>
          <cell r="I251">
            <v>1.42</v>
          </cell>
          <cell r="J251">
            <v>12.68</v>
          </cell>
          <cell r="K251">
            <v>14.1</v>
          </cell>
          <cell r="P251">
            <v>6</v>
          </cell>
        </row>
        <row r="252">
          <cell r="B252">
            <v>80</v>
          </cell>
          <cell r="C252">
            <v>16</v>
          </cell>
          <cell r="D252">
            <v>21.44</v>
          </cell>
          <cell r="E252">
            <v>2</v>
          </cell>
          <cell r="I252">
            <v>1.62</v>
          </cell>
          <cell r="J252">
            <v>19.37</v>
          </cell>
          <cell r="K252">
            <v>20.990000000000002</v>
          </cell>
          <cell r="P252">
            <v>6</v>
          </cell>
        </row>
        <row r="253">
          <cell r="B253">
            <v>80</v>
          </cell>
          <cell r="C253">
            <v>18</v>
          </cell>
          <cell r="D253">
            <v>23.83</v>
          </cell>
          <cell r="E253">
            <v>2</v>
          </cell>
          <cell r="I253">
            <v>1.82</v>
          </cell>
          <cell r="J253">
            <v>26.68</v>
          </cell>
          <cell r="K253">
            <v>28.5</v>
          </cell>
          <cell r="P253">
            <v>6</v>
          </cell>
        </row>
        <row r="254">
          <cell r="B254">
            <v>80</v>
          </cell>
          <cell r="C254">
            <v>20</v>
          </cell>
          <cell r="D254">
            <v>26.19</v>
          </cell>
          <cell r="E254" t="str">
            <v>N</v>
          </cell>
          <cell r="I254">
            <v>2.0299999999999998</v>
          </cell>
          <cell r="J254">
            <v>36.96</v>
          </cell>
          <cell r="K254">
            <v>38.99</v>
          </cell>
          <cell r="P254">
            <v>7</v>
          </cell>
        </row>
        <row r="255">
          <cell r="B255">
            <v>80</v>
          </cell>
          <cell r="C255">
            <v>22</v>
          </cell>
          <cell r="D255">
            <v>28.58</v>
          </cell>
          <cell r="E255" t="str">
            <v>N</v>
          </cell>
          <cell r="I255">
            <v>2.23</v>
          </cell>
          <cell r="J255">
            <v>45.77</v>
          </cell>
          <cell r="K255">
            <v>48</v>
          </cell>
          <cell r="P255">
            <v>8</v>
          </cell>
        </row>
        <row r="256">
          <cell r="B256">
            <v>80</v>
          </cell>
          <cell r="C256">
            <v>24</v>
          </cell>
          <cell r="D256">
            <v>30.96</v>
          </cell>
          <cell r="E256" t="str">
            <v>N</v>
          </cell>
          <cell r="I256">
            <v>2.4300000000000002</v>
          </cell>
          <cell r="J256">
            <v>53.07</v>
          </cell>
          <cell r="K256">
            <v>55.5</v>
          </cell>
          <cell r="P256">
            <v>8</v>
          </cell>
        </row>
        <row r="257">
          <cell r="B257" t="str">
            <v>80S</v>
          </cell>
          <cell r="C257">
            <v>0.125</v>
          </cell>
          <cell r="D257">
            <v>2.41</v>
          </cell>
          <cell r="E257">
            <v>1</v>
          </cell>
          <cell r="I257">
            <v>7.0000000000000007E-2</v>
          </cell>
          <cell r="K257">
            <v>7.0000000000000007E-2</v>
          </cell>
          <cell r="P257">
            <v>2</v>
          </cell>
        </row>
        <row r="258">
          <cell r="B258" t="str">
            <v>80S</v>
          </cell>
          <cell r="C258">
            <v>0.125</v>
          </cell>
          <cell r="D258">
            <v>2.41</v>
          </cell>
          <cell r="E258">
            <v>1</v>
          </cell>
          <cell r="I258">
            <v>7.0000000000000007E-2</v>
          </cell>
          <cell r="K258">
            <v>7.0000000000000007E-2</v>
          </cell>
          <cell r="P258">
            <v>2</v>
          </cell>
        </row>
        <row r="259">
          <cell r="B259" t="str">
            <v>80S</v>
          </cell>
          <cell r="C259">
            <v>0.125</v>
          </cell>
          <cell r="D259">
            <v>2.41</v>
          </cell>
          <cell r="E259">
            <v>1</v>
          </cell>
          <cell r="I259">
            <v>7.0000000000000007E-2</v>
          </cell>
          <cell r="K259">
            <v>7.0000000000000007E-2</v>
          </cell>
          <cell r="P259">
            <v>2</v>
          </cell>
        </row>
        <row r="260">
          <cell r="B260" t="str">
            <v>80S</v>
          </cell>
          <cell r="C260">
            <v>0.25</v>
          </cell>
          <cell r="D260">
            <v>3.02</v>
          </cell>
          <cell r="E260">
            <v>1</v>
          </cell>
          <cell r="I260">
            <v>7.0000000000000007E-2</v>
          </cell>
          <cell r="K260">
            <v>7.0000000000000007E-2</v>
          </cell>
          <cell r="P260">
            <v>2</v>
          </cell>
        </row>
        <row r="261">
          <cell r="B261" t="str">
            <v>80S</v>
          </cell>
          <cell r="C261">
            <v>0.25</v>
          </cell>
          <cell r="D261">
            <v>3.02</v>
          </cell>
          <cell r="E261">
            <v>1</v>
          </cell>
          <cell r="I261">
            <v>7.0000000000000007E-2</v>
          </cell>
          <cell r="K261">
            <v>7.0000000000000007E-2</v>
          </cell>
          <cell r="P261">
            <v>2</v>
          </cell>
        </row>
        <row r="262">
          <cell r="B262" t="str">
            <v>80S</v>
          </cell>
          <cell r="C262">
            <v>0.25</v>
          </cell>
          <cell r="D262">
            <v>3.02</v>
          </cell>
          <cell r="E262">
            <v>1</v>
          </cell>
          <cell r="I262">
            <v>7.0000000000000007E-2</v>
          </cell>
          <cell r="K262">
            <v>7.0000000000000007E-2</v>
          </cell>
          <cell r="P262">
            <v>2</v>
          </cell>
        </row>
        <row r="263">
          <cell r="B263" t="str">
            <v>80S</v>
          </cell>
          <cell r="C263">
            <v>0.375</v>
          </cell>
          <cell r="D263">
            <v>3.2</v>
          </cell>
          <cell r="E263">
            <v>1</v>
          </cell>
          <cell r="I263">
            <v>7.0000000000000007E-2</v>
          </cell>
          <cell r="J263">
            <v>0</v>
          </cell>
          <cell r="K263">
            <v>7.0000000000000007E-2</v>
          </cell>
          <cell r="P263">
            <v>2</v>
          </cell>
        </row>
        <row r="264">
          <cell r="B264" t="str">
            <v>80S</v>
          </cell>
          <cell r="C264">
            <v>0.375</v>
          </cell>
          <cell r="D264">
            <v>3.2</v>
          </cell>
          <cell r="E264">
            <v>1</v>
          </cell>
          <cell r="I264">
            <v>7.0000000000000007E-2</v>
          </cell>
          <cell r="J264">
            <v>0</v>
          </cell>
          <cell r="K264">
            <v>7.0000000000000007E-2</v>
          </cell>
          <cell r="P264">
            <v>2</v>
          </cell>
        </row>
        <row r="265">
          <cell r="B265" t="str">
            <v>80S</v>
          </cell>
          <cell r="C265">
            <v>0.375</v>
          </cell>
          <cell r="D265">
            <v>3.2</v>
          </cell>
          <cell r="E265">
            <v>1</v>
          </cell>
          <cell r="I265">
            <v>7.0000000000000007E-2</v>
          </cell>
          <cell r="J265">
            <v>0</v>
          </cell>
          <cell r="K265">
            <v>7.0000000000000007E-2</v>
          </cell>
          <cell r="P265">
            <v>2</v>
          </cell>
        </row>
        <row r="266">
          <cell r="B266" t="str">
            <v>80S</v>
          </cell>
          <cell r="C266">
            <v>0.5</v>
          </cell>
          <cell r="D266">
            <v>3.73</v>
          </cell>
          <cell r="E266">
            <v>1</v>
          </cell>
          <cell r="I266">
            <v>7.0000000000000007E-2</v>
          </cell>
          <cell r="J266">
            <v>0</v>
          </cell>
          <cell r="K266">
            <v>7.0000000000000007E-2</v>
          </cell>
          <cell r="P266">
            <v>2</v>
          </cell>
        </row>
        <row r="267">
          <cell r="B267" t="str">
            <v>80S</v>
          </cell>
          <cell r="C267">
            <v>0.5</v>
          </cell>
          <cell r="D267">
            <v>3.73</v>
          </cell>
          <cell r="E267">
            <v>1</v>
          </cell>
          <cell r="I267">
            <v>7.0000000000000007E-2</v>
          </cell>
          <cell r="J267">
            <v>0</v>
          </cell>
          <cell r="K267">
            <v>7.0000000000000007E-2</v>
          </cell>
          <cell r="P267">
            <v>2</v>
          </cell>
        </row>
        <row r="268">
          <cell r="B268" t="str">
            <v>80S</v>
          </cell>
          <cell r="C268">
            <v>0.5</v>
          </cell>
          <cell r="D268">
            <v>3.73</v>
          </cell>
          <cell r="E268">
            <v>1</v>
          </cell>
          <cell r="I268">
            <v>7.0000000000000007E-2</v>
          </cell>
          <cell r="J268">
            <v>0</v>
          </cell>
          <cell r="K268">
            <v>7.0000000000000007E-2</v>
          </cell>
          <cell r="P268">
            <v>2</v>
          </cell>
        </row>
        <row r="269">
          <cell r="B269" t="str">
            <v>80S</v>
          </cell>
          <cell r="C269">
            <v>0.75</v>
          </cell>
          <cell r="D269">
            <v>3.91</v>
          </cell>
          <cell r="E269">
            <v>1</v>
          </cell>
          <cell r="I269">
            <v>7.0000000000000007E-2</v>
          </cell>
          <cell r="J269">
            <v>0</v>
          </cell>
          <cell r="K269">
            <v>7.0000000000000007E-2</v>
          </cell>
          <cell r="P269">
            <v>2</v>
          </cell>
        </row>
        <row r="270">
          <cell r="B270" t="str">
            <v>80S</v>
          </cell>
          <cell r="C270">
            <v>0.75</v>
          </cell>
          <cell r="D270">
            <v>3.91</v>
          </cell>
          <cell r="E270">
            <v>1</v>
          </cell>
          <cell r="I270">
            <v>7.0000000000000007E-2</v>
          </cell>
          <cell r="J270">
            <v>0</v>
          </cell>
          <cell r="K270">
            <v>7.0000000000000007E-2</v>
          </cell>
          <cell r="P270">
            <v>2</v>
          </cell>
        </row>
        <row r="271">
          <cell r="B271" t="str">
            <v>80S</v>
          </cell>
          <cell r="C271">
            <v>0.75</v>
          </cell>
          <cell r="D271">
            <v>3.91</v>
          </cell>
          <cell r="E271">
            <v>1</v>
          </cell>
          <cell r="I271">
            <v>7.0000000000000007E-2</v>
          </cell>
          <cell r="J271">
            <v>0</v>
          </cell>
          <cell r="K271">
            <v>7.0000000000000007E-2</v>
          </cell>
          <cell r="P271">
            <v>2</v>
          </cell>
        </row>
        <row r="272">
          <cell r="B272" t="str">
            <v>80S</v>
          </cell>
          <cell r="C272">
            <v>1</v>
          </cell>
          <cell r="D272">
            <v>4.55</v>
          </cell>
          <cell r="E272">
            <v>1</v>
          </cell>
          <cell r="I272">
            <v>0.15</v>
          </cell>
          <cell r="J272">
            <v>0</v>
          </cell>
          <cell r="K272">
            <v>0.15</v>
          </cell>
          <cell r="P272">
            <v>2</v>
          </cell>
        </row>
        <row r="273">
          <cell r="B273" t="str">
            <v>80S</v>
          </cell>
          <cell r="C273">
            <v>1</v>
          </cell>
          <cell r="D273">
            <v>4.55</v>
          </cell>
          <cell r="E273">
            <v>1</v>
          </cell>
          <cell r="I273">
            <v>0.15</v>
          </cell>
          <cell r="J273">
            <v>0</v>
          </cell>
          <cell r="K273">
            <v>0.15</v>
          </cell>
          <cell r="P273">
            <v>2</v>
          </cell>
        </row>
        <row r="274">
          <cell r="B274" t="str">
            <v>80S</v>
          </cell>
          <cell r="C274">
            <v>1</v>
          </cell>
          <cell r="D274">
            <v>4.55</v>
          </cell>
          <cell r="E274">
            <v>1</v>
          </cell>
          <cell r="I274">
            <v>0.15</v>
          </cell>
          <cell r="J274">
            <v>0</v>
          </cell>
          <cell r="K274">
            <v>0.15</v>
          </cell>
          <cell r="P274">
            <v>2</v>
          </cell>
        </row>
        <row r="275">
          <cell r="B275" t="str">
            <v>80S</v>
          </cell>
          <cell r="C275">
            <v>1.25</v>
          </cell>
          <cell r="D275">
            <v>4.8499999999999996</v>
          </cell>
          <cell r="E275">
            <v>1</v>
          </cell>
          <cell r="I275">
            <v>0.13</v>
          </cell>
          <cell r="J275">
            <v>0.17</v>
          </cell>
          <cell r="K275">
            <v>0.30000000000000004</v>
          </cell>
          <cell r="P275">
            <v>2</v>
          </cell>
        </row>
        <row r="276">
          <cell r="B276" t="str">
            <v>80S</v>
          </cell>
          <cell r="C276">
            <v>1.25</v>
          </cell>
          <cell r="D276">
            <v>4.8499999999999996</v>
          </cell>
          <cell r="E276">
            <v>1</v>
          </cell>
          <cell r="I276">
            <v>0.13</v>
          </cell>
          <cell r="J276">
            <v>0.17</v>
          </cell>
          <cell r="K276">
            <v>0.30000000000000004</v>
          </cell>
          <cell r="P276">
            <v>2</v>
          </cell>
        </row>
        <row r="277">
          <cell r="B277" t="str">
            <v>80S</v>
          </cell>
          <cell r="C277">
            <v>1.25</v>
          </cell>
          <cell r="D277">
            <v>4.8499999999999996</v>
          </cell>
          <cell r="E277">
            <v>1</v>
          </cell>
          <cell r="I277">
            <v>0.13</v>
          </cell>
          <cell r="J277">
            <v>0.17</v>
          </cell>
          <cell r="K277">
            <v>0.30000000000000004</v>
          </cell>
          <cell r="P277">
            <v>2</v>
          </cell>
        </row>
        <row r="278">
          <cell r="B278" t="str">
            <v>80S</v>
          </cell>
          <cell r="C278">
            <v>1.5</v>
          </cell>
          <cell r="D278">
            <v>5.08</v>
          </cell>
          <cell r="E278">
            <v>1</v>
          </cell>
          <cell r="I278">
            <v>0.15</v>
          </cell>
          <cell r="J278">
            <v>0.15</v>
          </cell>
          <cell r="K278">
            <v>0.3</v>
          </cell>
          <cell r="P278">
            <v>2</v>
          </cell>
        </row>
        <row r="279">
          <cell r="B279" t="str">
            <v>80S</v>
          </cell>
          <cell r="C279">
            <v>1.5</v>
          </cell>
          <cell r="D279">
            <v>5.08</v>
          </cell>
          <cell r="E279">
            <v>1</v>
          </cell>
          <cell r="I279">
            <v>0.15</v>
          </cell>
          <cell r="J279">
            <v>0.15</v>
          </cell>
          <cell r="K279">
            <v>0.3</v>
          </cell>
          <cell r="P279">
            <v>2</v>
          </cell>
        </row>
        <row r="280">
          <cell r="B280" t="str">
            <v>80S</v>
          </cell>
          <cell r="C280">
            <v>1.5</v>
          </cell>
          <cell r="D280">
            <v>5.08</v>
          </cell>
          <cell r="E280">
            <v>1</v>
          </cell>
          <cell r="I280">
            <v>0.15</v>
          </cell>
          <cell r="J280">
            <v>0.15</v>
          </cell>
          <cell r="K280">
            <v>0.3</v>
          </cell>
          <cell r="P280">
            <v>2</v>
          </cell>
        </row>
        <row r="281">
          <cell r="B281" t="str">
            <v>80S</v>
          </cell>
          <cell r="C281">
            <v>2</v>
          </cell>
          <cell r="D281">
            <v>5.54</v>
          </cell>
          <cell r="E281">
            <v>1</v>
          </cell>
          <cell r="I281">
            <v>0.2</v>
          </cell>
          <cell r="J281">
            <v>0.25</v>
          </cell>
          <cell r="K281">
            <v>0.45</v>
          </cell>
          <cell r="P281">
            <v>2</v>
          </cell>
        </row>
        <row r="282">
          <cell r="B282" t="str">
            <v>80S</v>
          </cell>
          <cell r="C282">
            <v>2</v>
          </cell>
          <cell r="D282">
            <v>5.54</v>
          </cell>
          <cell r="E282">
            <v>1</v>
          </cell>
          <cell r="I282">
            <v>0.2</v>
          </cell>
          <cell r="J282">
            <v>0.25</v>
          </cell>
          <cell r="K282">
            <v>0.45</v>
          </cell>
          <cell r="P282">
            <v>2</v>
          </cell>
        </row>
        <row r="283">
          <cell r="B283" t="str">
            <v>80S</v>
          </cell>
          <cell r="C283">
            <v>2</v>
          </cell>
          <cell r="D283">
            <v>5.54</v>
          </cell>
          <cell r="E283">
            <v>1</v>
          </cell>
          <cell r="I283">
            <v>0.2</v>
          </cell>
          <cell r="J283">
            <v>0.25</v>
          </cell>
          <cell r="K283">
            <v>0.45</v>
          </cell>
          <cell r="P283">
            <v>2</v>
          </cell>
        </row>
        <row r="284">
          <cell r="B284" t="str">
            <v>80S</v>
          </cell>
          <cell r="C284">
            <v>2.5</v>
          </cell>
          <cell r="D284">
            <v>7.01</v>
          </cell>
          <cell r="E284">
            <v>1</v>
          </cell>
          <cell r="I284">
            <v>0.25</v>
          </cell>
          <cell r="J284">
            <v>0.5</v>
          </cell>
          <cell r="K284">
            <v>0.75</v>
          </cell>
          <cell r="P284">
            <v>2</v>
          </cell>
        </row>
        <row r="285">
          <cell r="B285" t="str">
            <v>80S</v>
          </cell>
          <cell r="C285">
            <v>3</v>
          </cell>
          <cell r="D285">
            <v>7.62</v>
          </cell>
          <cell r="E285">
            <v>1</v>
          </cell>
          <cell r="I285">
            <v>0.3</v>
          </cell>
          <cell r="J285">
            <v>0.6</v>
          </cell>
          <cell r="K285">
            <v>0.89999999999999991</v>
          </cell>
          <cell r="P285">
            <v>2</v>
          </cell>
        </row>
        <row r="286">
          <cell r="B286" t="str">
            <v>80S</v>
          </cell>
          <cell r="C286">
            <v>3.5</v>
          </cell>
          <cell r="D286">
            <v>8.08</v>
          </cell>
          <cell r="E286">
            <v>1</v>
          </cell>
          <cell r="I286">
            <v>0.35</v>
          </cell>
          <cell r="J286">
            <v>0.85</v>
          </cell>
          <cell r="K286">
            <v>1.2</v>
          </cell>
          <cell r="P286">
            <v>3</v>
          </cell>
        </row>
        <row r="287">
          <cell r="B287" t="str">
            <v>80S</v>
          </cell>
          <cell r="C287">
            <v>4</v>
          </cell>
          <cell r="D287">
            <v>8.56</v>
          </cell>
          <cell r="E287">
            <v>1</v>
          </cell>
          <cell r="I287">
            <v>0.41</v>
          </cell>
          <cell r="J287">
            <v>0.93</v>
          </cell>
          <cell r="K287">
            <v>1.34</v>
          </cell>
          <cell r="P287">
            <v>3</v>
          </cell>
        </row>
        <row r="288">
          <cell r="B288" t="str">
            <v>80S</v>
          </cell>
          <cell r="C288">
            <v>5</v>
          </cell>
          <cell r="D288">
            <v>9.5299999999999994</v>
          </cell>
          <cell r="E288">
            <v>1</v>
          </cell>
          <cell r="I288">
            <v>0.51</v>
          </cell>
          <cell r="J288">
            <v>1.59</v>
          </cell>
          <cell r="K288">
            <v>2.1</v>
          </cell>
          <cell r="P288">
            <v>4</v>
          </cell>
        </row>
        <row r="289">
          <cell r="B289" t="str">
            <v>80S</v>
          </cell>
          <cell r="C289">
            <v>6</v>
          </cell>
          <cell r="D289">
            <v>10.97</v>
          </cell>
          <cell r="E289">
            <v>1.25</v>
          </cell>
          <cell r="I289">
            <v>0.61</v>
          </cell>
          <cell r="J289">
            <v>2.69</v>
          </cell>
          <cell r="K289">
            <v>3.3</v>
          </cell>
          <cell r="P289">
            <v>4</v>
          </cell>
        </row>
        <row r="290">
          <cell r="B290" t="str">
            <v>80S</v>
          </cell>
          <cell r="C290">
            <v>8</v>
          </cell>
          <cell r="D290">
            <v>12.7</v>
          </cell>
          <cell r="E290">
            <v>1.25</v>
          </cell>
          <cell r="I290">
            <v>0.81</v>
          </cell>
          <cell r="J290">
            <v>4.58</v>
          </cell>
          <cell r="K290">
            <v>5.3900000000000006</v>
          </cell>
          <cell r="P290">
            <v>4</v>
          </cell>
        </row>
        <row r="291">
          <cell r="B291" t="str">
            <v>80S</v>
          </cell>
          <cell r="C291">
            <v>10</v>
          </cell>
          <cell r="D291">
            <v>12.7</v>
          </cell>
          <cell r="E291">
            <v>1.25</v>
          </cell>
          <cell r="I291">
            <v>1.01</v>
          </cell>
          <cell r="J291">
            <v>5.74</v>
          </cell>
          <cell r="K291">
            <v>6.75</v>
          </cell>
          <cell r="P291">
            <v>4</v>
          </cell>
        </row>
        <row r="292">
          <cell r="B292" t="str">
            <v>80S</v>
          </cell>
          <cell r="C292">
            <v>12</v>
          </cell>
          <cell r="D292">
            <v>12.7</v>
          </cell>
          <cell r="E292">
            <v>1.25</v>
          </cell>
          <cell r="I292">
            <v>1.22</v>
          </cell>
          <cell r="J292">
            <v>6.73</v>
          </cell>
          <cell r="K292">
            <v>7.95</v>
          </cell>
          <cell r="P292">
            <v>6</v>
          </cell>
        </row>
        <row r="293">
          <cell r="B293">
            <v>100</v>
          </cell>
          <cell r="C293">
            <v>8</v>
          </cell>
          <cell r="D293">
            <v>15.09</v>
          </cell>
          <cell r="E293">
            <v>1.5</v>
          </cell>
          <cell r="I293">
            <v>0.81</v>
          </cell>
          <cell r="J293">
            <v>6.09</v>
          </cell>
          <cell r="K293">
            <v>6.9</v>
          </cell>
          <cell r="P293">
            <v>4</v>
          </cell>
        </row>
        <row r="294">
          <cell r="B294">
            <v>100</v>
          </cell>
          <cell r="C294">
            <v>10</v>
          </cell>
          <cell r="D294">
            <v>18.260000000000002</v>
          </cell>
          <cell r="E294">
            <v>1.5</v>
          </cell>
          <cell r="I294">
            <v>1.01</v>
          </cell>
          <cell r="J294">
            <v>11.44</v>
          </cell>
          <cell r="K294">
            <v>12.45</v>
          </cell>
          <cell r="P294">
            <v>4</v>
          </cell>
        </row>
        <row r="295">
          <cell r="B295">
            <v>100</v>
          </cell>
          <cell r="C295">
            <v>12</v>
          </cell>
          <cell r="D295">
            <v>21.44</v>
          </cell>
          <cell r="E295">
            <v>2</v>
          </cell>
          <cell r="I295">
            <v>1.22</v>
          </cell>
          <cell r="J295">
            <v>15.28</v>
          </cell>
          <cell r="K295">
            <v>16.5</v>
          </cell>
          <cell r="P295">
            <v>6</v>
          </cell>
        </row>
        <row r="296">
          <cell r="B296">
            <v>100</v>
          </cell>
          <cell r="C296">
            <v>14</v>
          </cell>
          <cell r="D296">
            <v>23.83</v>
          </cell>
          <cell r="E296">
            <v>2</v>
          </cell>
          <cell r="I296">
            <v>1.42</v>
          </cell>
          <cell r="J296">
            <v>21.07</v>
          </cell>
          <cell r="K296">
            <v>22.490000000000002</v>
          </cell>
          <cell r="P296">
            <v>6</v>
          </cell>
        </row>
        <row r="297">
          <cell r="B297">
            <v>100</v>
          </cell>
          <cell r="C297">
            <v>16</v>
          </cell>
          <cell r="D297">
            <v>26.19</v>
          </cell>
          <cell r="E297" t="str">
            <v>N</v>
          </cell>
          <cell r="I297">
            <v>1.62</v>
          </cell>
          <cell r="J297">
            <v>28.38</v>
          </cell>
          <cell r="K297">
            <v>30</v>
          </cell>
          <cell r="P297">
            <v>6</v>
          </cell>
        </row>
        <row r="298">
          <cell r="B298">
            <v>100</v>
          </cell>
          <cell r="C298">
            <v>18</v>
          </cell>
          <cell r="D298">
            <v>29.36</v>
          </cell>
          <cell r="E298" t="str">
            <v>N</v>
          </cell>
          <cell r="I298">
            <v>1.82</v>
          </cell>
          <cell r="J298">
            <v>37.17</v>
          </cell>
          <cell r="K298">
            <v>38.99</v>
          </cell>
          <cell r="P298">
            <v>6</v>
          </cell>
        </row>
        <row r="299">
          <cell r="B299">
            <v>100</v>
          </cell>
          <cell r="C299">
            <v>20</v>
          </cell>
          <cell r="D299">
            <v>32.54</v>
          </cell>
          <cell r="E299" t="str">
            <v>N</v>
          </cell>
          <cell r="I299">
            <v>2.0299999999999998</v>
          </cell>
          <cell r="J299">
            <v>45.97</v>
          </cell>
          <cell r="K299">
            <v>48</v>
          </cell>
          <cell r="P299">
            <v>7</v>
          </cell>
        </row>
        <row r="300">
          <cell r="B300">
            <v>100</v>
          </cell>
          <cell r="C300">
            <v>22</v>
          </cell>
          <cell r="D300">
            <v>34.93</v>
          </cell>
          <cell r="E300" t="str">
            <v>N</v>
          </cell>
          <cell r="I300">
            <v>2.23</v>
          </cell>
          <cell r="J300">
            <v>65.27</v>
          </cell>
          <cell r="K300">
            <v>67.5</v>
          </cell>
          <cell r="P300">
            <v>8</v>
          </cell>
        </row>
        <row r="301">
          <cell r="B301">
            <v>100</v>
          </cell>
          <cell r="C301">
            <v>24</v>
          </cell>
          <cell r="D301">
            <v>38.89</v>
          </cell>
          <cell r="E301" t="str">
            <v>N</v>
          </cell>
          <cell r="I301">
            <v>2.4300000000000002</v>
          </cell>
          <cell r="J301">
            <v>75.56</v>
          </cell>
          <cell r="K301">
            <v>77.990000000000009</v>
          </cell>
          <cell r="P301">
            <v>8</v>
          </cell>
        </row>
        <row r="302">
          <cell r="B302">
            <v>120</v>
          </cell>
          <cell r="C302">
            <v>4</v>
          </cell>
          <cell r="D302">
            <v>11.13</v>
          </cell>
          <cell r="E302">
            <v>1.25</v>
          </cell>
          <cell r="I302">
            <v>0.41</v>
          </cell>
          <cell r="J302">
            <v>1.84</v>
          </cell>
          <cell r="K302">
            <v>2.25</v>
          </cell>
          <cell r="P302">
            <v>4</v>
          </cell>
        </row>
        <row r="303">
          <cell r="B303">
            <v>120</v>
          </cell>
          <cell r="C303">
            <v>5</v>
          </cell>
          <cell r="D303">
            <v>12.7</v>
          </cell>
          <cell r="E303">
            <v>1.25</v>
          </cell>
          <cell r="I303">
            <v>0.51</v>
          </cell>
          <cell r="J303">
            <v>2.94</v>
          </cell>
          <cell r="K303">
            <v>3.45</v>
          </cell>
          <cell r="P303">
            <v>4</v>
          </cell>
        </row>
        <row r="304">
          <cell r="B304">
            <v>120</v>
          </cell>
          <cell r="C304">
            <v>6</v>
          </cell>
          <cell r="D304">
            <v>14.27</v>
          </cell>
          <cell r="E304">
            <v>1.25</v>
          </cell>
          <cell r="I304">
            <v>0.61</v>
          </cell>
          <cell r="J304">
            <v>4.1900000000000004</v>
          </cell>
          <cell r="K304">
            <v>4.8000000000000007</v>
          </cell>
          <cell r="P304">
            <v>4</v>
          </cell>
        </row>
        <row r="305">
          <cell r="B305">
            <v>120</v>
          </cell>
          <cell r="C305">
            <v>8</v>
          </cell>
          <cell r="D305">
            <v>18.260000000000002</v>
          </cell>
          <cell r="E305">
            <v>1.5</v>
          </cell>
          <cell r="I305">
            <v>0.81</v>
          </cell>
          <cell r="J305">
            <v>9.23</v>
          </cell>
          <cell r="K305">
            <v>10.040000000000001</v>
          </cell>
          <cell r="P305">
            <v>4</v>
          </cell>
        </row>
        <row r="306">
          <cell r="B306">
            <v>120</v>
          </cell>
          <cell r="C306">
            <v>10</v>
          </cell>
          <cell r="D306">
            <v>21.44</v>
          </cell>
          <cell r="E306">
            <v>2</v>
          </cell>
          <cell r="I306">
            <v>1.01</v>
          </cell>
          <cell r="J306">
            <v>12.49</v>
          </cell>
          <cell r="K306">
            <v>13.5</v>
          </cell>
          <cell r="P306">
            <v>4</v>
          </cell>
        </row>
        <row r="307">
          <cell r="B307">
            <v>120</v>
          </cell>
          <cell r="C307">
            <v>12</v>
          </cell>
          <cell r="D307">
            <v>25.4</v>
          </cell>
          <cell r="E307" t="str">
            <v>N</v>
          </cell>
          <cell r="I307">
            <v>1.22</v>
          </cell>
          <cell r="J307">
            <v>21.27</v>
          </cell>
          <cell r="K307">
            <v>22.49</v>
          </cell>
          <cell r="P307">
            <v>6</v>
          </cell>
        </row>
        <row r="308">
          <cell r="B308">
            <v>120</v>
          </cell>
          <cell r="C308">
            <v>14</v>
          </cell>
          <cell r="D308">
            <v>27.79</v>
          </cell>
          <cell r="E308" t="str">
            <v>N</v>
          </cell>
          <cell r="I308">
            <v>1.42</v>
          </cell>
          <cell r="J308">
            <v>25.58</v>
          </cell>
          <cell r="K308">
            <v>27</v>
          </cell>
          <cell r="P308">
            <v>6</v>
          </cell>
        </row>
        <row r="309">
          <cell r="B309">
            <v>120</v>
          </cell>
          <cell r="C309">
            <v>16</v>
          </cell>
          <cell r="D309">
            <v>30.96</v>
          </cell>
          <cell r="E309" t="str">
            <v>N</v>
          </cell>
          <cell r="I309">
            <v>1.62</v>
          </cell>
          <cell r="J309">
            <v>35.880000000000003</v>
          </cell>
          <cell r="K309">
            <v>37.5</v>
          </cell>
          <cell r="P309">
            <v>6</v>
          </cell>
        </row>
        <row r="310">
          <cell r="B310">
            <v>120</v>
          </cell>
          <cell r="C310">
            <v>18</v>
          </cell>
          <cell r="D310">
            <v>34.93</v>
          </cell>
          <cell r="E310" t="str">
            <v>N</v>
          </cell>
          <cell r="I310">
            <v>1.82</v>
          </cell>
          <cell r="J310">
            <v>47.68</v>
          </cell>
          <cell r="K310">
            <v>49.5</v>
          </cell>
          <cell r="P310">
            <v>6</v>
          </cell>
        </row>
        <row r="311">
          <cell r="B311">
            <v>120</v>
          </cell>
          <cell r="C311">
            <v>20</v>
          </cell>
          <cell r="D311">
            <v>38.1</v>
          </cell>
          <cell r="E311" t="str">
            <v>N</v>
          </cell>
          <cell r="I311">
            <v>2.0299999999999998</v>
          </cell>
          <cell r="J311">
            <v>62.47</v>
          </cell>
          <cell r="K311">
            <v>64.5</v>
          </cell>
          <cell r="P311">
            <v>7</v>
          </cell>
        </row>
        <row r="312">
          <cell r="B312">
            <v>120</v>
          </cell>
          <cell r="C312">
            <v>22</v>
          </cell>
          <cell r="D312">
            <v>41.28</v>
          </cell>
          <cell r="E312" t="str">
            <v>N</v>
          </cell>
          <cell r="I312">
            <v>2.23</v>
          </cell>
          <cell r="J312">
            <v>84.76</v>
          </cell>
          <cell r="K312">
            <v>86.990000000000009</v>
          </cell>
          <cell r="P312">
            <v>8</v>
          </cell>
        </row>
        <row r="313">
          <cell r="B313">
            <v>120</v>
          </cell>
          <cell r="C313">
            <v>24</v>
          </cell>
          <cell r="D313">
            <v>46.02</v>
          </cell>
          <cell r="E313" t="str">
            <v>N</v>
          </cell>
          <cell r="I313">
            <v>2.4300000000000002</v>
          </cell>
          <cell r="J313">
            <v>98.07</v>
          </cell>
          <cell r="K313">
            <v>100.5</v>
          </cell>
          <cell r="P313">
            <v>8</v>
          </cell>
        </row>
        <row r="314">
          <cell r="B314">
            <v>140</v>
          </cell>
          <cell r="C314">
            <v>8</v>
          </cell>
          <cell r="D314">
            <v>20.62</v>
          </cell>
          <cell r="E314">
            <v>2</v>
          </cell>
          <cell r="I314">
            <v>0.81</v>
          </cell>
          <cell r="J314">
            <v>10.130000000000001</v>
          </cell>
          <cell r="K314">
            <v>10.940000000000001</v>
          </cell>
          <cell r="P314">
            <v>4</v>
          </cell>
        </row>
        <row r="315">
          <cell r="B315">
            <v>140</v>
          </cell>
          <cell r="C315">
            <v>10</v>
          </cell>
          <cell r="D315">
            <v>25.4</v>
          </cell>
          <cell r="E315" t="str">
            <v>N</v>
          </cell>
          <cell r="I315">
            <v>1.01</v>
          </cell>
          <cell r="J315">
            <v>18.48</v>
          </cell>
          <cell r="K315">
            <v>19.490000000000002</v>
          </cell>
          <cell r="P315">
            <v>4</v>
          </cell>
        </row>
        <row r="316">
          <cell r="B316">
            <v>140</v>
          </cell>
          <cell r="C316">
            <v>12</v>
          </cell>
          <cell r="D316">
            <v>28.58</v>
          </cell>
          <cell r="E316" t="str">
            <v>N</v>
          </cell>
          <cell r="I316">
            <v>1.22</v>
          </cell>
          <cell r="J316">
            <v>25.78</v>
          </cell>
          <cell r="K316">
            <v>27</v>
          </cell>
          <cell r="P316">
            <v>6</v>
          </cell>
        </row>
        <row r="317">
          <cell r="B317">
            <v>140</v>
          </cell>
          <cell r="C317">
            <v>14</v>
          </cell>
          <cell r="D317">
            <v>31.75</v>
          </cell>
          <cell r="E317" t="str">
            <v>N</v>
          </cell>
          <cell r="I317">
            <v>1.42</v>
          </cell>
          <cell r="J317">
            <v>31.58</v>
          </cell>
          <cell r="K317">
            <v>33</v>
          </cell>
          <cell r="P317">
            <v>6</v>
          </cell>
        </row>
        <row r="318">
          <cell r="B318">
            <v>140</v>
          </cell>
          <cell r="C318">
            <v>16</v>
          </cell>
          <cell r="D318">
            <v>36.53</v>
          </cell>
          <cell r="E318" t="str">
            <v>N</v>
          </cell>
          <cell r="I318">
            <v>1.62</v>
          </cell>
          <cell r="J318">
            <v>44.87</v>
          </cell>
          <cell r="K318">
            <v>46.489999999999995</v>
          </cell>
          <cell r="P318">
            <v>6</v>
          </cell>
        </row>
        <row r="319">
          <cell r="B319">
            <v>140</v>
          </cell>
          <cell r="C319">
            <v>18</v>
          </cell>
          <cell r="D319">
            <v>39.67</v>
          </cell>
          <cell r="E319" t="str">
            <v>N</v>
          </cell>
          <cell r="I319">
            <v>1.82</v>
          </cell>
          <cell r="J319">
            <v>59.68</v>
          </cell>
          <cell r="K319">
            <v>61.5</v>
          </cell>
          <cell r="P319">
            <v>6</v>
          </cell>
        </row>
        <row r="320">
          <cell r="B320">
            <v>140</v>
          </cell>
          <cell r="C320">
            <v>20</v>
          </cell>
          <cell r="D320">
            <v>44.45</v>
          </cell>
          <cell r="E320" t="str">
            <v>N</v>
          </cell>
          <cell r="I320">
            <v>2.0299999999999998</v>
          </cell>
          <cell r="J320">
            <v>78.959999999999994</v>
          </cell>
          <cell r="K320">
            <v>80.989999999999995</v>
          </cell>
          <cell r="P320">
            <v>7</v>
          </cell>
        </row>
        <row r="321">
          <cell r="B321">
            <v>140</v>
          </cell>
          <cell r="C321">
            <v>22</v>
          </cell>
          <cell r="D321">
            <v>47.63</v>
          </cell>
          <cell r="E321" t="str">
            <v>N</v>
          </cell>
          <cell r="I321">
            <v>2.23</v>
          </cell>
          <cell r="J321">
            <v>108.77</v>
          </cell>
          <cell r="K321">
            <v>111</v>
          </cell>
          <cell r="P321">
            <v>8</v>
          </cell>
        </row>
        <row r="322">
          <cell r="B322">
            <v>140</v>
          </cell>
          <cell r="C322">
            <v>24</v>
          </cell>
          <cell r="D322">
            <v>52.37</v>
          </cell>
          <cell r="E322" t="str">
            <v>N</v>
          </cell>
          <cell r="I322">
            <v>2.4300000000000002</v>
          </cell>
          <cell r="J322">
            <v>126.57</v>
          </cell>
          <cell r="K322">
            <v>129</v>
          </cell>
          <cell r="P322">
            <v>8</v>
          </cell>
        </row>
        <row r="323">
          <cell r="B323">
            <v>160</v>
          </cell>
          <cell r="C323">
            <v>0.5</v>
          </cell>
          <cell r="D323">
            <v>4.78</v>
          </cell>
          <cell r="E323">
            <v>1</v>
          </cell>
          <cell r="I323">
            <v>7.0000000000000007E-2</v>
          </cell>
          <cell r="J323">
            <v>0.08</v>
          </cell>
          <cell r="K323">
            <v>0.15000000000000002</v>
          </cell>
          <cell r="P323">
            <v>2</v>
          </cell>
        </row>
        <row r="324">
          <cell r="B324">
            <v>160</v>
          </cell>
          <cell r="C324">
            <v>0.5</v>
          </cell>
          <cell r="D324">
            <v>4.78</v>
          </cell>
          <cell r="E324">
            <v>1</v>
          </cell>
          <cell r="I324">
            <v>7.0000000000000007E-2</v>
          </cell>
          <cell r="J324">
            <v>0.08</v>
          </cell>
          <cell r="K324">
            <v>0.15000000000000002</v>
          </cell>
          <cell r="P324">
            <v>2</v>
          </cell>
        </row>
        <row r="325">
          <cell r="B325">
            <v>160</v>
          </cell>
          <cell r="C325">
            <v>0.5</v>
          </cell>
          <cell r="D325">
            <v>4.78</v>
          </cell>
          <cell r="E325">
            <v>1</v>
          </cell>
          <cell r="I325">
            <v>7.0000000000000007E-2</v>
          </cell>
          <cell r="J325">
            <v>0.08</v>
          </cell>
          <cell r="K325">
            <v>0.15000000000000002</v>
          </cell>
          <cell r="P325">
            <v>2</v>
          </cell>
        </row>
        <row r="326">
          <cell r="B326">
            <v>160</v>
          </cell>
          <cell r="C326">
            <v>0.75</v>
          </cell>
          <cell r="D326">
            <v>5.56</v>
          </cell>
          <cell r="E326">
            <v>1</v>
          </cell>
          <cell r="I326">
            <v>0.08</v>
          </cell>
          <cell r="J326">
            <v>7.0000000000000007E-2</v>
          </cell>
          <cell r="K326">
            <v>0.15000000000000002</v>
          </cell>
          <cell r="P326">
            <v>2</v>
          </cell>
        </row>
        <row r="327">
          <cell r="B327">
            <v>160</v>
          </cell>
          <cell r="C327">
            <v>0.75</v>
          </cell>
          <cell r="D327">
            <v>5.56</v>
          </cell>
          <cell r="E327">
            <v>1</v>
          </cell>
          <cell r="I327">
            <v>0.08</v>
          </cell>
          <cell r="J327">
            <v>7.0000000000000007E-2</v>
          </cell>
          <cell r="K327">
            <v>0.15000000000000002</v>
          </cell>
          <cell r="P327">
            <v>2</v>
          </cell>
        </row>
        <row r="328">
          <cell r="B328">
            <v>160</v>
          </cell>
          <cell r="C328">
            <v>0.75</v>
          </cell>
          <cell r="D328">
            <v>5.56</v>
          </cell>
          <cell r="E328">
            <v>1</v>
          </cell>
          <cell r="I328">
            <v>0.08</v>
          </cell>
          <cell r="J328">
            <v>7.0000000000000007E-2</v>
          </cell>
          <cell r="K328">
            <v>0.15000000000000002</v>
          </cell>
          <cell r="P328">
            <v>2</v>
          </cell>
        </row>
        <row r="329">
          <cell r="B329">
            <v>160</v>
          </cell>
          <cell r="C329">
            <v>1</v>
          </cell>
          <cell r="D329">
            <v>6.35</v>
          </cell>
          <cell r="E329">
            <v>1</v>
          </cell>
          <cell r="I329">
            <v>0.1</v>
          </cell>
          <cell r="J329">
            <v>0.35</v>
          </cell>
          <cell r="K329">
            <v>0.44999999999999996</v>
          </cell>
          <cell r="P329">
            <v>2</v>
          </cell>
        </row>
        <row r="330">
          <cell r="B330">
            <v>160</v>
          </cell>
          <cell r="C330">
            <v>1</v>
          </cell>
          <cell r="D330">
            <v>6.35</v>
          </cell>
          <cell r="E330">
            <v>1</v>
          </cell>
          <cell r="I330">
            <v>0.1</v>
          </cell>
          <cell r="J330">
            <v>0.35</v>
          </cell>
          <cell r="K330">
            <v>0.44999999999999996</v>
          </cell>
          <cell r="P330">
            <v>2</v>
          </cell>
        </row>
        <row r="331">
          <cell r="B331">
            <v>160</v>
          </cell>
          <cell r="C331">
            <v>1</v>
          </cell>
          <cell r="D331">
            <v>6.35</v>
          </cell>
          <cell r="E331">
            <v>1</v>
          </cell>
          <cell r="I331">
            <v>0.1</v>
          </cell>
          <cell r="J331">
            <v>0.35</v>
          </cell>
          <cell r="K331">
            <v>0.44999999999999996</v>
          </cell>
          <cell r="P331">
            <v>2</v>
          </cell>
        </row>
        <row r="332">
          <cell r="B332">
            <v>160</v>
          </cell>
          <cell r="C332">
            <v>1.25</v>
          </cell>
          <cell r="D332">
            <v>6.35</v>
          </cell>
          <cell r="E332">
            <v>1</v>
          </cell>
          <cell r="I332">
            <v>0.13</v>
          </cell>
          <cell r="J332">
            <v>0.32</v>
          </cell>
          <cell r="K332">
            <v>0.45</v>
          </cell>
          <cell r="P332">
            <v>2</v>
          </cell>
        </row>
        <row r="333">
          <cell r="B333">
            <v>160</v>
          </cell>
          <cell r="C333">
            <v>1.25</v>
          </cell>
          <cell r="D333">
            <v>6.35</v>
          </cell>
          <cell r="E333">
            <v>1</v>
          </cell>
          <cell r="I333">
            <v>0.13</v>
          </cell>
          <cell r="J333">
            <v>0.32</v>
          </cell>
          <cell r="K333">
            <v>0.45</v>
          </cell>
          <cell r="P333">
            <v>2</v>
          </cell>
        </row>
        <row r="334">
          <cell r="B334">
            <v>160</v>
          </cell>
          <cell r="C334">
            <v>1.25</v>
          </cell>
          <cell r="D334">
            <v>6.35</v>
          </cell>
          <cell r="E334">
            <v>1</v>
          </cell>
          <cell r="I334">
            <v>0.13</v>
          </cell>
          <cell r="J334">
            <v>0.32</v>
          </cell>
          <cell r="K334">
            <v>0.45</v>
          </cell>
          <cell r="P334">
            <v>2</v>
          </cell>
        </row>
        <row r="335">
          <cell r="B335">
            <v>160</v>
          </cell>
          <cell r="C335">
            <v>1.5</v>
          </cell>
          <cell r="D335">
            <v>7.14</v>
          </cell>
          <cell r="E335">
            <v>1</v>
          </cell>
          <cell r="I335">
            <v>0.15</v>
          </cell>
          <cell r="J335">
            <v>0.45</v>
          </cell>
          <cell r="K335">
            <v>0.6</v>
          </cell>
          <cell r="P335">
            <v>2</v>
          </cell>
        </row>
        <row r="336">
          <cell r="B336">
            <v>160</v>
          </cell>
          <cell r="C336">
            <v>1.5</v>
          </cell>
          <cell r="D336">
            <v>7.14</v>
          </cell>
          <cell r="E336">
            <v>1</v>
          </cell>
          <cell r="I336">
            <v>0.15</v>
          </cell>
          <cell r="J336">
            <v>0.45</v>
          </cell>
          <cell r="K336">
            <v>0.6</v>
          </cell>
          <cell r="P336">
            <v>2</v>
          </cell>
        </row>
        <row r="337">
          <cell r="B337">
            <v>160</v>
          </cell>
          <cell r="C337">
            <v>1.5</v>
          </cell>
          <cell r="D337">
            <v>7.14</v>
          </cell>
          <cell r="E337">
            <v>1</v>
          </cell>
          <cell r="I337">
            <v>0.15</v>
          </cell>
          <cell r="J337">
            <v>0.45</v>
          </cell>
          <cell r="K337">
            <v>0.6</v>
          </cell>
          <cell r="P337">
            <v>2</v>
          </cell>
        </row>
        <row r="338">
          <cell r="B338">
            <v>160</v>
          </cell>
          <cell r="C338">
            <v>2</v>
          </cell>
          <cell r="D338">
            <v>8.74</v>
          </cell>
          <cell r="E338">
            <v>1</v>
          </cell>
          <cell r="I338">
            <v>0.2</v>
          </cell>
          <cell r="J338">
            <v>0.7</v>
          </cell>
          <cell r="K338">
            <v>0.89999999999999991</v>
          </cell>
          <cell r="P338">
            <v>4</v>
          </cell>
        </row>
        <row r="339">
          <cell r="B339">
            <v>160</v>
          </cell>
          <cell r="C339">
            <v>2</v>
          </cell>
          <cell r="D339">
            <v>8.74</v>
          </cell>
          <cell r="E339">
            <v>1</v>
          </cell>
          <cell r="I339">
            <v>0.2</v>
          </cell>
          <cell r="J339">
            <v>0.7</v>
          </cell>
          <cell r="K339">
            <v>0.89999999999999991</v>
          </cell>
          <cell r="P339">
            <v>4</v>
          </cell>
        </row>
        <row r="340">
          <cell r="B340">
            <v>160</v>
          </cell>
          <cell r="C340">
            <v>2</v>
          </cell>
          <cell r="D340">
            <v>8.74</v>
          </cell>
          <cell r="E340">
            <v>1</v>
          </cell>
          <cell r="I340">
            <v>0.2</v>
          </cell>
          <cell r="J340">
            <v>0.7</v>
          </cell>
          <cell r="K340">
            <v>0.89999999999999991</v>
          </cell>
          <cell r="P340">
            <v>4</v>
          </cell>
        </row>
        <row r="341">
          <cell r="B341">
            <v>160</v>
          </cell>
          <cell r="C341">
            <v>2.5</v>
          </cell>
          <cell r="D341">
            <v>9.5299999999999994</v>
          </cell>
          <cell r="E341">
            <v>1</v>
          </cell>
          <cell r="I341">
            <v>0.25</v>
          </cell>
          <cell r="J341">
            <v>0.8</v>
          </cell>
          <cell r="K341">
            <v>1.05</v>
          </cell>
          <cell r="P341">
            <v>4</v>
          </cell>
        </row>
        <row r="342">
          <cell r="B342">
            <v>160</v>
          </cell>
          <cell r="C342">
            <v>3</v>
          </cell>
          <cell r="D342">
            <v>11.13</v>
          </cell>
          <cell r="E342">
            <v>1.25</v>
          </cell>
          <cell r="I342">
            <v>0.3</v>
          </cell>
          <cell r="J342">
            <v>1.5</v>
          </cell>
          <cell r="K342">
            <v>1.8</v>
          </cell>
          <cell r="P342">
            <v>4</v>
          </cell>
        </row>
        <row r="343">
          <cell r="B343">
            <v>160</v>
          </cell>
          <cell r="C343">
            <v>4</v>
          </cell>
          <cell r="D343">
            <v>13.49</v>
          </cell>
          <cell r="E343">
            <v>1.25</v>
          </cell>
          <cell r="I343">
            <v>0.41</v>
          </cell>
          <cell r="J343">
            <v>2.59</v>
          </cell>
          <cell r="K343">
            <v>3</v>
          </cell>
          <cell r="P343">
            <v>4</v>
          </cell>
        </row>
        <row r="344">
          <cell r="B344">
            <v>160</v>
          </cell>
          <cell r="C344">
            <v>5</v>
          </cell>
          <cell r="D344">
            <v>15.88</v>
          </cell>
          <cell r="E344">
            <v>1.5</v>
          </cell>
          <cell r="I344">
            <v>0.51</v>
          </cell>
          <cell r="J344">
            <v>4.29</v>
          </cell>
          <cell r="K344">
            <v>4.8</v>
          </cell>
          <cell r="P344">
            <v>4</v>
          </cell>
        </row>
        <row r="345">
          <cell r="B345">
            <v>160</v>
          </cell>
          <cell r="C345">
            <v>6</v>
          </cell>
          <cell r="D345">
            <v>18.260000000000002</v>
          </cell>
          <cell r="E345">
            <v>1.5</v>
          </cell>
          <cell r="I345">
            <v>0.61</v>
          </cell>
          <cell r="J345">
            <v>7.04</v>
          </cell>
          <cell r="K345">
            <v>7.65</v>
          </cell>
          <cell r="P345">
            <v>4</v>
          </cell>
        </row>
        <row r="346">
          <cell r="B346">
            <v>160</v>
          </cell>
          <cell r="C346">
            <v>8</v>
          </cell>
          <cell r="D346">
            <v>23.01</v>
          </cell>
          <cell r="E346">
            <v>2</v>
          </cell>
          <cell r="I346">
            <v>0.81</v>
          </cell>
          <cell r="J346">
            <v>11.19</v>
          </cell>
          <cell r="K346">
            <v>12</v>
          </cell>
          <cell r="P346">
            <v>4</v>
          </cell>
        </row>
        <row r="347">
          <cell r="B347">
            <v>160</v>
          </cell>
          <cell r="C347">
            <v>10</v>
          </cell>
          <cell r="D347">
            <v>28.58</v>
          </cell>
          <cell r="E347" t="str">
            <v>N</v>
          </cell>
          <cell r="I347">
            <v>1.01</v>
          </cell>
          <cell r="J347">
            <v>21.48</v>
          </cell>
          <cell r="K347">
            <v>22.490000000000002</v>
          </cell>
          <cell r="P347">
            <v>4</v>
          </cell>
        </row>
        <row r="348">
          <cell r="B348">
            <v>160</v>
          </cell>
          <cell r="C348">
            <v>12</v>
          </cell>
          <cell r="D348">
            <v>33.32</v>
          </cell>
          <cell r="E348" t="str">
            <v>N</v>
          </cell>
          <cell r="I348">
            <v>1.22</v>
          </cell>
          <cell r="J348">
            <v>31.78</v>
          </cell>
          <cell r="K348">
            <v>33</v>
          </cell>
          <cell r="P348">
            <v>6</v>
          </cell>
        </row>
        <row r="349">
          <cell r="B349">
            <v>160</v>
          </cell>
          <cell r="C349">
            <v>14</v>
          </cell>
          <cell r="D349">
            <v>35.71</v>
          </cell>
          <cell r="E349" t="str">
            <v>N</v>
          </cell>
          <cell r="I349">
            <v>1.42</v>
          </cell>
          <cell r="J349">
            <v>39.07</v>
          </cell>
          <cell r="K349">
            <v>40.49</v>
          </cell>
          <cell r="P349">
            <v>6</v>
          </cell>
        </row>
        <row r="350">
          <cell r="B350">
            <v>160</v>
          </cell>
          <cell r="C350">
            <v>16</v>
          </cell>
          <cell r="D350">
            <v>40.49</v>
          </cell>
          <cell r="E350" t="str">
            <v>N</v>
          </cell>
          <cell r="I350">
            <v>1.62</v>
          </cell>
          <cell r="J350">
            <v>53.88</v>
          </cell>
          <cell r="K350">
            <v>55.5</v>
          </cell>
          <cell r="P350">
            <v>6</v>
          </cell>
        </row>
        <row r="351">
          <cell r="B351">
            <v>160</v>
          </cell>
          <cell r="C351">
            <v>18</v>
          </cell>
          <cell r="D351">
            <v>45.24</v>
          </cell>
          <cell r="E351" t="str">
            <v>N</v>
          </cell>
          <cell r="I351">
            <v>1.82</v>
          </cell>
          <cell r="J351">
            <v>71.680000000000007</v>
          </cell>
          <cell r="K351">
            <v>73.5</v>
          </cell>
          <cell r="P351">
            <v>6</v>
          </cell>
        </row>
        <row r="352">
          <cell r="B352">
            <v>160</v>
          </cell>
          <cell r="C352">
            <v>20</v>
          </cell>
          <cell r="D352">
            <v>50.01</v>
          </cell>
          <cell r="E352" t="str">
            <v>N</v>
          </cell>
          <cell r="I352">
            <v>2.0299999999999998</v>
          </cell>
          <cell r="J352">
            <v>93.97</v>
          </cell>
          <cell r="K352">
            <v>96</v>
          </cell>
          <cell r="P352">
            <v>7</v>
          </cell>
        </row>
        <row r="353">
          <cell r="B353">
            <v>160</v>
          </cell>
          <cell r="C353">
            <v>22</v>
          </cell>
          <cell r="D353">
            <v>53.98</v>
          </cell>
          <cell r="E353" t="str">
            <v>N</v>
          </cell>
          <cell r="I353">
            <v>2.23</v>
          </cell>
          <cell r="J353">
            <v>132.77000000000001</v>
          </cell>
          <cell r="K353">
            <v>135</v>
          </cell>
          <cell r="P353">
            <v>8</v>
          </cell>
        </row>
        <row r="354">
          <cell r="B354">
            <v>160</v>
          </cell>
          <cell r="C354">
            <v>24</v>
          </cell>
          <cell r="D354">
            <v>59.54</v>
          </cell>
          <cell r="E354" t="str">
            <v>N</v>
          </cell>
          <cell r="I354">
            <v>2.4300000000000002</v>
          </cell>
          <cell r="J354">
            <v>162.56</v>
          </cell>
          <cell r="K354">
            <v>164.99</v>
          </cell>
          <cell r="P354">
            <v>8</v>
          </cell>
        </row>
        <row r="355">
          <cell r="B355" t="str">
            <v>STD</v>
          </cell>
          <cell r="C355">
            <v>0.125</v>
          </cell>
          <cell r="D355">
            <v>1.73</v>
          </cell>
          <cell r="E355">
            <v>1</v>
          </cell>
          <cell r="I355">
            <v>7.0000000000000007E-2</v>
          </cell>
          <cell r="K355">
            <v>7.0000000000000007E-2</v>
          </cell>
          <cell r="P355">
            <v>2</v>
          </cell>
        </row>
        <row r="356">
          <cell r="B356" t="str">
            <v>STD</v>
          </cell>
          <cell r="C356">
            <v>0.125</v>
          </cell>
          <cell r="D356">
            <v>1.73</v>
          </cell>
          <cell r="E356">
            <v>1</v>
          </cell>
          <cell r="I356">
            <v>7.0000000000000007E-2</v>
          </cell>
          <cell r="K356">
            <v>7.0000000000000007E-2</v>
          </cell>
          <cell r="P356">
            <v>2</v>
          </cell>
        </row>
        <row r="357">
          <cell r="B357" t="str">
            <v>STD</v>
          </cell>
          <cell r="C357">
            <v>0.125</v>
          </cell>
          <cell r="D357">
            <v>1.73</v>
          </cell>
          <cell r="E357">
            <v>1</v>
          </cell>
          <cell r="I357">
            <v>7.0000000000000007E-2</v>
          </cell>
          <cell r="K357">
            <v>7.0000000000000007E-2</v>
          </cell>
          <cell r="P357">
            <v>2</v>
          </cell>
        </row>
        <row r="358">
          <cell r="B358" t="str">
            <v>STD</v>
          </cell>
          <cell r="C358">
            <v>0.25</v>
          </cell>
          <cell r="D358">
            <v>2.2400000000000002</v>
          </cell>
          <cell r="E358">
            <v>1</v>
          </cell>
          <cell r="I358">
            <v>7.0000000000000007E-2</v>
          </cell>
          <cell r="K358">
            <v>7.0000000000000007E-2</v>
          </cell>
          <cell r="P358">
            <v>2</v>
          </cell>
        </row>
        <row r="359">
          <cell r="B359" t="str">
            <v>STD</v>
          </cell>
          <cell r="C359">
            <v>0.25</v>
          </cell>
          <cell r="D359">
            <v>2.2400000000000002</v>
          </cell>
          <cell r="E359">
            <v>1</v>
          </cell>
          <cell r="I359">
            <v>7.0000000000000007E-2</v>
          </cell>
          <cell r="K359">
            <v>7.0000000000000007E-2</v>
          </cell>
          <cell r="P359">
            <v>2</v>
          </cell>
        </row>
        <row r="360">
          <cell r="B360" t="str">
            <v>STD</v>
          </cell>
          <cell r="C360">
            <v>0.25</v>
          </cell>
          <cell r="D360">
            <v>2.2400000000000002</v>
          </cell>
          <cell r="E360">
            <v>1</v>
          </cell>
          <cell r="I360">
            <v>7.0000000000000007E-2</v>
          </cell>
          <cell r="K360">
            <v>7.0000000000000007E-2</v>
          </cell>
          <cell r="P360">
            <v>2</v>
          </cell>
        </row>
        <row r="361">
          <cell r="B361" t="str">
            <v>STD</v>
          </cell>
          <cell r="C361">
            <v>0.375</v>
          </cell>
          <cell r="D361">
            <v>2.31</v>
          </cell>
          <cell r="E361">
            <v>1</v>
          </cell>
          <cell r="I361">
            <v>7.0000000000000007E-2</v>
          </cell>
          <cell r="J361">
            <v>0</v>
          </cell>
          <cell r="K361">
            <v>7.0000000000000007E-2</v>
          </cell>
          <cell r="P361">
            <v>2</v>
          </cell>
        </row>
        <row r="362">
          <cell r="B362" t="str">
            <v>STD</v>
          </cell>
          <cell r="C362">
            <v>0.375</v>
          </cell>
          <cell r="D362">
            <v>2.31</v>
          </cell>
          <cell r="E362">
            <v>1</v>
          </cell>
          <cell r="I362">
            <v>7.0000000000000007E-2</v>
          </cell>
          <cell r="J362">
            <v>0</v>
          </cell>
          <cell r="K362">
            <v>7.0000000000000007E-2</v>
          </cell>
          <cell r="P362">
            <v>2</v>
          </cell>
        </row>
        <row r="363">
          <cell r="B363" t="str">
            <v>STD</v>
          </cell>
          <cell r="C363">
            <v>0.375</v>
          </cell>
          <cell r="D363">
            <v>2.31</v>
          </cell>
          <cell r="E363">
            <v>1</v>
          </cell>
          <cell r="I363">
            <v>7.0000000000000007E-2</v>
          </cell>
          <cell r="J363">
            <v>0</v>
          </cell>
          <cell r="K363">
            <v>7.0000000000000007E-2</v>
          </cell>
          <cell r="P363">
            <v>2</v>
          </cell>
        </row>
        <row r="364">
          <cell r="B364" t="str">
            <v>STD</v>
          </cell>
          <cell r="C364">
            <v>0.5</v>
          </cell>
          <cell r="D364">
            <v>2.77</v>
          </cell>
          <cell r="E364">
            <v>1</v>
          </cell>
          <cell r="I364">
            <v>7.0000000000000007E-2</v>
          </cell>
          <cell r="J364">
            <v>0</v>
          </cell>
          <cell r="K364">
            <v>7.0000000000000007E-2</v>
          </cell>
          <cell r="P364">
            <v>2</v>
          </cell>
        </row>
        <row r="365">
          <cell r="B365" t="str">
            <v>STD</v>
          </cell>
          <cell r="C365">
            <v>0.5</v>
          </cell>
          <cell r="D365">
            <v>2.77</v>
          </cell>
          <cell r="E365">
            <v>1</v>
          </cell>
          <cell r="I365">
            <v>7.0000000000000007E-2</v>
          </cell>
          <cell r="J365">
            <v>0</v>
          </cell>
          <cell r="K365">
            <v>7.0000000000000007E-2</v>
          </cell>
          <cell r="P365">
            <v>2</v>
          </cell>
        </row>
        <row r="366">
          <cell r="B366" t="str">
            <v>STD</v>
          </cell>
          <cell r="C366">
            <v>0.5</v>
          </cell>
          <cell r="D366">
            <v>2.77</v>
          </cell>
          <cell r="E366">
            <v>1</v>
          </cell>
          <cell r="I366">
            <v>7.0000000000000007E-2</v>
          </cell>
          <cell r="J366">
            <v>0</v>
          </cell>
          <cell r="K366">
            <v>7.0000000000000007E-2</v>
          </cell>
          <cell r="P366">
            <v>2</v>
          </cell>
        </row>
        <row r="367">
          <cell r="B367" t="str">
            <v>STD</v>
          </cell>
          <cell r="C367">
            <v>0.75</v>
          </cell>
          <cell r="D367">
            <v>2.87</v>
          </cell>
          <cell r="E367">
            <v>1</v>
          </cell>
          <cell r="I367">
            <v>7.0000000000000007E-2</v>
          </cell>
          <cell r="J367">
            <v>0</v>
          </cell>
          <cell r="K367">
            <v>7.0000000000000007E-2</v>
          </cell>
          <cell r="P367">
            <v>2</v>
          </cell>
        </row>
        <row r="368">
          <cell r="B368" t="str">
            <v>STD</v>
          </cell>
          <cell r="C368">
            <v>0.75</v>
          </cell>
          <cell r="D368">
            <v>2.87</v>
          </cell>
          <cell r="E368">
            <v>1</v>
          </cell>
          <cell r="I368">
            <v>7.0000000000000007E-2</v>
          </cell>
          <cell r="J368">
            <v>0</v>
          </cell>
          <cell r="K368">
            <v>7.0000000000000007E-2</v>
          </cell>
          <cell r="P368">
            <v>2</v>
          </cell>
        </row>
        <row r="369">
          <cell r="B369" t="str">
            <v>STD</v>
          </cell>
          <cell r="C369">
            <v>0.75</v>
          </cell>
          <cell r="D369">
            <v>2.87</v>
          </cell>
          <cell r="E369">
            <v>1</v>
          </cell>
          <cell r="I369">
            <v>7.0000000000000007E-2</v>
          </cell>
          <cell r="J369">
            <v>0</v>
          </cell>
          <cell r="K369">
            <v>7.0000000000000007E-2</v>
          </cell>
          <cell r="P369">
            <v>2</v>
          </cell>
        </row>
        <row r="370">
          <cell r="B370" t="str">
            <v>STD</v>
          </cell>
          <cell r="C370">
            <v>1</v>
          </cell>
          <cell r="D370">
            <v>3.38</v>
          </cell>
          <cell r="E370">
            <v>1</v>
          </cell>
          <cell r="I370">
            <v>0.12</v>
          </cell>
          <cell r="J370">
            <v>0</v>
          </cell>
          <cell r="K370">
            <v>0.12</v>
          </cell>
          <cell r="P370">
            <v>2</v>
          </cell>
        </row>
        <row r="371">
          <cell r="B371" t="str">
            <v>STD</v>
          </cell>
          <cell r="C371">
            <v>1</v>
          </cell>
          <cell r="D371">
            <v>3.38</v>
          </cell>
          <cell r="E371">
            <v>1</v>
          </cell>
          <cell r="I371">
            <v>0.12</v>
          </cell>
          <cell r="J371">
            <v>0</v>
          </cell>
          <cell r="K371">
            <v>0.12</v>
          </cell>
          <cell r="P371">
            <v>2</v>
          </cell>
        </row>
        <row r="372">
          <cell r="B372" t="str">
            <v>STD</v>
          </cell>
          <cell r="C372">
            <v>1</v>
          </cell>
          <cell r="D372">
            <v>3.38</v>
          </cell>
          <cell r="E372">
            <v>1</v>
          </cell>
          <cell r="I372">
            <v>0.12</v>
          </cell>
          <cell r="J372">
            <v>0</v>
          </cell>
          <cell r="K372">
            <v>0.12</v>
          </cell>
          <cell r="P372">
            <v>2</v>
          </cell>
        </row>
        <row r="373">
          <cell r="B373" t="str">
            <v>STD</v>
          </cell>
          <cell r="C373">
            <v>1.25</v>
          </cell>
          <cell r="D373">
            <v>3.56</v>
          </cell>
          <cell r="E373">
            <v>1</v>
          </cell>
          <cell r="I373">
            <v>0.15</v>
          </cell>
          <cell r="K373">
            <v>0.15</v>
          </cell>
          <cell r="P373">
            <v>2</v>
          </cell>
        </row>
        <row r="374">
          <cell r="B374" t="str">
            <v>STD</v>
          </cell>
          <cell r="C374">
            <v>1.25</v>
          </cell>
          <cell r="D374">
            <v>3.56</v>
          </cell>
          <cell r="E374">
            <v>1</v>
          </cell>
          <cell r="I374">
            <v>0.15</v>
          </cell>
          <cell r="K374">
            <v>0.15</v>
          </cell>
          <cell r="P374">
            <v>2</v>
          </cell>
        </row>
        <row r="375">
          <cell r="B375" t="str">
            <v>STD</v>
          </cell>
          <cell r="C375">
            <v>1.25</v>
          </cell>
          <cell r="D375">
            <v>3.56</v>
          </cell>
          <cell r="E375">
            <v>1</v>
          </cell>
          <cell r="I375">
            <v>0.15</v>
          </cell>
          <cell r="K375">
            <v>0.15</v>
          </cell>
          <cell r="P375">
            <v>2</v>
          </cell>
        </row>
        <row r="376">
          <cell r="B376" t="str">
            <v>STD</v>
          </cell>
          <cell r="C376">
            <v>1.5</v>
          </cell>
          <cell r="D376">
            <v>3.68</v>
          </cell>
          <cell r="E376">
            <v>1</v>
          </cell>
          <cell r="I376">
            <v>0.15</v>
          </cell>
          <cell r="J376">
            <v>0</v>
          </cell>
          <cell r="K376">
            <v>0.15</v>
          </cell>
          <cell r="P376">
            <v>2</v>
          </cell>
        </row>
        <row r="377">
          <cell r="B377" t="str">
            <v>STD</v>
          </cell>
          <cell r="C377">
            <v>1.5</v>
          </cell>
          <cell r="D377">
            <v>3.68</v>
          </cell>
          <cell r="E377">
            <v>1</v>
          </cell>
          <cell r="I377">
            <v>0.15</v>
          </cell>
          <cell r="J377">
            <v>0</v>
          </cell>
          <cell r="K377">
            <v>0.15</v>
          </cell>
          <cell r="P377">
            <v>2</v>
          </cell>
        </row>
        <row r="378">
          <cell r="B378" t="str">
            <v>STD</v>
          </cell>
          <cell r="C378">
            <v>1.5</v>
          </cell>
          <cell r="D378">
            <v>3.68</v>
          </cell>
          <cell r="E378">
            <v>1</v>
          </cell>
          <cell r="I378">
            <v>0.15</v>
          </cell>
          <cell r="J378">
            <v>0</v>
          </cell>
          <cell r="K378">
            <v>0.15</v>
          </cell>
          <cell r="P378">
            <v>2</v>
          </cell>
        </row>
        <row r="379">
          <cell r="B379" t="str">
            <v>STD</v>
          </cell>
          <cell r="C379">
            <v>2</v>
          </cell>
          <cell r="D379">
            <v>3.91</v>
          </cell>
          <cell r="E379">
            <v>1</v>
          </cell>
          <cell r="I379">
            <v>0.3</v>
          </cell>
          <cell r="J379">
            <v>0</v>
          </cell>
          <cell r="K379">
            <v>0.3</v>
          </cell>
          <cell r="P379">
            <v>2</v>
          </cell>
        </row>
        <row r="380">
          <cell r="B380" t="str">
            <v>STD</v>
          </cell>
          <cell r="C380">
            <v>2</v>
          </cell>
          <cell r="D380">
            <v>3.91</v>
          </cell>
          <cell r="E380">
            <v>1</v>
          </cell>
          <cell r="I380">
            <v>0.3</v>
          </cell>
          <cell r="J380">
            <v>0</v>
          </cell>
          <cell r="K380">
            <v>0.3</v>
          </cell>
          <cell r="P380">
            <v>2</v>
          </cell>
        </row>
        <row r="381">
          <cell r="B381" t="str">
            <v>STD</v>
          </cell>
          <cell r="C381">
            <v>2</v>
          </cell>
          <cell r="D381">
            <v>3.91</v>
          </cell>
          <cell r="E381">
            <v>1</v>
          </cell>
          <cell r="I381">
            <v>0.3</v>
          </cell>
          <cell r="J381">
            <v>0</v>
          </cell>
          <cell r="K381">
            <v>0.3</v>
          </cell>
          <cell r="P381">
            <v>2</v>
          </cell>
        </row>
        <row r="382">
          <cell r="B382" t="str">
            <v>STD</v>
          </cell>
          <cell r="C382">
            <v>2.5</v>
          </cell>
          <cell r="D382">
            <v>5.16</v>
          </cell>
          <cell r="E382">
            <v>1</v>
          </cell>
          <cell r="I382">
            <v>0.25</v>
          </cell>
          <cell r="J382">
            <v>0.2</v>
          </cell>
          <cell r="K382">
            <v>0.45</v>
          </cell>
          <cell r="P382">
            <v>2</v>
          </cell>
        </row>
        <row r="383">
          <cell r="B383" t="str">
            <v>STD</v>
          </cell>
          <cell r="C383">
            <v>3</v>
          </cell>
          <cell r="D383">
            <v>5.49</v>
          </cell>
          <cell r="E383">
            <v>1</v>
          </cell>
          <cell r="I383">
            <v>0.3</v>
          </cell>
          <cell r="J383">
            <v>0.3</v>
          </cell>
          <cell r="K383">
            <v>0.6</v>
          </cell>
          <cell r="P383">
            <v>2</v>
          </cell>
        </row>
        <row r="384">
          <cell r="B384" t="str">
            <v>STD</v>
          </cell>
          <cell r="C384">
            <v>3.5</v>
          </cell>
          <cell r="D384">
            <v>5.74</v>
          </cell>
          <cell r="E384">
            <v>1</v>
          </cell>
          <cell r="I384">
            <v>0.35</v>
          </cell>
          <cell r="J384">
            <v>0.4</v>
          </cell>
          <cell r="K384">
            <v>0.75</v>
          </cell>
          <cell r="P384">
            <v>3</v>
          </cell>
        </row>
        <row r="385">
          <cell r="B385" t="str">
            <v>STD</v>
          </cell>
          <cell r="C385">
            <v>4</v>
          </cell>
          <cell r="D385">
            <v>6.02</v>
          </cell>
          <cell r="E385">
            <v>1</v>
          </cell>
          <cell r="I385">
            <v>0.41</v>
          </cell>
          <cell r="J385">
            <v>0.49</v>
          </cell>
          <cell r="K385">
            <v>0.89999999999999991</v>
          </cell>
          <cell r="P385">
            <v>3</v>
          </cell>
        </row>
        <row r="386">
          <cell r="B386" t="str">
            <v>STD</v>
          </cell>
          <cell r="C386">
            <v>5</v>
          </cell>
          <cell r="D386">
            <v>6.55</v>
          </cell>
          <cell r="E386">
            <v>1</v>
          </cell>
          <cell r="I386">
            <v>0.51</v>
          </cell>
          <cell r="J386">
            <v>0.54</v>
          </cell>
          <cell r="K386">
            <v>1.05</v>
          </cell>
          <cell r="P386">
            <v>4</v>
          </cell>
        </row>
        <row r="387">
          <cell r="B387" t="str">
            <v>STD</v>
          </cell>
          <cell r="C387">
            <v>6</v>
          </cell>
          <cell r="D387">
            <v>7.11</v>
          </cell>
          <cell r="E387">
            <v>1</v>
          </cell>
          <cell r="I387">
            <v>0.61</v>
          </cell>
          <cell r="J387">
            <v>1.04</v>
          </cell>
          <cell r="K387">
            <v>1.65</v>
          </cell>
          <cell r="P387">
            <v>4</v>
          </cell>
        </row>
        <row r="388">
          <cell r="B388" t="str">
            <v>STD</v>
          </cell>
          <cell r="C388">
            <v>8</v>
          </cell>
          <cell r="D388">
            <v>8.18</v>
          </cell>
          <cell r="E388">
            <v>1</v>
          </cell>
          <cell r="I388">
            <v>0.81</v>
          </cell>
          <cell r="J388">
            <v>1.73</v>
          </cell>
          <cell r="K388">
            <v>2.54</v>
          </cell>
          <cell r="P388">
            <v>4</v>
          </cell>
        </row>
        <row r="389">
          <cell r="B389" t="str">
            <v>STD</v>
          </cell>
          <cell r="C389">
            <v>10</v>
          </cell>
          <cell r="D389">
            <v>9.27</v>
          </cell>
          <cell r="E389">
            <v>1</v>
          </cell>
          <cell r="I389">
            <v>1.01</v>
          </cell>
          <cell r="J389">
            <v>3.04</v>
          </cell>
          <cell r="K389">
            <v>4.05</v>
          </cell>
          <cell r="P389">
            <v>4</v>
          </cell>
        </row>
        <row r="390">
          <cell r="B390" t="str">
            <v>STD</v>
          </cell>
          <cell r="C390">
            <v>12</v>
          </cell>
          <cell r="D390">
            <v>9.5299999999999994</v>
          </cell>
          <cell r="E390">
            <v>1</v>
          </cell>
          <cell r="I390">
            <v>1.22</v>
          </cell>
          <cell r="J390">
            <v>3.28</v>
          </cell>
          <cell r="K390">
            <v>4.5</v>
          </cell>
          <cell r="P390">
            <v>6</v>
          </cell>
        </row>
        <row r="391">
          <cell r="B391" t="str">
            <v>STD</v>
          </cell>
          <cell r="C391">
            <v>14</v>
          </cell>
          <cell r="D391">
            <v>9.5299999999999994</v>
          </cell>
          <cell r="E391">
            <v>1</v>
          </cell>
          <cell r="I391">
            <v>1.42</v>
          </cell>
          <cell r="J391">
            <v>3.97</v>
          </cell>
          <cell r="K391">
            <v>5.3900000000000006</v>
          </cell>
          <cell r="P391">
            <v>6</v>
          </cell>
        </row>
        <row r="392">
          <cell r="B392" t="str">
            <v>STD</v>
          </cell>
          <cell r="C392">
            <v>16</v>
          </cell>
          <cell r="D392">
            <v>9.5299999999999994</v>
          </cell>
          <cell r="E392">
            <v>1</v>
          </cell>
          <cell r="I392">
            <v>1.62</v>
          </cell>
          <cell r="J392">
            <v>4.68</v>
          </cell>
          <cell r="K392">
            <v>6.3</v>
          </cell>
          <cell r="P392">
            <v>6</v>
          </cell>
        </row>
        <row r="393">
          <cell r="B393" t="str">
            <v>STD</v>
          </cell>
          <cell r="C393">
            <v>18</v>
          </cell>
          <cell r="D393">
            <v>9.5299999999999994</v>
          </cell>
          <cell r="E393">
            <v>1</v>
          </cell>
          <cell r="I393">
            <v>1.82</v>
          </cell>
          <cell r="J393">
            <v>5.38</v>
          </cell>
          <cell r="K393">
            <v>7.2</v>
          </cell>
          <cell r="P393">
            <v>6</v>
          </cell>
        </row>
        <row r="394">
          <cell r="B394" t="str">
            <v>STD</v>
          </cell>
          <cell r="C394">
            <v>20</v>
          </cell>
          <cell r="D394">
            <v>9.5299999999999994</v>
          </cell>
          <cell r="E394">
            <v>1</v>
          </cell>
          <cell r="I394">
            <v>2.0299999999999998</v>
          </cell>
          <cell r="J394">
            <v>5.47</v>
          </cell>
          <cell r="K394">
            <v>7.5</v>
          </cell>
          <cell r="P394">
            <v>7</v>
          </cell>
        </row>
        <row r="395">
          <cell r="B395" t="str">
            <v>STD</v>
          </cell>
          <cell r="C395">
            <v>22</v>
          </cell>
          <cell r="D395">
            <v>9.5299999999999994</v>
          </cell>
          <cell r="E395">
            <v>1</v>
          </cell>
          <cell r="I395">
            <v>2.23</v>
          </cell>
          <cell r="J395">
            <v>6.47</v>
          </cell>
          <cell r="K395">
            <v>8.6999999999999993</v>
          </cell>
          <cell r="P395">
            <v>8</v>
          </cell>
        </row>
        <row r="396">
          <cell r="B396" t="str">
            <v>STD</v>
          </cell>
          <cell r="C396">
            <v>24</v>
          </cell>
          <cell r="D396">
            <v>9.5299999999999994</v>
          </cell>
          <cell r="E396">
            <v>1</v>
          </cell>
          <cell r="I396">
            <v>2.4300000000000002</v>
          </cell>
          <cell r="J396">
            <v>6.57</v>
          </cell>
          <cell r="K396">
            <v>9</v>
          </cell>
          <cell r="P396">
            <v>8</v>
          </cell>
        </row>
        <row r="397">
          <cell r="B397" t="str">
            <v>STD</v>
          </cell>
          <cell r="C397">
            <v>26</v>
          </cell>
          <cell r="D397">
            <v>9.5299999999999994</v>
          </cell>
          <cell r="E397">
            <v>1</v>
          </cell>
          <cell r="I397">
            <v>2.64</v>
          </cell>
          <cell r="J397">
            <v>7.7</v>
          </cell>
          <cell r="K397">
            <v>10.34</v>
          </cell>
          <cell r="P397">
            <v>9</v>
          </cell>
        </row>
        <row r="398">
          <cell r="B398" t="str">
            <v>STD</v>
          </cell>
          <cell r="C398">
            <v>28</v>
          </cell>
          <cell r="D398">
            <v>9.5299999999999994</v>
          </cell>
          <cell r="E398">
            <v>1</v>
          </cell>
          <cell r="I398">
            <v>2.84</v>
          </cell>
          <cell r="J398">
            <v>8.25</v>
          </cell>
          <cell r="K398">
            <v>11.09</v>
          </cell>
          <cell r="P398">
            <v>9</v>
          </cell>
        </row>
        <row r="399">
          <cell r="B399" t="str">
            <v>STD</v>
          </cell>
          <cell r="C399">
            <v>30</v>
          </cell>
          <cell r="D399">
            <v>9.5299999999999994</v>
          </cell>
          <cell r="E399">
            <v>1</v>
          </cell>
          <cell r="I399">
            <v>3.04</v>
          </cell>
          <cell r="J399">
            <v>8.9600000000000009</v>
          </cell>
          <cell r="K399">
            <v>12</v>
          </cell>
          <cell r="P399">
            <v>10</v>
          </cell>
        </row>
        <row r="400">
          <cell r="B400" t="str">
            <v>STD</v>
          </cell>
          <cell r="C400">
            <v>32</v>
          </cell>
          <cell r="D400">
            <v>9.5299999999999994</v>
          </cell>
          <cell r="E400">
            <v>1</v>
          </cell>
          <cell r="I400">
            <v>3.24</v>
          </cell>
          <cell r="J400">
            <v>9.51</v>
          </cell>
          <cell r="K400">
            <v>12.75</v>
          </cell>
          <cell r="P400">
            <v>11</v>
          </cell>
        </row>
        <row r="401">
          <cell r="B401" t="str">
            <v>STD</v>
          </cell>
          <cell r="C401">
            <v>34</v>
          </cell>
          <cell r="D401">
            <v>9.5299999999999994</v>
          </cell>
          <cell r="E401">
            <v>1</v>
          </cell>
          <cell r="I401">
            <v>3.45</v>
          </cell>
          <cell r="J401">
            <v>10.050000000000001</v>
          </cell>
          <cell r="K401">
            <v>13.5</v>
          </cell>
          <cell r="P401">
            <v>12</v>
          </cell>
        </row>
        <row r="402">
          <cell r="B402" t="str">
            <v>STD</v>
          </cell>
          <cell r="C402">
            <v>36</v>
          </cell>
          <cell r="D402">
            <v>9.5299999999999994</v>
          </cell>
          <cell r="E402">
            <v>1</v>
          </cell>
          <cell r="I402">
            <v>3.65</v>
          </cell>
          <cell r="J402">
            <v>10.6</v>
          </cell>
          <cell r="K402">
            <v>14.25</v>
          </cell>
          <cell r="P402">
            <v>12</v>
          </cell>
        </row>
        <row r="403">
          <cell r="B403" t="str">
            <v>STD</v>
          </cell>
          <cell r="C403">
            <v>38</v>
          </cell>
          <cell r="D403">
            <v>9.5299999999999994</v>
          </cell>
          <cell r="E403">
            <v>1</v>
          </cell>
          <cell r="I403">
            <v>3.85</v>
          </cell>
          <cell r="J403">
            <v>11.23</v>
          </cell>
          <cell r="K403">
            <v>15.08</v>
          </cell>
          <cell r="P403">
            <v>13</v>
          </cell>
        </row>
        <row r="404">
          <cell r="B404" t="str">
            <v>STD</v>
          </cell>
          <cell r="C404">
            <v>40</v>
          </cell>
          <cell r="D404">
            <v>9.5299999999999994</v>
          </cell>
          <cell r="E404">
            <v>1</v>
          </cell>
          <cell r="I404">
            <v>4.0599999999999996</v>
          </cell>
          <cell r="J404">
            <v>11.66</v>
          </cell>
          <cell r="K404">
            <v>15.719999999999999</v>
          </cell>
          <cell r="P404">
            <v>14</v>
          </cell>
        </row>
        <row r="405">
          <cell r="B405" t="str">
            <v>STD</v>
          </cell>
          <cell r="C405">
            <v>42</v>
          </cell>
          <cell r="D405">
            <v>9.5299999999999994</v>
          </cell>
          <cell r="E405">
            <v>1</v>
          </cell>
          <cell r="I405">
            <v>4.26</v>
          </cell>
          <cell r="J405">
            <v>12.24</v>
          </cell>
          <cell r="K405">
            <v>16.5</v>
          </cell>
          <cell r="P405">
            <v>14</v>
          </cell>
        </row>
        <row r="406">
          <cell r="B406" t="str">
            <v>STD</v>
          </cell>
          <cell r="C406">
            <v>44</v>
          </cell>
          <cell r="D406">
            <v>9.5299999999999994</v>
          </cell>
          <cell r="E406">
            <v>1</v>
          </cell>
          <cell r="I406">
            <v>4.47</v>
          </cell>
          <cell r="J406">
            <v>17.54</v>
          </cell>
          <cell r="K406">
            <v>22.009999999999998</v>
          </cell>
          <cell r="P406">
            <v>15</v>
          </cell>
        </row>
        <row r="407">
          <cell r="B407" t="str">
            <v>STD</v>
          </cell>
          <cell r="C407">
            <v>46</v>
          </cell>
          <cell r="D407">
            <v>9.5299999999999994</v>
          </cell>
          <cell r="E407">
            <v>1</v>
          </cell>
          <cell r="I407">
            <v>4.67</v>
          </cell>
          <cell r="J407">
            <v>18.329999999999998</v>
          </cell>
          <cell r="K407">
            <v>23</v>
          </cell>
          <cell r="P407">
            <v>16</v>
          </cell>
        </row>
        <row r="408">
          <cell r="B408" t="str">
            <v>STD</v>
          </cell>
          <cell r="C408">
            <v>48</v>
          </cell>
          <cell r="D408">
            <v>9.5299999999999994</v>
          </cell>
          <cell r="E408">
            <v>1</v>
          </cell>
          <cell r="I408">
            <v>4.87</v>
          </cell>
          <cell r="J408">
            <v>19.13</v>
          </cell>
          <cell r="K408">
            <v>24</v>
          </cell>
          <cell r="P408">
            <v>16</v>
          </cell>
        </row>
        <row r="409">
          <cell r="B409" t="str">
            <v xml:space="preserve">XS </v>
          </cell>
          <cell r="C409">
            <v>0.125</v>
          </cell>
          <cell r="D409">
            <v>2.41</v>
          </cell>
          <cell r="E409">
            <v>1</v>
          </cell>
          <cell r="I409">
            <v>7.0000000000000007E-2</v>
          </cell>
          <cell r="K409">
            <v>7.0000000000000007E-2</v>
          </cell>
          <cell r="P409">
            <v>2</v>
          </cell>
        </row>
        <row r="410">
          <cell r="B410" t="str">
            <v xml:space="preserve">XS </v>
          </cell>
          <cell r="C410">
            <v>0.125</v>
          </cell>
          <cell r="D410">
            <v>2.41</v>
          </cell>
          <cell r="E410">
            <v>1</v>
          </cell>
          <cell r="I410">
            <v>7.0000000000000007E-2</v>
          </cell>
          <cell r="K410">
            <v>7.0000000000000007E-2</v>
          </cell>
          <cell r="P410">
            <v>2</v>
          </cell>
        </row>
        <row r="411">
          <cell r="B411" t="str">
            <v xml:space="preserve">XS </v>
          </cell>
          <cell r="C411">
            <v>0.125</v>
          </cell>
          <cell r="D411">
            <v>2.41</v>
          </cell>
          <cell r="E411">
            <v>1</v>
          </cell>
          <cell r="I411">
            <v>7.0000000000000007E-2</v>
          </cell>
          <cell r="K411">
            <v>7.0000000000000007E-2</v>
          </cell>
          <cell r="P411">
            <v>2</v>
          </cell>
        </row>
        <row r="412">
          <cell r="B412" t="str">
            <v xml:space="preserve">XS </v>
          </cell>
          <cell r="C412">
            <v>0.25</v>
          </cell>
          <cell r="D412">
            <v>3.02</v>
          </cell>
          <cell r="E412">
            <v>1</v>
          </cell>
          <cell r="I412">
            <v>7.0000000000000007E-2</v>
          </cell>
          <cell r="K412">
            <v>7.0000000000000007E-2</v>
          </cell>
          <cell r="P412">
            <v>2</v>
          </cell>
        </row>
        <row r="413">
          <cell r="B413" t="str">
            <v xml:space="preserve">XS </v>
          </cell>
          <cell r="C413">
            <v>0.25</v>
          </cell>
          <cell r="D413">
            <v>3.02</v>
          </cell>
          <cell r="E413">
            <v>1</v>
          </cell>
          <cell r="I413">
            <v>7.0000000000000007E-2</v>
          </cell>
          <cell r="K413">
            <v>7.0000000000000007E-2</v>
          </cell>
          <cell r="P413">
            <v>2</v>
          </cell>
        </row>
        <row r="414">
          <cell r="B414" t="str">
            <v xml:space="preserve">XS </v>
          </cell>
          <cell r="C414">
            <v>0.25</v>
          </cell>
          <cell r="D414">
            <v>3.02</v>
          </cell>
          <cell r="E414">
            <v>1</v>
          </cell>
          <cell r="I414">
            <v>7.0000000000000007E-2</v>
          </cell>
          <cell r="K414">
            <v>7.0000000000000007E-2</v>
          </cell>
          <cell r="P414">
            <v>2</v>
          </cell>
        </row>
        <row r="415">
          <cell r="B415" t="str">
            <v xml:space="preserve">XS </v>
          </cell>
          <cell r="C415">
            <v>0.375</v>
          </cell>
          <cell r="D415">
            <v>3.2</v>
          </cell>
          <cell r="E415">
            <v>1</v>
          </cell>
          <cell r="I415">
            <v>7.0000000000000007E-2</v>
          </cell>
          <cell r="J415">
            <v>0</v>
          </cell>
          <cell r="K415">
            <v>7.0000000000000007E-2</v>
          </cell>
          <cell r="P415">
            <v>2</v>
          </cell>
        </row>
        <row r="416">
          <cell r="B416" t="str">
            <v xml:space="preserve">XS </v>
          </cell>
          <cell r="C416">
            <v>0.375</v>
          </cell>
          <cell r="D416">
            <v>3.2</v>
          </cell>
          <cell r="E416">
            <v>1</v>
          </cell>
          <cell r="I416">
            <v>7.0000000000000007E-2</v>
          </cell>
          <cell r="J416">
            <v>0</v>
          </cell>
          <cell r="K416">
            <v>7.0000000000000007E-2</v>
          </cell>
          <cell r="P416">
            <v>2</v>
          </cell>
        </row>
        <row r="417">
          <cell r="B417" t="str">
            <v xml:space="preserve">XS </v>
          </cell>
          <cell r="C417">
            <v>0.375</v>
          </cell>
          <cell r="D417">
            <v>3.2</v>
          </cell>
          <cell r="E417">
            <v>1</v>
          </cell>
          <cell r="I417">
            <v>7.0000000000000007E-2</v>
          </cell>
          <cell r="J417">
            <v>0</v>
          </cell>
          <cell r="K417">
            <v>7.0000000000000007E-2</v>
          </cell>
          <cell r="P417">
            <v>2</v>
          </cell>
        </row>
        <row r="418">
          <cell r="B418" t="str">
            <v xml:space="preserve">XS </v>
          </cell>
          <cell r="C418">
            <v>0.5</v>
          </cell>
          <cell r="D418">
            <v>3.73</v>
          </cell>
          <cell r="E418">
            <v>1</v>
          </cell>
          <cell r="I418">
            <v>7.0000000000000007E-2</v>
          </cell>
          <cell r="J418">
            <v>0</v>
          </cell>
          <cell r="K418">
            <v>7.0000000000000007E-2</v>
          </cell>
          <cell r="P418">
            <v>2</v>
          </cell>
        </row>
        <row r="419">
          <cell r="B419" t="str">
            <v xml:space="preserve">XS </v>
          </cell>
          <cell r="C419">
            <v>0.5</v>
          </cell>
          <cell r="D419">
            <v>3.73</v>
          </cell>
          <cell r="E419">
            <v>1</v>
          </cell>
          <cell r="I419">
            <v>7.0000000000000007E-2</v>
          </cell>
          <cell r="J419">
            <v>0</v>
          </cell>
          <cell r="K419">
            <v>7.0000000000000007E-2</v>
          </cell>
          <cell r="P419">
            <v>2</v>
          </cell>
        </row>
        <row r="420">
          <cell r="B420" t="str">
            <v xml:space="preserve">XS </v>
          </cell>
          <cell r="C420">
            <v>0.5</v>
          </cell>
          <cell r="D420">
            <v>3.73</v>
          </cell>
          <cell r="E420">
            <v>1</v>
          </cell>
          <cell r="I420">
            <v>7.0000000000000007E-2</v>
          </cell>
          <cell r="J420">
            <v>0</v>
          </cell>
          <cell r="K420">
            <v>7.0000000000000007E-2</v>
          </cell>
          <cell r="P420">
            <v>2</v>
          </cell>
        </row>
        <row r="421">
          <cell r="B421" t="str">
            <v xml:space="preserve">XS </v>
          </cell>
          <cell r="C421">
            <v>0.75</v>
          </cell>
          <cell r="D421">
            <v>3.91</v>
          </cell>
          <cell r="E421">
            <v>1</v>
          </cell>
          <cell r="I421">
            <v>7.0000000000000007E-2</v>
          </cell>
          <cell r="J421">
            <v>0</v>
          </cell>
          <cell r="K421">
            <v>7.0000000000000007E-2</v>
          </cell>
          <cell r="P421">
            <v>2</v>
          </cell>
        </row>
        <row r="422">
          <cell r="B422" t="str">
            <v xml:space="preserve">XS </v>
          </cell>
          <cell r="C422">
            <v>0.75</v>
          </cell>
          <cell r="D422">
            <v>3.91</v>
          </cell>
          <cell r="E422">
            <v>1</v>
          </cell>
          <cell r="I422">
            <v>7.0000000000000007E-2</v>
          </cell>
          <cell r="J422">
            <v>0</v>
          </cell>
          <cell r="K422">
            <v>7.0000000000000007E-2</v>
          </cell>
          <cell r="P422">
            <v>2</v>
          </cell>
        </row>
        <row r="423">
          <cell r="B423" t="str">
            <v xml:space="preserve">XS </v>
          </cell>
          <cell r="C423">
            <v>0.75</v>
          </cell>
          <cell r="D423">
            <v>3.91</v>
          </cell>
          <cell r="E423">
            <v>1</v>
          </cell>
          <cell r="I423">
            <v>7.0000000000000007E-2</v>
          </cell>
          <cell r="J423">
            <v>0</v>
          </cell>
          <cell r="K423">
            <v>7.0000000000000007E-2</v>
          </cell>
          <cell r="P423">
            <v>2</v>
          </cell>
        </row>
        <row r="424">
          <cell r="B424" t="str">
            <v xml:space="preserve">XS </v>
          </cell>
          <cell r="C424">
            <v>1</v>
          </cell>
          <cell r="D424">
            <v>4.55</v>
          </cell>
          <cell r="E424">
            <v>1</v>
          </cell>
          <cell r="I424">
            <v>0.15</v>
          </cell>
          <cell r="J424">
            <v>0</v>
          </cell>
          <cell r="K424">
            <v>0.15</v>
          </cell>
          <cell r="P424">
            <v>2</v>
          </cell>
        </row>
        <row r="425">
          <cell r="B425" t="str">
            <v xml:space="preserve">XS </v>
          </cell>
          <cell r="C425">
            <v>1</v>
          </cell>
          <cell r="D425">
            <v>4.55</v>
          </cell>
          <cell r="E425">
            <v>1</v>
          </cell>
          <cell r="I425">
            <v>0.15</v>
          </cell>
          <cell r="J425">
            <v>0</v>
          </cell>
          <cell r="K425">
            <v>0.15</v>
          </cell>
          <cell r="P425">
            <v>2</v>
          </cell>
        </row>
        <row r="426">
          <cell r="B426" t="str">
            <v xml:space="preserve">XS </v>
          </cell>
          <cell r="C426">
            <v>1</v>
          </cell>
          <cell r="D426">
            <v>4.55</v>
          </cell>
          <cell r="E426">
            <v>1</v>
          </cell>
          <cell r="I426">
            <v>0.15</v>
          </cell>
          <cell r="J426">
            <v>0</v>
          </cell>
          <cell r="K426">
            <v>0.15</v>
          </cell>
          <cell r="P426">
            <v>2</v>
          </cell>
        </row>
        <row r="427">
          <cell r="B427" t="str">
            <v xml:space="preserve">XS </v>
          </cell>
          <cell r="C427">
            <v>1.25</v>
          </cell>
          <cell r="D427">
            <v>4.8499999999999996</v>
          </cell>
          <cell r="E427">
            <v>1</v>
          </cell>
          <cell r="I427">
            <v>0.13</v>
          </cell>
          <cell r="J427">
            <v>0.17</v>
          </cell>
          <cell r="K427">
            <v>0.30000000000000004</v>
          </cell>
          <cell r="P427">
            <v>2</v>
          </cell>
        </row>
        <row r="428">
          <cell r="B428" t="str">
            <v xml:space="preserve">XS </v>
          </cell>
          <cell r="C428">
            <v>1.25</v>
          </cell>
          <cell r="D428">
            <v>4.8499999999999996</v>
          </cell>
          <cell r="E428">
            <v>1</v>
          </cell>
          <cell r="I428">
            <v>0.13</v>
          </cell>
          <cell r="J428">
            <v>0.17</v>
          </cell>
          <cell r="K428">
            <v>0.30000000000000004</v>
          </cell>
          <cell r="P428">
            <v>2</v>
          </cell>
        </row>
        <row r="429">
          <cell r="B429" t="str">
            <v xml:space="preserve">XS </v>
          </cell>
          <cell r="C429">
            <v>1.25</v>
          </cell>
          <cell r="D429">
            <v>4.8499999999999996</v>
          </cell>
          <cell r="E429">
            <v>1</v>
          </cell>
          <cell r="I429">
            <v>0.13</v>
          </cell>
          <cell r="J429">
            <v>0.17</v>
          </cell>
          <cell r="K429">
            <v>0.30000000000000004</v>
          </cell>
          <cell r="P429">
            <v>2</v>
          </cell>
        </row>
        <row r="430">
          <cell r="B430" t="str">
            <v xml:space="preserve">XS </v>
          </cell>
          <cell r="C430">
            <v>1.5</v>
          </cell>
          <cell r="D430">
            <v>5.08</v>
          </cell>
          <cell r="E430">
            <v>1</v>
          </cell>
          <cell r="I430">
            <v>0.15</v>
          </cell>
          <cell r="J430">
            <v>0.15</v>
          </cell>
          <cell r="K430">
            <v>0.3</v>
          </cell>
          <cell r="P430">
            <v>2</v>
          </cell>
        </row>
        <row r="431">
          <cell r="B431" t="str">
            <v xml:space="preserve">XS </v>
          </cell>
          <cell r="C431">
            <v>1.5</v>
          </cell>
          <cell r="D431">
            <v>5.08</v>
          </cell>
          <cell r="E431">
            <v>1</v>
          </cell>
          <cell r="I431">
            <v>0.15</v>
          </cell>
          <cell r="J431">
            <v>0.15</v>
          </cell>
          <cell r="K431">
            <v>0.3</v>
          </cell>
          <cell r="P431">
            <v>2</v>
          </cell>
        </row>
        <row r="432">
          <cell r="B432" t="str">
            <v xml:space="preserve">XS </v>
          </cell>
          <cell r="C432">
            <v>1.5</v>
          </cell>
          <cell r="D432">
            <v>5.08</v>
          </cell>
          <cell r="E432">
            <v>1</v>
          </cell>
          <cell r="I432">
            <v>0.15</v>
          </cell>
          <cell r="J432">
            <v>0.15</v>
          </cell>
          <cell r="K432">
            <v>0.3</v>
          </cell>
          <cell r="P432">
            <v>2</v>
          </cell>
        </row>
        <row r="433">
          <cell r="B433" t="str">
            <v xml:space="preserve">XS </v>
          </cell>
          <cell r="C433">
            <v>2</v>
          </cell>
          <cell r="D433">
            <v>5.54</v>
          </cell>
          <cell r="E433">
            <v>1</v>
          </cell>
          <cell r="I433">
            <v>0.2</v>
          </cell>
          <cell r="J433">
            <v>0.25</v>
          </cell>
          <cell r="K433">
            <v>0.45</v>
          </cell>
          <cell r="P433">
            <v>2</v>
          </cell>
        </row>
        <row r="434">
          <cell r="B434" t="str">
            <v xml:space="preserve">XS </v>
          </cell>
          <cell r="C434">
            <v>2</v>
          </cell>
          <cell r="D434">
            <v>5.54</v>
          </cell>
          <cell r="E434">
            <v>1</v>
          </cell>
          <cell r="I434">
            <v>0.2</v>
          </cell>
          <cell r="J434">
            <v>0.25</v>
          </cell>
          <cell r="K434">
            <v>0.45</v>
          </cell>
          <cell r="P434">
            <v>2</v>
          </cell>
        </row>
        <row r="435">
          <cell r="B435" t="str">
            <v xml:space="preserve">XS </v>
          </cell>
          <cell r="C435">
            <v>2</v>
          </cell>
          <cell r="D435">
            <v>5.54</v>
          </cell>
          <cell r="E435">
            <v>1</v>
          </cell>
          <cell r="I435">
            <v>0.2</v>
          </cell>
          <cell r="J435">
            <v>0.25</v>
          </cell>
          <cell r="K435">
            <v>0.45</v>
          </cell>
          <cell r="P435">
            <v>2</v>
          </cell>
        </row>
        <row r="436">
          <cell r="B436" t="str">
            <v xml:space="preserve">XS </v>
          </cell>
          <cell r="C436">
            <v>2.5</v>
          </cell>
          <cell r="D436">
            <v>7.01</v>
          </cell>
          <cell r="E436">
            <v>1</v>
          </cell>
          <cell r="I436">
            <v>0.25</v>
          </cell>
          <cell r="J436">
            <v>0.5</v>
          </cell>
          <cell r="K436">
            <v>0.75</v>
          </cell>
          <cell r="P436">
            <v>2</v>
          </cell>
        </row>
        <row r="437">
          <cell r="B437" t="str">
            <v xml:space="preserve">XS </v>
          </cell>
          <cell r="C437">
            <v>3</v>
          </cell>
          <cell r="D437">
            <v>7.62</v>
          </cell>
          <cell r="E437">
            <v>1</v>
          </cell>
          <cell r="I437">
            <v>0.3</v>
          </cell>
          <cell r="J437">
            <v>0.6</v>
          </cell>
          <cell r="K437">
            <v>0.89999999999999991</v>
          </cell>
          <cell r="P437">
            <v>2</v>
          </cell>
        </row>
        <row r="438">
          <cell r="B438" t="str">
            <v xml:space="preserve">XS </v>
          </cell>
          <cell r="C438">
            <v>3.5</v>
          </cell>
          <cell r="D438">
            <v>8.08</v>
          </cell>
          <cell r="E438">
            <v>1</v>
          </cell>
          <cell r="I438">
            <v>0.35</v>
          </cell>
          <cell r="J438">
            <v>0.85</v>
          </cell>
          <cell r="K438">
            <v>1.2</v>
          </cell>
          <cell r="P438">
            <v>3</v>
          </cell>
        </row>
        <row r="439">
          <cell r="B439" t="str">
            <v xml:space="preserve">XS </v>
          </cell>
          <cell r="C439">
            <v>4</v>
          </cell>
          <cell r="D439">
            <v>8.56</v>
          </cell>
          <cell r="E439">
            <v>1</v>
          </cell>
          <cell r="I439">
            <v>0.41</v>
          </cell>
          <cell r="J439">
            <v>0.93</v>
          </cell>
          <cell r="K439">
            <v>1.34</v>
          </cell>
          <cell r="P439">
            <v>3</v>
          </cell>
        </row>
        <row r="440">
          <cell r="B440" t="str">
            <v xml:space="preserve">XS </v>
          </cell>
          <cell r="C440">
            <v>5</v>
          </cell>
          <cell r="D440">
            <v>9.5299999999999994</v>
          </cell>
          <cell r="E440">
            <v>1</v>
          </cell>
          <cell r="I440">
            <v>0.51</v>
          </cell>
          <cell r="J440">
            <v>1.59</v>
          </cell>
          <cell r="K440">
            <v>2.1</v>
          </cell>
          <cell r="P440">
            <v>4</v>
          </cell>
        </row>
        <row r="441">
          <cell r="B441" t="str">
            <v xml:space="preserve">XS </v>
          </cell>
          <cell r="C441">
            <v>6</v>
          </cell>
          <cell r="D441">
            <v>10.97</v>
          </cell>
          <cell r="E441">
            <v>1.25</v>
          </cell>
          <cell r="I441">
            <v>0.61</v>
          </cell>
          <cell r="J441">
            <v>2.69</v>
          </cell>
          <cell r="K441">
            <v>3.3</v>
          </cell>
          <cell r="P441">
            <v>4</v>
          </cell>
        </row>
        <row r="442">
          <cell r="B442" t="str">
            <v xml:space="preserve">XS </v>
          </cell>
          <cell r="C442">
            <v>8</v>
          </cell>
          <cell r="D442">
            <v>12.7</v>
          </cell>
          <cell r="E442">
            <v>1.25</v>
          </cell>
          <cell r="I442">
            <v>0.81</v>
          </cell>
          <cell r="J442">
            <v>4.58</v>
          </cell>
          <cell r="K442">
            <v>5.3900000000000006</v>
          </cell>
          <cell r="P442">
            <v>4</v>
          </cell>
        </row>
        <row r="443">
          <cell r="B443" t="str">
            <v xml:space="preserve">XS </v>
          </cell>
          <cell r="C443">
            <v>10</v>
          </cell>
          <cell r="D443">
            <v>12.7</v>
          </cell>
          <cell r="E443">
            <v>1.25</v>
          </cell>
          <cell r="I443">
            <v>1.01</v>
          </cell>
          <cell r="J443">
            <v>5.74</v>
          </cell>
          <cell r="K443">
            <v>6.75</v>
          </cell>
          <cell r="P443">
            <v>4</v>
          </cell>
        </row>
        <row r="444">
          <cell r="B444" t="str">
            <v xml:space="preserve">XS </v>
          </cell>
          <cell r="C444">
            <v>12</v>
          </cell>
          <cell r="D444">
            <v>12.7</v>
          </cell>
          <cell r="E444">
            <v>1.25</v>
          </cell>
          <cell r="I444">
            <v>1.22</v>
          </cell>
          <cell r="J444">
            <v>6.73</v>
          </cell>
          <cell r="K444">
            <v>7.95</v>
          </cell>
          <cell r="P444">
            <v>6</v>
          </cell>
        </row>
        <row r="445">
          <cell r="B445" t="str">
            <v xml:space="preserve">XS </v>
          </cell>
          <cell r="C445">
            <v>14</v>
          </cell>
          <cell r="D445">
            <v>12.7</v>
          </cell>
          <cell r="E445">
            <v>1.25</v>
          </cell>
          <cell r="I445">
            <v>1.42</v>
          </cell>
          <cell r="J445">
            <v>7.28</v>
          </cell>
          <cell r="K445">
            <v>8.6999999999999993</v>
          </cell>
          <cell r="P445">
            <v>6</v>
          </cell>
        </row>
        <row r="446">
          <cell r="B446" t="str">
            <v xml:space="preserve">XS </v>
          </cell>
          <cell r="C446">
            <v>16</v>
          </cell>
          <cell r="D446">
            <v>12.7</v>
          </cell>
          <cell r="E446">
            <v>1.25</v>
          </cell>
          <cell r="I446">
            <v>1.62</v>
          </cell>
          <cell r="J446">
            <v>8.42</v>
          </cell>
          <cell r="K446">
            <v>10.039999999999999</v>
          </cell>
          <cell r="P446">
            <v>6</v>
          </cell>
        </row>
        <row r="447">
          <cell r="B447" t="str">
            <v xml:space="preserve">XS </v>
          </cell>
          <cell r="C447">
            <v>18</v>
          </cell>
          <cell r="D447">
            <v>12.7</v>
          </cell>
          <cell r="E447">
            <v>1.25</v>
          </cell>
          <cell r="I447">
            <v>1.82</v>
          </cell>
          <cell r="J447">
            <v>9.42</v>
          </cell>
          <cell r="K447">
            <v>11.24</v>
          </cell>
          <cell r="P447">
            <v>6</v>
          </cell>
        </row>
        <row r="448">
          <cell r="B448" t="str">
            <v xml:space="preserve">XS </v>
          </cell>
          <cell r="C448">
            <v>20</v>
          </cell>
          <cell r="D448">
            <v>12.7</v>
          </cell>
          <cell r="E448">
            <v>1.25</v>
          </cell>
          <cell r="I448">
            <v>2.0299999999999998</v>
          </cell>
          <cell r="J448">
            <v>10.42</v>
          </cell>
          <cell r="K448">
            <v>12.45</v>
          </cell>
          <cell r="P448">
            <v>7</v>
          </cell>
        </row>
        <row r="449">
          <cell r="B449" t="str">
            <v xml:space="preserve">XS </v>
          </cell>
          <cell r="C449">
            <v>22</v>
          </cell>
          <cell r="D449">
            <v>12.7</v>
          </cell>
          <cell r="E449">
            <v>1.25</v>
          </cell>
          <cell r="I449">
            <v>2.23</v>
          </cell>
          <cell r="J449">
            <v>11.72</v>
          </cell>
          <cell r="K449">
            <v>13.950000000000001</v>
          </cell>
          <cell r="P449">
            <v>8</v>
          </cell>
        </row>
        <row r="450">
          <cell r="B450" t="str">
            <v xml:space="preserve">XS </v>
          </cell>
          <cell r="C450">
            <v>24</v>
          </cell>
          <cell r="D450">
            <v>12.7</v>
          </cell>
          <cell r="E450">
            <v>1.25</v>
          </cell>
          <cell r="I450">
            <v>2.4300000000000002</v>
          </cell>
          <cell r="J450">
            <v>12.57</v>
          </cell>
          <cell r="K450">
            <v>15</v>
          </cell>
          <cell r="P450">
            <v>8</v>
          </cell>
        </row>
        <row r="451">
          <cell r="B451" t="str">
            <v xml:space="preserve">XS </v>
          </cell>
          <cell r="C451">
            <v>26</v>
          </cell>
          <cell r="D451">
            <v>12.7</v>
          </cell>
          <cell r="E451">
            <v>1.25</v>
          </cell>
          <cell r="I451">
            <v>2.64</v>
          </cell>
          <cell r="J451">
            <v>13.86</v>
          </cell>
          <cell r="K451">
            <v>16.5</v>
          </cell>
          <cell r="P451">
            <v>9</v>
          </cell>
        </row>
        <row r="452">
          <cell r="B452" t="str">
            <v xml:space="preserve">XS </v>
          </cell>
          <cell r="C452">
            <v>28</v>
          </cell>
          <cell r="D452">
            <v>12.7</v>
          </cell>
          <cell r="E452">
            <v>1.25</v>
          </cell>
          <cell r="I452">
            <v>2.84</v>
          </cell>
          <cell r="J452">
            <v>15.16</v>
          </cell>
          <cell r="K452">
            <v>18</v>
          </cell>
          <cell r="P452">
            <v>9</v>
          </cell>
        </row>
        <row r="453">
          <cell r="B453" t="str">
            <v xml:space="preserve">XS </v>
          </cell>
          <cell r="C453">
            <v>30</v>
          </cell>
          <cell r="D453">
            <v>12.7</v>
          </cell>
          <cell r="E453">
            <v>1.25</v>
          </cell>
          <cell r="I453">
            <v>3.04</v>
          </cell>
          <cell r="J453">
            <v>16.45</v>
          </cell>
          <cell r="K453">
            <v>19.489999999999998</v>
          </cell>
          <cell r="P453">
            <v>10</v>
          </cell>
        </row>
        <row r="454">
          <cell r="B454" t="str">
            <v xml:space="preserve">XS </v>
          </cell>
          <cell r="C454">
            <v>32</v>
          </cell>
          <cell r="D454">
            <v>12.7</v>
          </cell>
          <cell r="E454">
            <v>1.25</v>
          </cell>
          <cell r="I454">
            <v>3.24</v>
          </cell>
          <cell r="J454">
            <v>17.75</v>
          </cell>
          <cell r="K454">
            <v>20.990000000000002</v>
          </cell>
          <cell r="P454">
            <v>11</v>
          </cell>
        </row>
        <row r="455">
          <cell r="B455" t="str">
            <v xml:space="preserve">XS </v>
          </cell>
          <cell r="C455">
            <v>34</v>
          </cell>
          <cell r="D455">
            <v>12.7</v>
          </cell>
          <cell r="E455">
            <v>1.25</v>
          </cell>
          <cell r="I455">
            <v>3.45</v>
          </cell>
          <cell r="J455">
            <v>18.54</v>
          </cell>
          <cell r="K455">
            <v>21.99</v>
          </cell>
          <cell r="P455">
            <v>12</v>
          </cell>
        </row>
        <row r="456">
          <cell r="B456" t="str">
            <v xml:space="preserve">XS </v>
          </cell>
          <cell r="C456">
            <v>36</v>
          </cell>
          <cell r="D456">
            <v>12.7</v>
          </cell>
          <cell r="E456">
            <v>1.25</v>
          </cell>
          <cell r="I456">
            <v>3.65</v>
          </cell>
          <cell r="J456">
            <v>18.84</v>
          </cell>
          <cell r="K456">
            <v>22.49</v>
          </cell>
          <cell r="P456">
            <v>12</v>
          </cell>
        </row>
        <row r="457">
          <cell r="B457" t="str">
            <v xml:space="preserve">XS </v>
          </cell>
          <cell r="C457">
            <v>38</v>
          </cell>
          <cell r="D457">
            <v>12.7</v>
          </cell>
          <cell r="E457">
            <v>1.25</v>
          </cell>
          <cell r="I457">
            <v>3.85</v>
          </cell>
          <cell r="J457">
            <v>19.89</v>
          </cell>
          <cell r="K457">
            <v>23.740000000000002</v>
          </cell>
          <cell r="P457">
            <v>13</v>
          </cell>
        </row>
        <row r="458">
          <cell r="B458" t="str">
            <v xml:space="preserve">XS </v>
          </cell>
          <cell r="C458">
            <v>40</v>
          </cell>
          <cell r="D458">
            <v>12.7</v>
          </cell>
          <cell r="E458">
            <v>1.25</v>
          </cell>
          <cell r="I458">
            <v>4.0599999999999996</v>
          </cell>
          <cell r="J458">
            <v>21.66</v>
          </cell>
          <cell r="K458">
            <v>25.72</v>
          </cell>
          <cell r="P458">
            <v>14</v>
          </cell>
        </row>
        <row r="459">
          <cell r="B459" t="str">
            <v xml:space="preserve">XS </v>
          </cell>
          <cell r="C459">
            <v>42</v>
          </cell>
          <cell r="D459">
            <v>12.7</v>
          </cell>
          <cell r="E459">
            <v>1.25</v>
          </cell>
          <cell r="I459">
            <v>4.26</v>
          </cell>
          <cell r="J459">
            <v>22.74</v>
          </cell>
          <cell r="K459">
            <v>27</v>
          </cell>
          <cell r="P459">
            <v>14</v>
          </cell>
        </row>
        <row r="460">
          <cell r="B460" t="str">
            <v xml:space="preserve">XS </v>
          </cell>
          <cell r="C460">
            <v>44</v>
          </cell>
          <cell r="D460">
            <v>12.7</v>
          </cell>
          <cell r="E460">
            <v>1.25</v>
          </cell>
          <cell r="I460">
            <v>4.47</v>
          </cell>
          <cell r="J460">
            <v>27.16</v>
          </cell>
          <cell r="K460">
            <v>31.63</v>
          </cell>
          <cell r="P460">
            <v>15</v>
          </cell>
        </row>
        <row r="461">
          <cell r="B461" t="str">
            <v xml:space="preserve">XS </v>
          </cell>
          <cell r="C461">
            <v>46</v>
          </cell>
          <cell r="D461">
            <v>12.7</v>
          </cell>
          <cell r="E461">
            <v>1.25</v>
          </cell>
          <cell r="I461">
            <v>4.67</v>
          </cell>
          <cell r="J461">
            <v>28.4</v>
          </cell>
          <cell r="K461">
            <v>33.07</v>
          </cell>
          <cell r="P461">
            <v>16</v>
          </cell>
        </row>
        <row r="462">
          <cell r="B462" t="str">
            <v xml:space="preserve">XS </v>
          </cell>
          <cell r="C462">
            <v>48</v>
          </cell>
          <cell r="D462">
            <v>12.7</v>
          </cell>
          <cell r="E462">
            <v>1.25</v>
          </cell>
          <cell r="I462">
            <v>4.87</v>
          </cell>
          <cell r="J462">
            <v>29.63</v>
          </cell>
          <cell r="K462">
            <v>34.5</v>
          </cell>
          <cell r="P462">
            <v>16</v>
          </cell>
        </row>
        <row r="463">
          <cell r="B463" t="str">
            <v>XXS</v>
          </cell>
          <cell r="C463">
            <v>0.5</v>
          </cell>
          <cell r="D463">
            <v>7.47</v>
          </cell>
          <cell r="E463">
            <v>1</v>
          </cell>
          <cell r="I463">
            <v>7.0000000000000007E-2</v>
          </cell>
          <cell r="J463">
            <v>0.23</v>
          </cell>
          <cell r="K463">
            <v>0.30000000000000004</v>
          </cell>
          <cell r="P463">
            <v>2</v>
          </cell>
        </row>
        <row r="464">
          <cell r="B464" t="str">
            <v>XXS</v>
          </cell>
          <cell r="C464">
            <v>0.5</v>
          </cell>
          <cell r="D464">
            <v>7.47</v>
          </cell>
          <cell r="E464">
            <v>1</v>
          </cell>
          <cell r="I464">
            <v>7.0000000000000007E-2</v>
          </cell>
          <cell r="J464">
            <v>0.23</v>
          </cell>
          <cell r="K464">
            <v>0.30000000000000004</v>
          </cell>
          <cell r="P464">
            <v>2</v>
          </cell>
        </row>
        <row r="465">
          <cell r="B465" t="str">
            <v>XXS</v>
          </cell>
          <cell r="C465">
            <v>0.5</v>
          </cell>
          <cell r="D465">
            <v>7.47</v>
          </cell>
          <cell r="E465">
            <v>1</v>
          </cell>
          <cell r="I465">
            <v>7.0000000000000007E-2</v>
          </cell>
          <cell r="J465">
            <v>0.23</v>
          </cell>
          <cell r="K465">
            <v>0.30000000000000004</v>
          </cell>
          <cell r="P465">
            <v>2</v>
          </cell>
        </row>
        <row r="466">
          <cell r="B466" t="str">
            <v>XXS</v>
          </cell>
          <cell r="C466">
            <v>0.75</v>
          </cell>
          <cell r="D466">
            <v>7.82</v>
          </cell>
          <cell r="E466">
            <v>1</v>
          </cell>
          <cell r="I466">
            <v>0.08</v>
          </cell>
          <cell r="J466">
            <v>0.22</v>
          </cell>
          <cell r="K466">
            <v>0.3</v>
          </cell>
          <cell r="P466">
            <v>2</v>
          </cell>
        </row>
        <row r="467">
          <cell r="B467" t="str">
            <v>XXS</v>
          </cell>
          <cell r="C467">
            <v>0.75</v>
          </cell>
          <cell r="D467">
            <v>7.82</v>
          </cell>
          <cell r="E467">
            <v>1</v>
          </cell>
          <cell r="I467">
            <v>0.08</v>
          </cell>
          <cell r="J467">
            <v>0.22</v>
          </cell>
          <cell r="K467">
            <v>0.3</v>
          </cell>
          <cell r="P467">
            <v>2</v>
          </cell>
        </row>
        <row r="468">
          <cell r="B468" t="str">
            <v>XXS</v>
          </cell>
          <cell r="C468">
            <v>0.75</v>
          </cell>
          <cell r="D468">
            <v>7.82</v>
          </cell>
          <cell r="E468">
            <v>1</v>
          </cell>
          <cell r="I468">
            <v>0.08</v>
          </cell>
          <cell r="J468">
            <v>0.22</v>
          </cell>
          <cell r="K468">
            <v>0.3</v>
          </cell>
          <cell r="P468">
            <v>2</v>
          </cell>
        </row>
        <row r="469">
          <cell r="B469" t="str">
            <v>XXS</v>
          </cell>
          <cell r="C469">
            <v>1</v>
          </cell>
          <cell r="D469">
            <v>9.09</v>
          </cell>
          <cell r="E469">
            <v>1</v>
          </cell>
          <cell r="I469">
            <v>0.1</v>
          </cell>
          <cell r="J469">
            <v>0.5</v>
          </cell>
          <cell r="K469">
            <v>0.6</v>
          </cell>
          <cell r="P469">
            <v>2</v>
          </cell>
        </row>
        <row r="470">
          <cell r="B470" t="str">
            <v>XXS</v>
          </cell>
          <cell r="C470">
            <v>1</v>
          </cell>
          <cell r="D470">
            <v>9.09</v>
          </cell>
          <cell r="E470">
            <v>1</v>
          </cell>
          <cell r="I470">
            <v>0.1</v>
          </cell>
          <cell r="J470">
            <v>0.5</v>
          </cell>
          <cell r="K470">
            <v>0.6</v>
          </cell>
          <cell r="P470">
            <v>2</v>
          </cell>
        </row>
        <row r="471">
          <cell r="B471" t="str">
            <v>XXS</v>
          </cell>
          <cell r="C471">
            <v>1</v>
          </cell>
          <cell r="D471">
            <v>9.09</v>
          </cell>
          <cell r="E471">
            <v>1</v>
          </cell>
          <cell r="I471">
            <v>0.1</v>
          </cell>
          <cell r="J471">
            <v>0.5</v>
          </cell>
          <cell r="K471">
            <v>0.6</v>
          </cell>
          <cell r="P471">
            <v>2</v>
          </cell>
        </row>
        <row r="472">
          <cell r="B472" t="str">
            <v>XXS</v>
          </cell>
          <cell r="C472">
            <v>1.25</v>
          </cell>
          <cell r="D472">
            <v>9.6999999999999993</v>
          </cell>
          <cell r="E472">
            <v>1</v>
          </cell>
          <cell r="I472">
            <v>0.13</v>
          </cell>
          <cell r="J472">
            <v>0.67</v>
          </cell>
          <cell r="K472">
            <v>0.8</v>
          </cell>
          <cell r="P472">
            <v>2</v>
          </cell>
        </row>
        <row r="473">
          <cell r="B473" t="str">
            <v>XXS</v>
          </cell>
          <cell r="C473">
            <v>1.25</v>
          </cell>
          <cell r="D473">
            <v>9.6999999999999993</v>
          </cell>
          <cell r="E473">
            <v>1</v>
          </cell>
          <cell r="I473">
            <v>0.13</v>
          </cell>
          <cell r="J473">
            <v>0.67</v>
          </cell>
          <cell r="K473">
            <v>0.8</v>
          </cell>
          <cell r="P473">
            <v>2</v>
          </cell>
        </row>
        <row r="474">
          <cell r="B474" t="str">
            <v>XXS</v>
          </cell>
          <cell r="C474">
            <v>1.25</v>
          </cell>
          <cell r="D474">
            <v>9.6999999999999993</v>
          </cell>
          <cell r="E474">
            <v>1</v>
          </cell>
          <cell r="I474">
            <v>0.13</v>
          </cell>
          <cell r="J474">
            <v>0.67</v>
          </cell>
          <cell r="K474">
            <v>0.8</v>
          </cell>
          <cell r="P474">
            <v>2</v>
          </cell>
        </row>
        <row r="475">
          <cell r="B475" t="str">
            <v>XXS</v>
          </cell>
          <cell r="C475">
            <v>1.5</v>
          </cell>
          <cell r="D475">
            <v>10.15</v>
          </cell>
          <cell r="E475">
            <v>1.25</v>
          </cell>
          <cell r="I475">
            <v>0.15</v>
          </cell>
          <cell r="J475">
            <v>0.75</v>
          </cell>
          <cell r="K475">
            <v>0.9</v>
          </cell>
          <cell r="P475">
            <v>2</v>
          </cell>
        </row>
        <row r="476">
          <cell r="B476" t="str">
            <v>XXS</v>
          </cell>
          <cell r="C476">
            <v>1.5</v>
          </cell>
          <cell r="D476">
            <v>10.15</v>
          </cell>
          <cell r="E476">
            <v>1.25</v>
          </cell>
          <cell r="I476">
            <v>0.15</v>
          </cell>
          <cell r="J476">
            <v>0.75</v>
          </cell>
          <cell r="K476">
            <v>0.9</v>
          </cell>
          <cell r="P476">
            <v>2</v>
          </cell>
        </row>
        <row r="477">
          <cell r="B477" t="str">
            <v>XXS</v>
          </cell>
          <cell r="C477">
            <v>1.5</v>
          </cell>
          <cell r="D477">
            <v>10.15</v>
          </cell>
          <cell r="E477">
            <v>1.25</v>
          </cell>
          <cell r="I477">
            <v>0.15</v>
          </cell>
          <cell r="J477">
            <v>0.75</v>
          </cell>
          <cell r="K477">
            <v>0.9</v>
          </cell>
          <cell r="P477">
            <v>2</v>
          </cell>
        </row>
        <row r="478">
          <cell r="B478" t="str">
            <v>XXS</v>
          </cell>
          <cell r="C478">
            <v>2</v>
          </cell>
          <cell r="D478">
            <v>11.07</v>
          </cell>
          <cell r="E478">
            <v>1.25</v>
          </cell>
          <cell r="I478">
            <v>0.2</v>
          </cell>
          <cell r="J478">
            <v>1</v>
          </cell>
          <cell r="K478">
            <v>1.2</v>
          </cell>
          <cell r="P478">
            <v>4</v>
          </cell>
        </row>
        <row r="479">
          <cell r="B479" t="str">
            <v>XXS</v>
          </cell>
          <cell r="C479">
            <v>2</v>
          </cell>
          <cell r="D479">
            <v>11.07</v>
          </cell>
          <cell r="E479">
            <v>1.25</v>
          </cell>
          <cell r="I479">
            <v>0.2</v>
          </cell>
          <cell r="J479">
            <v>1</v>
          </cell>
          <cell r="K479">
            <v>1.2</v>
          </cell>
          <cell r="P479">
            <v>4</v>
          </cell>
        </row>
        <row r="480">
          <cell r="B480" t="str">
            <v>XXS</v>
          </cell>
          <cell r="C480">
            <v>2</v>
          </cell>
          <cell r="D480">
            <v>11.07</v>
          </cell>
          <cell r="E480">
            <v>1.25</v>
          </cell>
          <cell r="I480">
            <v>0.2</v>
          </cell>
          <cell r="J480">
            <v>1</v>
          </cell>
          <cell r="K480">
            <v>1.2</v>
          </cell>
          <cell r="P480">
            <v>4</v>
          </cell>
        </row>
        <row r="481">
          <cell r="B481" t="str">
            <v>XXS</v>
          </cell>
          <cell r="C481">
            <v>2.5</v>
          </cell>
          <cell r="D481">
            <v>14.02</v>
          </cell>
          <cell r="E481">
            <v>1.25</v>
          </cell>
          <cell r="I481">
            <v>0.25</v>
          </cell>
          <cell r="J481">
            <v>1.7</v>
          </cell>
          <cell r="K481">
            <v>1.95</v>
          </cell>
          <cell r="P481">
            <v>4</v>
          </cell>
        </row>
        <row r="482">
          <cell r="B482" t="str">
            <v>XXS</v>
          </cell>
          <cell r="C482">
            <v>3</v>
          </cell>
          <cell r="D482">
            <v>15.24</v>
          </cell>
          <cell r="E482">
            <v>1.5</v>
          </cell>
          <cell r="I482">
            <v>0.3</v>
          </cell>
          <cell r="J482">
            <v>2.39</v>
          </cell>
          <cell r="K482">
            <v>2.69</v>
          </cell>
          <cell r="P482">
            <v>4</v>
          </cell>
        </row>
        <row r="483">
          <cell r="B483" t="str">
            <v>XXS</v>
          </cell>
          <cell r="C483">
            <v>4</v>
          </cell>
          <cell r="D483">
            <v>17.12</v>
          </cell>
          <cell r="E483">
            <v>1.5</v>
          </cell>
          <cell r="I483">
            <v>0.41</v>
          </cell>
          <cell r="J483">
            <v>4.09</v>
          </cell>
          <cell r="K483">
            <v>4.5</v>
          </cell>
          <cell r="P483">
            <v>4</v>
          </cell>
        </row>
        <row r="484">
          <cell r="B484" t="str">
            <v>XXS</v>
          </cell>
          <cell r="C484">
            <v>5</v>
          </cell>
          <cell r="D484">
            <v>19.05</v>
          </cell>
          <cell r="E484">
            <v>2</v>
          </cell>
          <cell r="I484">
            <v>0.51</v>
          </cell>
          <cell r="J484">
            <v>4.43</v>
          </cell>
          <cell r="K484">
            <v>4.9399999999999995</v>
          </cell>
          <cell r="P484">
            <v>4</v>
          </cell>
        </row>
        <row r="485">
          <cell r="B485" t="str">
            <v>XXS</v>
          </cell>
          <cell r="C485">
            <v>6</v>
          </cell>
          <cell r="D485">
            <v>21.95</v>
          </cell>
          <cell r="E485">
            <v>2</v>
          </cell>
          <cell r="I485">
            <v>0.61</v>
          </cell>
          <cell r="J485">
            <v>8.09</v>
          </cell>
          <cell r="K485">
            <v>8.6999999999999993</v>
          </cell>
          <cell r="P485">
            <v>4</v>
          </cell>
        </row>
        <row r="486">
          <cell r="B486" t="str">
            <v>XXS</v>
          </cell>
          <cell r="C486">
            <v>8</v>
          </cell>
          <cell r="D486">
            <v>22.23</v>
          </cell>
          <cell r="E486">
            <v>2</v>
          </cell>
          <cell r="I486">
            <v>0.81</v>
          </cell>
          <cell r="J486">
            <v>11.49</v>
          </cell>
          <cell r="K486">
            <v>12.3</v>
          </cell>
          <cell r="P486">
            <v>4</v>
          </cell>
        </row>
        <row r="487">
          <cell r="B487" t="str">
            <v>XXS</v>
          </cell>
          <cell r="C487">
            <v>10</v>
          </cell>
          <cell r="D487">
            <v>25.4</v>
          </cell>
          <cell r="E487" t="str">
            <v>N</v>
          </cell>
          <cell r="I487">
            <v>1.01</v>
          </cell>
          <cell r="J487">
            <v>18.489999999999998</v>
          </cell>
          <cell r="K487">
            <v>19.5</v>
          </cell>
          <cell r="P487">
            <v>4</v>
          </cell>
        </row>
        <row r="488">
          <cell r="B488" t="str">
            <v>XXS</v>
          </cell>
          <cell r="C488">
            <v>12</v>
          </cell>
          <cell r="D488">
            <v>25.4</v>
          </cell>
          <cell r="E488" t="str">
            <v>N</v>
          </cell>
          <cell r="I488">
            <v>1.22</v>
          </cell>
          <cell r="J488">
            <v>21.27</v>
          </cell>
          <cell r="K488">
            <v>22.49</v>
          </cell>
          <cell r="P488">
            <v>6</v>
          </cell>
        </row>
        <row r="489">
          <cell r="B489">
            <v>8.73</v>
          </cell>
          <cell r="C489">
            <v>64</v>
          </cell>
          <cell r="D489">
            <v>8.73</v>
          </cell>
          <cell r="E489">
            <v>1</v>
          </cell>
          <cell r="I489">
            <v>6.49</v>
          </cell>
          <cell r="J489">
            <v>20.29</v>
          </cell>
          <cell r="K489">
            <v>26.78</v>
          </cell>
          <cell r="P489">
            <v>21</v>
          </cell>
        </row>
      </sheetData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enluong"/>
      <sheetName val="kinhphi"/>
      <sheetName val="ptvt"/>
      <sheetName val="sat"/>
      <sheetName val="clechvt"/>
      <sheetName val="dongia"/>
      <sheetName val="tonghop"/>
      <sheetName val="ctttc"/>
      <sheetName val="bia"/>
      <sheetName val="TN NEW"/>
      <sheetName val="285"/>
      <sheetName val="phangoithau"/>
      <sheetName val="TDT"/>
      <sheetName val="THCPXD"/>
      <sheetName val="cpkhac"/>
      <sheetName val="CP CBSX"/>
      <sheetName val="THTN"/>
      <sheetName val="TN CT"/>
      <sheetName val="VLNCMTC TN"/>
      <sheetName val="CT day dan su phu kien"/>
      <sheetName val="CT xa - tiep dia"/>
      <sheetName val="THEP HINH"/>
      <sheetName val="CT cot"/>
      <sheetName val="Ct BT mong"/>
      <sheetName val="DatDao"/>
      <sheetName val="K LUONG duong day"/>
      <sheetName val="DG"/>
      <sheetName val="TH CTO"/>
      <sheetName val="VL-NC CTo"/>
      <sheetName val="CT cong to"/>
      <sheetName val="KL CONG TO"/>
      <sheetName val="VL DAU THAU"/>
      <sheetName val="TH DZ0,4"/>
      <sheetName val="TT"/>
      <sheetName val="VCDD"/>
      <sheetName val="VL-NC DZ0,4"/>
      <sheetName val="TH THAO DO"/>
      <sheetName val="VL-NC-MTC thao do"/>
      <sheetName val="CT THAO DO"/>
      <sheetName val="KL Thao Do"/>
      <sheetName val="00000000"/>
      <sheetName val="Loai-4-5"/>
      <sheetName val="om"/>
      <sheetName val="OM6"/>
      <sheetName val="om05"/>
      <sheetName val="NSU"/>
      <sheetName val="XL4Test5"/>
      <sheetName val="ESTI."/>
      <sheetName val="DI-ESTI"/>
      <sheetName val="Input"/>
      <sheetName val="SPL4-TOTAL"/>
      <sheetName val="ptdg "/>
      <sheetName val="ptke"/>
      <sheetName val="ptdg"/>
      <sheetName val="IBASE"/>
      <sheetName val="(24)-Truc 9"/>
      <sheetName val="ctdg"/>
      <sheetName val="clecÿÿt"/>
      <sheetName val="ÿÿngia"/>
      <sheetName val="khluong"/>
      <sheetName val="DCV"/>
      <sheetName val="DATA"/>
      <sheetName val="khung ten TD"/>
    </sheetNames>
    <sheetDataSet>
      <sheetData sheetId="0"/>
      <sheetData sheetId="1"/>
      <sheetData sheetId="2" refreshError="1">
        <row r="6">
          <cell r="A6">
            <v>1</v>
          </cell>
          <cell r="B6">
            <v>2</v>
          </cell>
          <cell r="C6">
            <v>3</v>
          </cell>
          <cell r="D6">
            <v>4</v>
          </cell>
          <cell r="E6">
            <v>5</v>
          </cell>
          <cell r="F6">
            <v>6</v>
          </cell>
          <cell r="G6">
            <v>7</v>
          </cell>
          <cell r="H6">
            <v>8</v>
          </cell>
          <cell r="I6">
            <v>9</v>
          </cell>
          <cell r="J6">
            <v>10</v>
          </cell>
          <cell r="K6">
            <v>11</v>
          </cell>
          <cell r="L6">
            <v>12</v>
          </cell>
          <cell r="M6">
            <v>13</v>
          </cell>
          <cell r="N6">
            <v>14</v>
          </cell>
          <cell r="O6">
            <v>15</v>
          </cell>
          <cell r="P6">
            <v>16</v>
          </cell>
          <cell r="Q6">
            <v>17</v>
          </cell>
          <cell r="R6">
            <v>18</v>
          </cell>
          <cell r="S6">
            <v>19</v>
          </cell>
          <cell r="T6">
            <v>20</v>
          </cell>
          <cell r="U6">
            <v>21</v>
          </cell>
          <cell r="V6">
            <v>22</v>
          </cell>
          <cell r="W6">
            <v>23</v>
          </cell>
          <cell r="X6">
            <v>24</v>
          </cell>
        </row>
        <row r="7">
          <cell r="B7" t="str">
            <v>I. NÃÖN MOÏNG :</v>
          </cell>
          <cell r="C7">
            <v>0</v>
          </cell>
          <cell r="D7">
            <v>0</v>
          </cell>
          <cell r="F7">
            <v>22169.059999999998</v>
          </cell>
          <cell r="G7">
            <v>22.68</v>
          </cell>
          <cell r="H7">
            <v>53.999999999999993</v>
          </cell>
          <cell r="I7">
            <v>10.17</v>
          </cell>
          <cell r="J7">
            <v>30.39</v>
          </cell>
          <cell r="K7">
            <v>110.8</v>
          </cell>
          <cell r="L7">
            <v>0</v>
          </cell>
          <cell r="M7">
            <v>8043.3</v>
          </cell>
          <cell r="N7">
            <v>5713</v>
          </cell>
          <cell r="O7">
            <v>0</v>
          </cell>
          <cell r="P7">
            <v>0</v>
          </cell>
          <cell r="Q7">
            <v>0</v>
          </cell>
          <cell r="R7">
            <v>0.67</v>
          </cell>
          <cell r="S7">
            <v>10.039999999999999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1.45</v>
          </cell>
        </row>
        <row r="8">
          <cell r="A8" t="str">
            <v>221.110</v>
          </cell>
          <cell r="B8" t="str">
            <v>Bã täng loït moïng âaï 4x6 M50</v>
          </cell>
          <cell r="C8" t="str">
            <v>m3</v>
          </cell>
          <cell r="D8">
            <v>16.239999999999998</v>
          </cell>
          <cell r="E8">
            <v>16.649999999999999</v>
          </cell>
          <cell r="F8">
            <v>2573</v>
          </cell>
          <cell r="G8">
            <v>7.24</v>
          </cell>
          <cell r="J8">
            <v>12.44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</row>
        <row r="9">
          <cell r="A9" t="str">
            <v>200.110</v>
          </cell>
          <cell r="B9" t="str">
            <v>Xáy âaï häüc væîa XM M75</v>
          </cell>
          <cell r="C9" t="str">
            <v>m3</v>
          </cell>
          <cell r="D9">
            <v>92.33</v>
          </cell>
          <cell r="E9">
            <v>38.78</v>
          </cell>
          <cell r="F9">
            <v>9987.7900000000009</v>
          </cell>
          <cell r="H9">
            <v>43.36</v>
          </cell>
          <cell r="K9">
            <v>110.8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</row>
        <row r="10">
          <cell r="A10" t="str">
            <v>204.410</v>
          </cell>
          <cell r="B10" t="str">
            <v xml:space="preserve">Xáy gaûch âàûc væîa XM M75 báûc cáúp , bäön hoa </v>
          </cell>
          <cell r="C10" t="str">
            <v>m2</v>
          </cell>
          <cell r="D10">
            <v>9.93</v>
          </cell>
          <cell r="E10">
            <v>2.98</v>
          </cell>
          <cell r="F10">
            <v>767.5</v>
          </cell>
          <cell r="H10">
            <v>3.33</v>
          </cell>
          <cell r="K10">
            <v>0</v>
          </cell>
          <cell r="L10">
            <v>0</v>
          </cell>
          <cell r="M10">
            <v>8043.3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0.03</v>
          </cell>
        </row>
        <row r="11">
          <cell r="A11" t="str">
            <v>224.110</v>
          </cell>
          <cell r="B11" t="str">
            <v>Bã täng giàòng moïng âaï 1x2 M200</v>
          </cell>
          <cell r="C11">
            <v>0</v>
          </cell>
          <cell r="D11">
            <v>8.52</v>
          </cell>
          <cell r="E11">
            <v>8.73</v>
          </cell>
          <cell r="F11">
            <v>2839</v>
          </cell>
          <cell r="G11">
            <v>3.6</v>
          </cell>
          <cell r="I11">
            <v>7.34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0.98</v>
          </cell>
        </row>
        <row r="12">
          <cell r="A12" t="str">
            <v>222.410</v>
          </cell>
          <cell r="B12" t="str">
            <v xml:space="preserve">Bã täng moïng cäüt M200 âaï 1x2 </v>
          </cell>
          <cell r="C12" t="str">
            <v>m3</v>
          </cell>
          <cell r="D12">
            <v>3.2899999999999996</v>
          </cell>
          <cell r="E12">
            <v>3.37</v>
          </cell>
          <cell r="F12">
            <v>1095.92</v>
          </cell>
          <cell r="G12">
            <v>1.39</v>
          </cell>
          <cell r="I12">
            <v>2.83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0.44</v>
          </cell>
        </row>
        <row r="13">
          <cell r="A13" t="str">
            <v>651.150</v>
          </cell>
          <cell r="B13" t="str">
            <v>Traït moïng tæåìng væîa XM M50 daìy 20</v>
          </cell>
          <cell r="C13" t="str">
            <v>m2</v>
          </cell>
          <cell r="D13">
            <v>25.27</v>
          </cell>
          <cell r="E13">
            <v>0.57999999999999996</v>
          </cell>
          <cell r="F13">
            <v>105.44</v>
          </cell>
          <cell r="H13">
            <v>0.69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</row>
        <row r="14">
          <cell r="A14" t="str">
            <v>651.310</v>
          </cell>
          <cell r="B14" t="str">
            <v xml:space="preserve">Traït báûc cáúp væîa XM M75 daìy 20 âaïnh maìu </v>
          </cell>
          <cell r="C14" t="str">
            <v>m2</v>
          </cell>
          <cell r="D14">
            <v>38.61</v>
          </cell>
          <cell r="E14">
            <v>0.69</v>
          </cell>
          <cell r="F14">
            <v>177.71</v>
          </cell>
          <cell r="H14">
            <v>0.77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</row>
        <row r="15">
          <cell r="A15" t="str">
            <v>651.130</v>
          </cell>
          <cell r="B15" t="str">
            <v>Traït bäön hoa væîa XM M75 daìy 15</v>
          </cell>
          <cell r="C15" t="str">
            <v>m2</v>
          </cell>
          <cell r="D15">
            <v>8.1999999999999993</v>
          </cell>
          <cell r="E15">
            <v>0.14000000000000001</v>
          </cell>
          <cell r="F15">
            <v>36.06</v>
          </cell>
          <cell r="H15">
            <v>0.16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</row>
        <row r="16">
          <cell r="A16" t="str">
            <v>701.110</v>
          </cell>
          <cell r="B16" t="str">
            <v xml:space="preserve">Queït väi moïng tæåìng , bäön hoa 1 tràõng , 2 maìu </v>
          </cell>
          <cell r="C16" t="str">
            <v>m2</v>
          </cell>
          <cell r="D16">
            <v>33.47</v>
          </cell>
          <cell r="E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0.67</v>
          </cell>
          <cell r="S16">
            <v>10.039999999999999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</row>
        <row r="17">
          <cell r="A17" t="str">
            <v>221.110</v>
          </cell>
          <cell r="B17" t="str">
            <v xml:space="preserve">Bã täng âaï 4x6 M50 nãön nhaì </v>
          </cell>
          <cell r="C17" t="str">
            <v>m3</v>
          </cell>
          <cell r="D17">
            <v>23.44</v>
          </cell>
          <cell r="E17">
            <v>24.03</v>
          </cell>
          <cell r="F17">
            <v>3714</v>
          </cell>
          <cell r="G17">
            <v>10.45</v>
          </cell>
          <cell r="J17">
            <v>17.95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</row>
        <row r="18">
          <cell r="A18" t="str">
            <v>684.130</v>
          </cell>
          <cell r="B18" t="str">
            <v>Laït gaûch hoa XM væîa XM M50</v>
          </cell>
          <cell r="C18" t="str">
            <v>m2</v>
          </cell>
          <cell r="D18">
            <v>228.52</v>
          </cell>
          <cell r="E18">
            <v>4.8</v>
          </cell>
          <cell r="F18">
            <v>872.64</v>
          </cell>
          <cell r="H18">
            <v>5.69</v>
          </cell>
          <cell r="K18">
            <v>0</v>
          </cell>
          <cell r="L18">
            <v>0</v>
          </cell>
          <cell r="M18">
            <v>0</v>
          </cell>
          <cell r="N18">
            <v>5713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</row>
        <row r="20">
          <cell r="A20">
            <v>0</v>
          </cell>
          <cell r="B20" t="str">
            <v>II. THÁN NHAÌ :</v>
          </cell>
          <cell r="C20">
            <v>0</v>
          </cell>
          <cell r="D20">
            <v>0</v>
          </cell>
          <cell r="F20">
            <v>10941.180000000002</v>
          </cell>
          <cell r="G20">
            <v>4.0500000000000007</v>
          </cell>
          <cell r="H20">
            <v>48.71</v>
          </cell>
          <cell r="I20">
            <v>8.26</v>
          </cell>
          <cell r="J20">
            <v>0</v>
          </cell>
          <cell r="K20">
            <v>0</v>
          </cell>
          <cell r="L20">
            <v>43421.97</v>
          </cell>
          <cell r="M20">
            <v>680.34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27.17</v>
          </cell>
          <cell r="S20">
            <v>426.23</v>
          </cell>
          <cell r="T20">
            <v>34.340000000000003</v>
          </cell>
          <cell r="U20">
            <v>0</v>
          </cell>
          <cell r="V20">
            <v>0</v>
          </cell>
          <cell r="W20">
            <v>0</v>
          </cell>
          <cell r="X20">
            <v>1.21</v>
          </cell>
        </row>
        <row r="21">
          <cell r="A21" t="str">
            <v>205.130</v>
          </cell>
          <cell r="B21" t="str">
            <v>Xáy tæåìng 220 gaûch äúng væîa XM M50 cao &lt;= 4m</v>
          </cell>
          <cell r="C21" t="str">
            <v>m3</v>
          </cell>
          <cell r="D21">
            <v>48.07</v>
          </cell>
          <cell r="E21">
            <v>7.93</v>
          </cell>
          <cell r="F21">
            <v>1441.67</v>
          </cell>
          <cell r="H21">
            <v>9.4</v>
          </cell>
          <cell r="K21">
            <v>0</v>
          </cell>
          <cell r="L21">
            <v>21631.5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0.14000000000000001</v>
          </cell>
        </row>
        <row r="22">
          <cell r="A22" t="str">
            <v>205.140</v>
          </cell>
          <cell r="B22" t="str">
            <v xml:space="preserve">Xáy tæåìng 220 gaûch äúng væîa XM M50 cao &gt; 4m : </v>
          </cell>
          <cell r="C22" t="str">
            <v>m3</v>
          </cell>
          <cell r="D22">
            <v>1.22</v>
          </cell>
          <cell r="E22">
            <v>0.2</v>
          </cell>
          <cell r="F22">
            <v>36.36</v>
          </cell>
          <cell r="H22">
            <v>0.24</v>
          </cell>
          <cell r="K22">
            <v>0</v>
          </cell>
          <cell r="L22">
            <v>549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0.01</v>
          </cell>
        </row>
        <row r="23">
          <cell r="A23" t="str">
            <v>205.110</v>
          </cell>
          <cell r="B23" t="str">
            <v>Xáy tæåìng 110 gaûch äúng væîa XM M50 cao &lt;= 4m</v>
          </cell>
          <cell r="C23" t="str">
            <v>m3</v>
          </cell>
          <cell r="D23">
            <v>41.357100000000003</v>
          </cell>
          <cell r="E23">
            <v>6.2</v>
          </cell>
          <cell r="F23">
            <v>1127.1600000000001</v>
          </cell>
          <cell r="H23">
            <v>7.35</v>
          </cell>
          <cell r="K23">
            <v>0</v>
          </cell>
          <cell r="L23">
            <v>19024.27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0.12</v>
          </cell>
        </row>
        <row r="24">
          <cell r="A24" t="str">
            <v>205.120</v>
          </cell>
          <cell r="B24" t="str">
            <v>Xáy tæåìng 110 gaûch äúng væîa XM M50 cao &gt; 4m</v>
          </cell>
          <cell r="C24" t="str">
            <v>m3</v>
          </cell>
          <cell r="D24">
            <v>4.82</v>
          </cell>
          <cell r="E24">
            <v>0.72</v>
          </cell>
          <cell r="F24">
            <v>130.9</v>
          </cell>
          <cell r="H24">
            <v>0.85</v>
          </cell>
          <cell r="K24">
            <v>0</v>
          </cell>
          <cell r="L24">
            <v>2217.1999999999998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0.05</v>
          </cell>
        </row>
        <row r="25">
          <cell r="A25" t="str">
            <v>651.130</v>
          </cell>
          <cell r="B25" t="str">
            <v>Traït tæåìng gaûch äúng cao &lt;= 4m væîa XM M50 daìy 15</v>
          </cell>
          <cell r="C25" t="str">
            <v>m2</v>
          </cell>
          <cell r="D25">
            <v>1226.18</v>
          </cell>
          <cell r="E25">
            <v>20.85</v>
          </cell>
          <cell r="F25">
            <v>3790.53</v>
          </cell>
          <cell r="H25">
            <v>24.71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</row>
        <row r="26">
          <cell r="A26" t="str">
            <v>651.140</v>
          </cell>
          <cell r="B26" t="str">
            <v>Traït tæåìng gaûch äúng cao &gt; 4m væîa XM M50 daìy 15</v>
          </cell>
          <cell r="C26" t="str">
            <v>m2</v>
          </cell>
          <cell r="D26">
            <v>98.64</v>
          </cell>
          <cell r="E26">
            <v>1.68</v>
          </cell>
          <cell r="F26">
            <v>305.42</v>
          </cell>
          <cell r="H26">
            <v>1.99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</row>
        <row r="27">
          <cell r="A27" t="str">
            <v>204.310</v>
          </cell>
          <cell r="B27" t="str">
            <v xml:space="preserve">Xáy äÚp truû væîa XM M75 gaûch âàûc </v>
          </cell>
          <cell r="C27" t="str">
            <v>m3</v>
          </cell>
          <cell r="D27">
            <v>0.87</v>
          </cell>
          <cell r="E27">
            <v>0.27</v>
          </cell>
          <cell r="F27">
            <v>69.540000000000006</v>
          </cell>
          <cell r="G27">
            <v>0.86</v>
          </cell>
          <cell r="H27">
            <v>0.3</v>
          </cell>
          <cell r="K27">
            <v>0</v>
          </cell>
          <cell r="L27">
            <v>0</v>
          </cell>
          <cell r="M27">
            <v>680.34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</row>
        <row r="28">
          <cell r="A28" t="str">
            <v>651.220</v>
          </cell>
          <cell r="B28" t="str">
            <v>Traït truû væîa XM M75 daìy 15</v>
          </cell>
          <cell r="C28" t="str">
            <v>m2</v>
          </cell>
          <cell r="D28">
            <v>7.92</v>
          </cell>
          <cell r="E28">
            <v>0.14000000000000001</v>
          </cell>
          <cell r="F28">
            <v>36.06</v>
          </cell>
          <cell r="H28">
            <v>0.16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</row>
        <row r="29">
          <cell r="A29" t="str">
            <v>651.220</v>
          </cell>
          <cell r="B29" t="str">
            <v>Traït chaình cæía væîa XM M75 daìy 20</v>
          </cell>
          <cell r="C29" t="str">
            <v>m2</v>
          </cell>
          <cell r="D29">
            <v>54.48</v>
          </cell>
          <cell r="E29">
            <v>0.98</v>
          </cell>
          <cell r="F29">
            <v>252.4</v>
          </cell>
          <cell r="H29">
            <v>1.1000000000000001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</row>
        <row r="30">
          <cell r="A30" t="str">
            <v>222.410</v>
          </cell>
          <cell r="B30" t="str">
            <v xml:space="preserve">Bã täng truû M200 âaï 1x2 </v>
          </cell>
          <cell r="C30" t="str">
            <v>m3</v>
          </cell>
          <cell r="D30">
            <v>1.1200000000000001</v>
          </cell>
          <cell r="E30">
            <v>1.1499999999999999</v>
          </cell>
          <cell r="F30">
            <v>373.98</v>
          </cell>
          <cell r="G30">
            <v>0.47</v>
          </cell>
          <cell r="I30">
            <v>0.97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0.15</v>
          </cell>
        </row>
        <row r="31">
          <cell r="A31" t="str">
            <v>300.510</v>
          </cell>
          <cell r="B31" t="str">
            <v xml:space="preserve">Bã täng lanh tä M200 âaï 1x2 </v>
          </cell>
          <cell r="C31" t="str">
            <v>m3</v>
          </cell>
          <cell r="D31">
            <v>2.0500000000000003</v>
          </cell>
          <cell r="E31">
            <v>2.08</v>
          </cell>
          <cell r="F31">
            <v>676.42</v>
          </cell>
          <cell r="G31">
            <v>0.86</v>
          </cell>
          <cell r="I31">
            <v>1.75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0.03</v>
          </cell>
        </row>
        <row r="32">
          <cell r="A32" t="str">
            <v>300.510</v>
          </cell>
          <cell r="B32" t="str">
            <v xml:space="preserve">Bã täng ä vàng M200 âaï 1x2 </v>
          </cell>
          <cell r="C32" t="str">
            <v>m3</v>
          </cell>
          <cell r="D32">
            <v>0.28000000000000003</v>
          </cell>
          <cell r="E32">
            <v>0.28000000000000003</v>
          </cell>
          <cell r="F32">
            <v>91.06</v>
          </cell>
          <cell r="G32">
            <v>0.12</v>
          </cell>
          <cell r="I32">
            <v>0.24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</row>
        <row r="33">
          <cell r="A33" t="str">
            <v>651.320</v>
          </cell>
          <cell r="B33" t="str">
            <v>Traït ä vàng væîa XM M50 daìy 15</v>
          </cell>
          <cell r="C33" t="str">
            <v>m2</v>
          </cell>
          <cell r="D33">
            <v>4.62</v>
          </cell>
          <cell r="E33">
            <v>0.08</v>
          </cell>
          <cell r="F33">
            <v>14.54</v>
          </cell>
          <cell r="H33">
            <v>0.09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</row>
        <row r="34">
          <cell r="A34" t="str">
            <v>672.110</v>
          </cell>
          <cell r="B34" t="str">
            <v>Laïng ä vàng væîa XM M75 daìy 20</v>
          </cell>
          <cell r="C34" t="str">
            <v>m2</v>
          </cell>
          <cell r="D34">
            <v>4.62</v>
          </cell>
          <cell r="E34">
            <v>0.06</v>
          </cell>
          <cell r="F34">
            <v>15.45</v>
          </cell>
          <cell r="H34">
            <v>7.0000000000000007E-2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</row>
        <row r="35">
          <cell r="A35" t="str">
            <v>651.420</v>
          </cell>
          <cell r="B35" t="str">
            <v>Traït chè næåïc ä vàng væîa XM M75</v>
          </cell>
          <cell r="C35" t="str">
            <v>md</v>
          </cell>
          <cell r="D35">
            <v>16.100000000000001</v>
          </cell>
          <cell r="E35">
            <v>7.0000000000000007E-2</v>
          </cell>
          <cell r="F35">
            <v>18.03</v>
          </cell>
          <cell r="H35">
            <v>0.08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</row>
        <row r="36">
          <cell r="A36" t="str">
            <v>651.330</v>
          </cell>
          <cell r="B36" t="str">
            <v xml:space="preserve">Traït häö dáöu vaìo ä vàng </v>
          </cell>
          <cell r="C36" t="str">
            <v>m2</v>
          </cell>
          <cell r="D36">
            <v>9.24</v>
          </cell>
          <cell r="F36">
            <v>10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</row>
        <row r="37">
          <cell r="A37" t="str">
            <v>651.220</v>
          </cell>
          <cell r="B37" t="str">
            <v>Traït truû truûc A væîa XM M75 daìy 15</v>
          </cell>
          <cell r="C37" t="str">
            <v>m2</v>
          </cell>
          <cell r="D37">
            <v>25.76</v>
          </cell>
          <cell r="E37">
            <v>0.46</v>
          </cell>
          <cell r="F37">
            <v>118.47</v>
          </cell>
          <cell r="H37">
            <v>0.51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</row>
        <row r="38">
          <cell r="A38" t="str">
            <v>224.110</v>
          </cell>
          <cell r="B38" t="str">
            <v xml:space="preserve">Bã täng dáöm M200 âaï 1x2 </v>
          </cell>
          <cell r="C38" t="str">
            <v>m3</v>
          </cell>
          <cell r="D38">
            <v>6.1499999999999995</v>
          </cell>
          <cell r="E38">
            <v>6.3</v>
          </cell>
          <cell r="F38">
            <v>2048.7600000000002</v>
          </cell>
          <cell r="G38">
            <v>2.6</v>
          </cell>
          <cell r="I38">
            <v>5.3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0.71</v>
          </cell>
        </row>
        <row r="39">
          <cell r="A39" t="str">
            <v>651.330</v>
          </cell>
          <cell r="B39" t="str">
            <v>Traït dáöm væîa XM M50 daìy 15</v>
          </cell>
          <cell r="C39" t="str">
            <v>m2</v>
          </cell>
          <cell r="D39">
            <v>87.44</v>
          </cell>
          <cell r="E39">
            <v>1.57</v>
          </cell>
          <cell r="F39">
            <v>285.43</v>
          </cell>
          <cell r="H39">
            <v>1.86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</row>
        <row r="40">
          <cell r="A40" t="str">
            <v>651.330</v>
          </cell>
          <cell r="B40" t="str">
            <v xml:space="preserve">Traït häö dáöu vaìo âáöm bã täng </v>
          </cell>
          <cell r="C40" t="str">
            <v>m2</v>
          </cell>
          <cell r="D40">
            <v>87.44</v>
          </cell>
          <cell r="F40">
            <v>99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</row>
        <row r="41">
          <cell r="A41" t="str">
            <v>701.110</v>
          </cell>
          <cell r="B41" t="str">
            <v xml:space="preserve">Queït väi tæåìng truû 1 tràõng 2 maìu </v>
          </cell>
          <cell r="C41" t="str">
            <v>m2</v>
          </cell>
          <cell r="D41">
            <v>1358.5000000000002</v>
          </cell>
          <cell r="E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27.17</v>
          </cell>
          <cell r="S41">
            <v>407.55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</row>
        <row r="42">
          <cell r="A42" t="str">
            <v>701.130</v>
          </cell>
          <cell r="B42" t="str">
            <v>Queït väi chaình cæía , ä vàng , lanh tä 3 næåïc tràõng</v>
          </cell>
          <cell r="C42" t="str">
            <v>m2</v>
          </cell>
          <cell r="D42">
            <v>59.099999999999994</v>
          </cell>
          <cell r="E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18.68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</row>
        <row r="43">
          <cell r="A43" t="str">
            <v>703.440</v>
          </cell>
          <cell r="B43" t="str">
            <v xml:space="preserve">Sån cæía âi, säø panä, panä kênh 3 næåïc  maìu xaïm </v>
          </cell>
          <cell r="C43" t="str">
            <v>m2</v>
          </cell>
          <cell r="D43">
            <v>113.4</v>
          </cell>
          <cell r="E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25.52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</row>
        <row r="44">
          <cell r="A44" t="str">
            <v>703.440</v>
          </cell>
          <cell r="B44" t="str">
            <v xml:space="preserve">Sån cæía säø sàõt chåïp kênh 3 næåïc maìu xaïm </v>
          </cell>
          <cell r="C44" t="str">
            <v>m2</v>
          </cell>
          <cell r="D44">
            <v>39.200000000000003</v>
          </cell>
          <cell r="E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8.82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</row>
        <row r="45">
          <cell r="A45">
            <v>0</v>
          </cell>
          <cell r="B45" t="str">
            <v>III. TRÁÖN + MAÏI NHAÌ :</v>
          </cell>
          <cell r="C45">
            <v>0</v>
          </cell>
          <cell r="D45">
            <v>0</v>
          </cell>
          <cell r="F45">
            <v>2651.1300000000006</v>
          </cell>
          <cell r="G45">
            <v>2.1</v>
          </cell>
          <cell r="H45">
            <v>4.4899999999999993</v>
          </cell>
          <cell r="I45">
            <v>4.2600000000000007</v>
          </cell>
          <cell r="J45">
            <v>0</v>
          </cell>
          <cell r="K45">
            <v>0</v>
          </cell>
          <cell r="L45">
            <v>0</v>
          </cell>
          <cell r="M45">
            <v>713.4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0.53</v>
          </cell>
          <cell r="S45">
            <v>33.880000000000003</v>
          </cell>
          <cell r="T45">
            <v>51.07</v>
          </cell>
          <cell r="U45">
            <v>6.6899999999999995</v>
          </cell>
          <cell r="V45">
            <v>355.45</v>
          </cell>
          <cell r="W45">
            <v>175.56</v>
          </cell>
          <cell r="X45">
            <v>0.5</v>
          </cell>
        </row>
        <row r="46">
          <cell r="A46" t="str">
            <v>225.110</v>
          </cell>
          <cell r="B46" t="str">
            <v xml:space="preserve">Bã täng saìn maïi M200 âaï 1x2 </v>
          </cell>
          <cell r="C46" t="str">
            <v>m3</v>
          </cell>
          <cell r="D46">
            <v>3.71</v>
          </cell>
          <cell r="E46">
            <v>3.8</v>
          </cell>
          <cell r="F46">
            <v>1235.76</v>
          </cell>
          <cell r="G46">
            <v>1.57</v>
          </cell>
          <cell r="I46">
            <v>3.2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0.37</v>
          </cell>
        </row>
        <row r="47">
          <cell r="A47" t="str">
            <v>225.210</v>
          </cell>
          <cell r="B47" t="str">
            <v xml:space="preserve">Bã täng sã nä M200 âaï 1x2 </v>
          </cell>
          <cell r="C47" t="str">
            <v>m3</v>
          </cell>
          <cell r="D47">
            <v>0.77</v>
          </cell>
          <cell r="E47">
            <v>0.79</v>
          </cell>
          <cell r="F47">
            <v>256.91000000000003</v>
          </cell>
          <cell r="G47">
            <v>0.33</v>
          </cell>
          <cell r="I47">
            <v>0.66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0.08</v>
          </cell>
        </row>
        <row r="48">
          <cell r="A48" t="str">
            <v>651.320</v>
          </cell>
          <cell r="B48" t="str">
            <v>Traït saìn maïi sã nä væîa XM M50 daìy 15</v>
          </cell>
          <cell r="C48" t="str">
            <v>m2</v>
          </cell>
          <cell r="D48">
            <v>52.94</v>
          </cell>
          <cell r="E48">
            <v>0.95</v>
          </cell>
          <cell r="F48">
            <v>172.71</v>
          </cell>
          <cell r="H48">
            <v>1.1299999999999999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</row>
        <row r="49">
          <cell r="A49" t="str">
            <v>671.140</v>
          </cell>
          <cell r="B49" t="str">
            <v>Laïng saìn maïi væîa XM M75 daìy 30</v>
          </cell>
          <cell r="C49" t="str">
            <v>m2</v>
          </cell>
          <cell r="D49">
            <v>49.96</v>
          </cell>
          <cell r="E49">
            <v>1.75</v>
          </cell>
          <cell r="F49">
            <v>450.71</v>
          </cell>
          <cell r="H49">
            <v>1.96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</row>
        <row r="50">
          <cell r="A50" t="str">
            <v>651.330</v>
          </cell>
          <cell r="B50" t="str">
            <v xml:space="preserve">Ngám næåïc XM chäúng tháúm saìn </v>
          </cell>
          <cell r="C50" t="str">
            <v>m2</v>
          </cell>
          <cell r="D50">
            <v>49.96</v>
          </cell>
          <cell r="F50">
            <v>57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</row>
        <row r="51">
          <cell r="A51" t="str">
            <v>651.510</v>
          </cell>
          <cell r="B51" t="str">
            <v>Traït thaình sã nä væîa XM M75 trong vaì ngoaìi  daìy 15</v>
          </cell>
          <cell r="C51" t="str">
            <v>m2</v>
          </cell>
          <cell r="D51">
            <v>26.72</v>
          </cell>
          <cell r="E51">
            <v>0.32</v>
          </cell>
          <cell r="F51">
            <v>82.42</v>
          </cell>
          <cell r="H51">
            <v>0.36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</row>
        <row r="52">
          <cell r="A52" t="str">
            <v>225.210</v>
          </cell>
          <cell r="B52" t="str">
            <v xml:space="preserve">Bã täng lam ngang M200 âaï 1x2 </v>
          </cell>
          <cell r="C52" t="str">
            <v>m3</v>
          </cell>
          <cell r="D52">
            <v>0.47</v>
          </cell>
          <cell r="E52">
            <v>0.48</v>
          </cell>
          <cell r="F52">
            <v>156.1</v>
          </cell>
          <cell r="G52">
            <v>0.2</v>
          </cell>
          <cell r="I52">
            <v>0.4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0.05</v>
          </cell>
        </row>
        <row r="53">
          <cell r="A53" t="str">
            <v>651.310</v>
          </cell>
          <cell r="B53" t="str">
            <v>Traït lam ngang væîa XM M75 daìy 15</v>
          </cell>
          <cell r="C53" t="str">
            <v>m2</v>
          </cell>
          <cell r="D53">
            <v>17.64</v>
          </cell>
          <cell r="E53">
            <v>0.32</v>
          </cell>
          <cell r="F53">
            <v>82.42</v>
          </cell>
          <cell r="H53">
            <v>0.36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</row>
        <row r="54">
          <cell r="A54" t="str">
            <v>701.130</v>
          </cell>
          <cell r="B54" t="str">
            <v xml:space="preserve">Queït väi lam ngang , tráön 3 næåïc tràõng </v>
          </cell>
          <cell r="C54" t="str">
            <v>m2</v>
          </cell>
          <cell r="D54">
            <v>70.58</v>
          </cell>
          <cell r="E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22.3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</row>
        <row r="55">
          <cell r="A55" t="str">
            <v>701.120</v>
          </cell>
          <cell r="B55" t="str">
            <v xml:space="preserve">Queït väi sã nä 1 tràõng , 2 maìu </v>
          </cell>
          <cell r="C55" t="str">
            <v>m2</v>
          </cell>
          <cell r="D55">
            <v>26.72</v>
          </cell>
          <cell r="E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0.53</v>
          </cell>
          <cell r="S55">
            <v>8.02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</row>
        <row r="56">
          <cell r="A56" t="str">
            <v>694.110</v>
          </cell>
          <cell r="B56" t="str">
            <v xml:space="preserve">Gia cäng âoïng tráön vaïn eïp </v>
          </cell>
          <cell r="C56" t="str">
            <v>m2</v>
          </cell>
          <cell r="D56">
            <v>159.6</v>
          </cell>
          <cell r="E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3.19</v>
          </cell>
          <cell r="V56">
            <v>0</v>
          </cell>
          <cell r="W56">
            <v>175.56</v>
          </cell>
          <cell r="X56">
            <v>0</v>
          </cell>
        </row>
        <row r="57">
          <cell r="A57" t="str">
            <v>703.220</v>
          </cell>
          <cell r="B57" t="str">
            <v xml:space="preserve">Sån tráön vaïn eïp 3 næåïc tràõng </v>
          </cell>
          <cell r="C57" t="str">
            <v>m2</v>
          </cell>
          <cell r="D57">
            <v>159.6</v>
          </cell>
          <cell r="E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51.07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</row>
        <row r="58">
          <cell r="A58" t="str">
            <v>401.420</v>
          </cell>
          <cell r="B58" t="str">
            <v>Gia cäng xaì gäö gäù maïi nhaì ( gäù nhoïm 3 )</v>
          </cell>
          <cell r="C58" t="str">
            <v>m3</v>
          </cell>
          <cell r="D58">
            <v>3.18</v>
          </cell>
          <cell r="E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3.5</v>
          </cell>
          <cell r="V58">
            <v>0</v>
          </cell>
          <cell r="W58">
            <v>0</v>
          </cell>
          <cell r="X58">
            <v>0</v>
          </cell>
        </row>
        <row r="59">
          <cell r="A59" t="str">
            <v>605.210</v>
          </cell>
          <cell r="B59" t="str">
            <v xml:space="preserve">Låüp tän traïng keîm maïi nhaì </v>
          </cell>
          <cell r="C59" t="str">
            <v>m2</v>
          </cell>
          <cell r="D59">
            <v>269.27999999999997</v>
          </cell>
          <cell r="E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355.45</v>
          </cell>
          <cell r="W59">
            <v>0</v>
          </cell>
          <cell r="X59">
            <v>0</v>
          </cell>
        </row>
        <row r="60">
          <cell r="A60" t="str">
            <v>204.420</v>
          </cell>
          <cell r="B60" t="str">
            <v>Xáy båì chaíy gaûch âàûc væîa XM M75</v>
          </cell>
          <cell r="C60" t="str">
            <v>m3</v>
          </cell>
          <cell r="D60">
            <v>0.87</v>
          </cell>
          <cell r="E60">
            <v>0.26</v>
          </cell>
          <cell r="F60">
            <v>66.959999999999994</v>
          </cell>
          <cell r="H60">
            <v>0.28999999999999998</v>
          </cell>
          <cell r="M60">
            <v>713.4</v>
          </cell>
        </row>
        <row r="61">
          <cell r="A61" t="str">
            <v>651.140</v>
          </cell>
          <cell r="B61" t="str">
            <v>Traït båì chaíy væîa XM M75 daìy 15</v>
          </cell>
          <cell r="C61" t="str">
            <v>m2</v>
          </cell>
          <cell r="D61">
            <v>11.88</v>
          </cell>
          <cell r="E61">
            <v>0.2</v>
          </cell>
          <cell r="F61">
            <v>51.51</v>
          </cell>
          <cell r="H61">
            <v>0.22</v>
          </cell>
        </row>
        <row r="62">
          <cell r="A62" t="str">
            <v>701.120</v>
          </cell>
          <cell r="B62" t="str">
            <v>Queït väi båì chaíy 3 næåïc tràõng</v>
          </cell>
          <cell r="C62" t="str">
            <v>m2</v>
          </cell>
          <cell r="D62">
            <v>11.88</v>
          </cell>
          <cell r="E62">
            <v>0</v>
          </cell>
          <cell r="F62">
            <v>0</v>
          </cell>
          <cell r="H62">
            <v>0</v>
          </cell>
          <cell r="S62">
            <v>3.56</v>
          </cell>
        </row>
        <row r="63">
          <cell r="A63" t="str">
            <v>651.420</v>
          </cell>
          <cell r="B63" t="str">
            <v>Traït chè næåïc sã nä</v>
          </cell>
          <cell r="C63" t="str">
            <v>m</v>
          </cell>
          <cell r="D63">
            <v>33.200000000000003</v>
          </cell>
          <cell r="E63">
            <v>0.15</v>
          </cell>
          <cell r="F63">
            <v>38.630000000000003</v>
          </cell>
          <cell r="H63">
            <v>0.17</v>
          </cell>
        </row>
        <row r="64">
          <cell r="A64">
            <v>0</v>
          </cell>
          <cell r="B64" t="str">
            <v>IV. KHU VÃÛ SINH - BÃØ TÆÛ HOAÛI - BÃÚP - HÄÚ GA :</v>
          </cell>
          <cell r="C64">
            <v>0</v>
          </cell>
          <cell r="D64">
            <v>0</v>
          </cell>
          <cell r="F64">
            <v>3304.2599999999998</v>
          </cell>
          <cell r="G64">
            <v>2.27</v>
          </cell>
          <cell r="H64">
            <v>9.629999999999999</v>
          </cell>
          <cell r="I64">
            <v>1.67</v>
          </cell>
          <cell r="J64">
            <v>2.68</v>
          </cell>
          <cell r="K64">
            <v>0</v>
          </cell>
          <cell r="L64">
            <v>0</v>
          </cell>
          <cell r="M64">
            <v>10479.6</v>
          </cell>
          <cell r="N64">
            <v>0</v>
          </cell>
          <cell r="O64">
            <v>13.51</v>
          </cell>
          <cell r="P64">
            <v>5664.75</v>
          </cell>
          <cell r="Q64">
            <v>50.769999999999996</v>
          </cell>
          <cell r="R64">
            <v>0.27</v>
          </cell>
          <cell r="S64">
            <v>4.12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6.0000000000000005E-2</v>
          </cell>
        </row>
        <row r="65">
          <cell r="A65">
            <v>0</v>
          </cell>
          <cell r="B65" t="str">
            <v>a, Khu vãû sinh :</v>
          </cell>
          <cell r="C65">
            <v>0</v>
          </cell>
          <cell r="D65">
            <v>0</v>
          </cell>
        </row>
        <row r="66">
          <cell r="A66" t="str">
            <v>204.410</v>
          </cell>
          <cell r="B66" t="str">
            <v xml:space="preserve">Xáy thaình bãø næåïc khu vãû sinh daìy 110 væîa XM M75 </v>
          </cell>
          <cell r="C66" t="str">
            <v>m3</v>
          </cell>
          <cell r="D66">
            <v>0.65</v>
          </cell>
          <cell r="E66">
            <v>0.2</v>
          </cell>
          <cell r="F66">
            <v>51.51</v>
          </cell>
          <cell r="H66">
            <v>0.22</v>
          </cell>
          <cell r="K66">
            <v>0</v>
          </cell>
          <cell r="L66">
            <v>0</v>
          </cell>
          <cell r="M66">
            <v>533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</row>
        <row r="67">
          <cell r="A67" t="str">
            <v>651.510</v>
          </cell>
          <cell r="B67" t="str">
            <v>Traït thaình bãø næåïc væîa XM M75 daìy 20</v>
          </cell>
          <cell r="C67" t="str">
            <v>m2</v>
          </cell>
          <cell r="D67">
            <v>7.35</v>
          </cell>
          <cell r="E67">
            <v>0.09</v>
          </cell>
          <cell r="F67">
            <v>23.18</v>
          </cell>
          <cell r="H67">
            <v>0.1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</row>
        <row r="68">
          <cell r="A68" t="str">
            <v>672.120</v>
          </cell>
          <cell r="B68" t="str">
            <v xml:space="preserve">Laïng bãø næåïc , xê xäøm væîa XM M75 daìy 30 âaïnh maìu </v>
          </cell>
          <cell r="C68" t="str">
            <v>m2</v>
          </cell>
          <cell r="D68">
            <v>8.19</v>
          </cell>
          <cell r="E68">
            <v>0.18</v>
          </cell>
          <cell r="F68">
            <v>46.36</v>
          </cell>
          <cell r="H68">
            <v>0.2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</row>
        <row r="69">
          <cell r="A69" t="str">
            <v>651.330</v>
          </cell>
          <cell r="B69" t="str">
            <v xml:space="preserve">Âaïnh maìu thaình bãø næåïc bàòng xi màng nguyãn cháút </v>
          </cell>
          <cell r="C69" t="str">
            <v>m2</v>
          </cell>
          <cell r="D69">
            <v>7.35</v>
          </cell>
          <cell r="F69">
            <v>8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</row>
        <row r="70">
          <cell r="A70" t="str">
            <v>685.130</v>
          </cell>
          <cell r="B70" t="str">
            <v>ÄÚp gaûch men Trung Quäúc loaûi 11x11 khu vãû sinh</v>
          </cell>
          <cell r="C70" t="str">
            <v>m2</v>
          </cell>
          <cell r="D70">
            <v>68.25</v>
          </cell>
          <cell r="E70">
            <v>1.43</v>
          </cell>
          <cell r="F70">
            <v>259.97000000000003</v>
          </cell>
          <cell r="H70">
            <v>1.69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5664.75</v>
          </cell>
          <cell r="Q70">
            <v>23.89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</row>
        <row r="71">
          <cell r="A71" t="str">
            <v>686.110</v>
          </cell>
          <cell r="B71" t="str">
            <v>Laït gaûch vé khu vãû sinh 300x300</v>
          </cell>
          <cell r="C71" t="str">
            <v>m2</v>
          </cell>
          <cell r="D71">
            <v>13.44</v>
          </cell>
          <cell r="E71">
            <v>0.21</v>
          </cell>
          <cell r="F71">
            <v>38.18</v>
          </cell>
          <cell r="H71">
            <v>0.25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13.51</v>
          </cell>
          <cell r="P71">
            <v>0</v>
          </cell>
          <cell r="Q71">
            <v>26.88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</row>
        <row r="72">
          <cell r="A72">
            <v>0</v>
          </cell>
          <cell r="B72" t="str">
            <v xml:space="preserve">b, Bãø tæû hoaûi : </v>
          </cell>
          <cell r="C72">
            <v>0</v>
          </cell>
          <cell r="D72">
            <v>0</v>
          </cell>
        </row>
        <row r="73">
          <cell r="A73" t="str">
            <v>221.110</v>
          </cell>
          <cell r="B73" t="str">
            <v xml:space="preserve">Bã täng loït âaï 4x6 M100 bãø tæû hoaûi </v>
          </cell>
          <cell r="C73" t="str">
            <v>m3</v>
          </cell>
          <cell r="D73">
            <v>2.38</v>
          </cell>
          <cell r="E73">
            <v>2.44</v>
          </cell>
          <cell r="F73">
            <v>490</v>
          </cell>
          <cell r="G73">
            <v>1.2</v>
          </cell>
          <cell r="J73">
            <v>2.25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</row>
        <row r="74">
          <cell r="A74" t="str">
            <v>204.410</v>
          </cell>
          <cell r="B74" t="str">
            <v xml:space="preserve">Xáy tæåìng häú ga væîa XM M75 gaûch âàûc </v>
          </cell>
          <cell r="C74" t="str">
            <v>m3</v>
          </cell>
          <cell r="D74">
            <v>10.3</v>
          </cell>
          <cell r="E74">
            <v>3.09</v>
          </cell>
          <cell r="F74">
            <v>795.83</v>
          </cell>
          <cell r="H74">
            <v>3.45</v>
          </cell>
          <cell r="K74">
            <v>0</v>
          </cell>
          <cell r="L74">
            <v>0</v>
          </cell>
          <cell r="M74">
            <v>8446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0.03</v>
          </cell>
        </row>
        <row r="75">
          <cell r="A75" t="str">
            <v>651.150</v>
          </cell>
          <cell r="B75" t="str">
            <v>Traït thaình trong bãø tæû hoaûi væîa XM M75 daìy 20</v>
          </cell>
          <cell r="C75" t="str">
            <v>m2</v>
          </cell>
          <cell r="D75">
            <v>65.099999999999994</v>
          </cell>
          <cell r="E75">
            <v>1.5</v>
          </cell>
          <cell r="F75">
            <v>386.33</v>
          </cell>
          <cell r="H75">
            <v>1.68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</row>
        <row r="76">
          <cell r="A76" t="str">
            <v>651.330</v>
          </cell>
          <cell r="B76" t="str">
            <v xml:space="preserve">Âaïnh maìu bàòng XM nguyãn cháút bãø tæû hoaûi </v>
          </cell>
          <cell r="C76" t="str">
            <v>m2</v>
          </cell>
          <cell r="D76">
            <v>65.099999999999994</v>
          </cell>
          <cell r="F76">
            <v>74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</row>
        <row r="77">
          <cell r="A77" t="str">
            <v>671.110</v>
          </cell>
          <cell r="B77" t="str">
            <v xml:space="preserve">Laïng âaïy bãø væîa XM M75 daìy 20 âaïnh maìu </v>
          </cell>
          <cell r="C77" t="str">
            <v>m2</v>
          </cell>
          <cell r="D77">
            <v>8.64</v>
          </cell>
          <cell r="E77">
            <v>0.22</v>
          </cell>
          <cell r="F77">
            <v>56.66</v>
          </cell>
          <cell r="H77">
            <v>0.25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</row>
        <row r="78">
          <cell r="A78" t="str">
            <v>651.130</v>
          </cell>
          <cell r="B78" t="str">
            <v>Traït thaình ngoaìi bãø tæû hoaûi væîa XM M50 daìy 15</v>
          </cell>
          <cell r="C78" t="str">
            <v>m2</v>
          </cell>
          <cell r="D78">
            <v>15.08</v>
          </cell>
          <cell r="E78">
            <v>0.26</v>
          </cell>
          <cell r="F78">
            <v>47.27</v>
          </cell>
          <cell r="H78">
            <v>0.31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</row>
        <row r="79">
          <cell r="A79" t="str">
            <v>300.510</v>
          </cell>
          <cell r="B79" t="str">
            <v xml:space="preserve">Bã täng táúm âan M200 âaï 1x2 âuïc sàôn </v>
          </cell>
          <cell r="C79" t="str">
            <v>m3</v>
          </cell>
          <cell r="D79">
            <v>1.38</v>
          </cell>
          <cell r="E79">
            <v>1.4</v>
          </cell>
          <cell r="F79">
            <v>455.28</v>
          </cell>
          <cell r="G79">
            <v>0.57999999999999996</v>
          </cell>
          <cell r="I79">
            <v>1.18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0.02</v>
          </cell>
        </row>
        <row r="80">
          <cell r="A80">
            <v>0</v>
          </cell>
          <cell r="B80" t="str">
            <v xml:space="preserve">c, Bãúp : </v>
          </cell>
          <cell r="C80">
            <v>0</v>
          </cell>
          <cell r="D80">
            <v>0</v>
          </cell>
        </row>
        <row r="81">
          <cell r="A81" t="str">
            <v>204.410</v>
          </cell>
          <cell r="B81" t="str">
            <v xml:space="preserve">Xáy tæåìng 110 væîa XM M50 gaûch âàûc </v>
          </cell>
          <cell r="C81" t="str">
            <v>m3</v>
          </cell>
          <cell r="D81">
            <v>0.75</v>
          </cell>
          <cell r="E81">
            <v>0.23</v>
          </cell>
          <cell r="F81">
            <v>41.81</v>
          </cell>
          <cell r="H81">
            <v>0.27</v>
          </cell>
          <cell r="K81">
            <v>0</v>
          </cell>
          <cell r="L81">
            <v>0</v>
          </cell>
          <cell r="M81">
            <v>615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</row>
        <row r="82">
          <cell r="A82" t="str">
            <v>651.130</v>
          </cell>
          <cell r="B82" t="str">
            <v xml:space="preserve">Traït tæåìng væîa XM M75 bãû bãúp </v>
          </cell>
          <cell r="C82" t="str">
            <v>m2</v>
          </cell>
          <cell r="D82">
            <v>13.72</v>
          </cell>
          <cell r="E82">
            <v>0.23</v>
          </cell>
          <cell r="F82">
            <v>59.24</v>
          </cell>
          <cell r="H82">
            <v>0.26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</row>
        <row r="83">
          <cell r="A83" t="str">
            <v>701.110</v>
          </cell>
          <cell r="B83" t="str">
            <v xml:space="preserve">Queït väi thaình bãû bãúp 1 tràõng 2 maìu </v>
          </cell>
          <cell r="C83" t="str">
            <v>m2</v>
          </cell>
          <cell r="D83">
            <v>13.72</v>
          </cell>
          <cell r="E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0.27</v>
          </cell>
          <cell r="S83">
            <v>4.12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</row>
        <row r="84">
          <cell r="A84" t="str">
            <v>300.510</v>
          </cell>
          <cell r="B84" t="str">
            <v xml:space="preserve">Bã täng táúm âan bãû bãúp </v>
          </cell>
          <cell r="C84" t="str">
            <v>m3</v>
          </cell>
          <cell r="D84">
            <v>0.34</v>
          </cell>
          <cell r="E84">
            <v>0.35</v>
          </cell>
          <cell r="F84">
            <v>113.82</v>
          </cell>
          <cell r="G84">
            <v>0.14000000000000001</v>
          </cell>
          <cell r="I84">
            <v>0.28999999999999998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0.01</v>
          </cell>
        </row>
        <row r="85">
          <cell r="A85" t="str">
            <v>651.320</v>
          </cell>
          <cell r="B85" t="str">
            <v>Traït thaình dæåïi vaì trãn bãû bãúp væîa XM M75 daìy 15</v>
          </cell>
          <cell r="C85" t="str">
            <v>m2</v>
          </cell>
          <cell r="D85">
            <v>9.8000000000000007</v>
          </cell>
          <cell r="E85">
            <v>0.18</v>
          </cell>
          <cell r="F85">
            <v>46.36</v>
          </cell>
          <cell r="H85">
            <v>0.2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</row>
        <row r="86">
          <cell r="A86" t="str">
            <v>651.330</v>
          </cell>
          <cell r="B86" t="str">
            <v xml:space="preserve">Âaïnh maìu màût trãn bãû bãúp </v>
          </cell>
          <cell r="C86" t="str">
            <v>m2</v>
          </cell>
          <cell r="D86">
            <v>4.9000000000000004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</row>
        <row r="87">
          <cell r="A87">
            <v>0</v>
          </cell>
          <cell r="B87" t="str">
            <v>d, Häú ga :</v>
          </cell>
          <cell r="C87">
            <v>0</v>
          </cell>
          <cell r="D87">
            <v>0</v>
          </cell>
        </row>
        <row r="88">
          <cell r="A88" t="str">
            <v>221.110</v>
          </cell>
          <cell r="B88" t="str">
            <v>Bã täng loït âaï 4x6 M50</v>
          </cell>
          <cell r="C88" t="str">
            <v>m3</v>
          </cell>
          <cell r="D88">
            <v>0.56999999999999995</v>
          </cell>
          <cell r="E88">
            <v>0.57999999999999996</v>
          </cell>
          <cell r="F88">
            <v>90</v>
          </cell>
          <cell r="G88">
            <v>0.25</v>
          </cell>
          <cell r="J88">
            <v>0.43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</row>
        <row r="89">
          <cell r="A89" t="str">
            <v>204.410</v>
          </cell>
          <cell r="B89" t="str">
            <v>Xáy tæåìng 110 häú ga væîa XM M75</v>
          </cell>
          <cell r="C89" t="str">
            <v>m3</v>
          </cell>
          <cell r="D89">
            <v>1.08</v>
          </cell>
          <cell r="E89">
            <v>0.32</v>
          </cell>
          <cell r="F89">
            <v>82.42</v>
          </cell>
          <cell r="H89">
            <v>0.36</v>
          </cell>
          <cell r="K89">
            <v>0</v>
          </cell>
          <cell r="L89">
            <v>0</v>
          </cell>
          <cell r="M89">
            <v>885.6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</row>
        <row r="90">
          <cell r="A90" t="str">
            <v>651.130</v>
          </cell>
          <cell r="B90" t="str">
            <v>Traït thaình trong vaì ngoaìi häú ga væîa XM M50 daìy 15</v>
          </cell>
          <cell r="C90" t="str">
            <v>m2</v>
          </cell>
          <cell r="D90">
            <v>19.600000000000001</v>
          </cell>
          <cell r="E90">
            <v>0.33</v>
          </cell>
          <cell r="F90">
            <v>59.99</v>
          </cell>
          <cell r="H90">
            <v>0.39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</row>
        <row r="91">
          <cell r="A91" t="str">
            <v>300.510</v>
          </cell>
          <cell r="B91" t="str">
            <v xml:space="preserve">Bã täng táúm âan M200 âaï 1x2 </v>
          </cell>
          <cell r="C91" t="str">
            <v>m3</v>
          </cell>
          <cell r="D91">
            <v>0.24</v>
          </cell>
          <cell r="E91">
            <v>0.24</v>
          </cell>
          <cell r="F91">
            <v>78.05</v>
          </cell>
          <cell r="G91">
            <v>0.1</v>
          </cell>
          <cell r="I91">
            <v>0.2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</row>
        <row r="92">
          <cell r="A92">
            <v>0</v>
          </cell>
          <cell r="B92" t="str">
            <v xml:space="preserve">V. THAÏP NÆÅÏC </v>
          </cell>
          <cell r="C92">
            <v>0</v>
          </cell>
          <cell r="D92">
            <v>0</v>
          </cell>
          <cell r="F92">
            <v>3249.1</v>
          </cell>
          <cell r="G92">
            <v>3.69</v>
          </cell>
          <cell r="H92">
            <v>2.11</v>
          </cell>
          <cell r="I92">
            <v>6.3500000000000005</v>
          </cell>
          <cell r="J92">
            <v>1.1000000000000001</v>
          </cell>
          <cell r="K92">
            <v>0</v>
          </cell>
          <cell r="L92">
            <v>0</v>
          </cell>
          <cell r="M92">
            <v>1385.8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0.83</v>
          </cell>
          <cell r="S92">
            <v>12.49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0.8600000000000001</v>
          </cell>
        </row>
        <row r="93">
          <cell r="A93" t="str">
            <v>221.110</v>
          </cell>
          <cell r="B93" t="str">
            <v>Bã täng loït moïng âaï 4x6 M100</v>
          </cell>
          <cell r="C93" t="str">
            <v>m3</v>
          </cell>
          <cell r="D93">
            <v>1.1599999999999999</v>
          </cell>
          <cell r="E93">
            <v>1.19</v>
          </cell>
          <cell r="F93">
            <v>239</v>
          </cell>
          <cell r="G93">
            <v>0.57999999999999996</v>
          </cell>
          <cell r="J93">
            <v>1.1000000000000001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</row>
        <row r="94">
          <cell r="A94" t="str">
            <v>221.340</v>
          </cell>
          <cell r="B94" t="str">
            <v>Bã täng moïng cäüt M200 âaï 1x2</v>
          </cell>
          <cell r="C94" t="str">
            <v>m3</v>
          </cell>
          <cell r="D94">
            <v>4.29</v>
          </cell>
          <cell r="E94">
            <v>4.4000000000000004</v>
          </cell>
          <cell r="F94">
            <v>1430.88</v>
          </cell>
          <cell r="G94">
            <v>1.81</v>
          </cell>
          <cell r="I94">
            <v>3.7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7.0000000000000007E-2</v>
          </cell>
        </row>
        <row r="95">
          <cell r="A95" t="str">
            <v>226.210</v>
          </cell>
          <cell r="B95" t="str">
            <v xml:space="preserve">Bã täng thaïp næåïc M200 âaï 1x2 </v>
          </cell>
          <cell r="C95" t="str">
            <v>m3</v>
          </cell>
          <cell r="D95">
            <v>2.73</v>
          </cell>
          <cell r="E95">
            <v>2.8</v>
          </cell>
          <cell r="F95">
            <v>910.56</v>
          </cell>
          <cell r="G95">
            <v>1.1499999999999999</v>
          </cell>
          <cell r="I95">
            <v>2.35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0.76</v>
          </cell>
        </row>
        <row r="96">
          <cell r="A96" t="str">
            <v>204.420</v>
          </cell>
          <cell r="B96" t="str">
            <v>Xáy thaình thaïp næåïc gaûch âàûc væîa XM M75 daìy 20</v>
          </cell>
          <cell r="C96" t="str">
            <v>m3</v>
          </cell>
          <cell r="D96">
            <v>1.69</v>
          </cell>
          <cell r="E96">
            <v>0.51</v>
          </cell>
          <cell r="F96">
            <v>131.35</v>
          </cell>
          <cell r="H96">
            <v>0.56999999999999995</v>
          </cell>
          <cell r="K96">
            <v>0</v>
          </cell>
          <cell r="L96">
            <v>0</v>
          </cell>
          <cell r="M96">
            <v>1385.8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0.02</v>
          </cell>
        </row>
        <row r="97">
          <cell r="A97" t="str">
            <v>300.510</v>
          </cell>
          <cell r="B97" t="str">
            <v xml:space="preserve">Bã täng táúm âan âáûy bãø M200 âaï 1x2 </v>
          </cell>
          <cell r="C97" t="str">
            <v>m3</v>
          </cell>
          <cell r="D97">
            <v>0.35</v>
          </cell>
          <cell r="E97">
            <v>0.36</v>
          </cell>
          <cell r="F97">
            <v>117.07</v>
          </cell>
          <cell r="G97">
            <v>0.15</v>
          </cell>
          <cell r="I97">
            <v>0.3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0.01</v>
          </cell>
        </row>
        <row r="98">
          <cell r="A98" t="str">
            <v>651.140</v>
          </cell>
          <cell r="B98" t="str">
            <v>Traït thaình trong bãø næåïc 2 låïp væîa XM M75</v>
          </cell>
          <cell r="C98" t="str">
            <v>m2</v>
          </cell>
          <cell r="D98">
            <v>21.83</v>
          </cell>
          <cell r="E98">
            <v>0.37</v>
          </cell>
          <cell r="F98">
            <v>95.29</v>
          </cell>
          <cell r="H98">
            <v>0.41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</row>
        <row r="99">
          <cell r="A99" t="str">
            <v>651.330</v>
          </cell>
          <cell r="B99" t="str">
            <v xml:space="preserve">Âaïnh maìu bàòng XM nguyãn cháút thaình bãø </v>
          </cell>
          <cell r="C99" t="str">
            <v>m2</v>
          </cell>
          <cell r="D99">
            <v>21.83</v>
          </cell>
          <cell r="F99">
            <v>25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</row>
        <row r="100">
          <cell r="A100" t="str">
            <v>672.120</v>
          </cell>
          <cell r="B100" t="str">
            <v xml:space="preserve">Laïng âaïy bãø væîa XM M75 daìy 20 âaïnh maìu </v>
          </cell>
          <cell r="C100" t="str">
            <v>m2</v>
          </cell>
          <cell r="D100">
            <v>5.76</v>
          </cell>
          <cell r="E100">
            <v>0.13</v>
          </cell>
          <cell r="F100">
            <v>33.479999999999997</v>
          </cell>
          <cell r="H100">
            <v>0.15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</row>
        <row r="101">
          <cell r="A101" t="str">
            <v>651.220</v>
          </cell>
          <cell r="B101" t="str">
            <v>Traït cäüt thaïp næåïc væîa XM M75 daìy 15</v>
          </cell>
          <cell r="C101" t="str">
            <v>m2</v>
          </cell>
          <cell r="D101">
            <v>12.8</v>
          </cell>
          <cell r="E101">
            <v>0.23</v>
          </cell>
          <cell r="F101">
            <v>59.24</v>
          </cell>
          <cell r="H101">
            <v>0.26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</row>
        <row r="102">
          <cell r="A102" t="str">
            <v>651.310</v>
          </cell>
          <cell r="B102" t="str">
            <v>Traït dáöm væîa XM M75 daìy 15 : Dáöm DB1</v>
          </cell>
          <cell r="C102" t="str">
            <v>m2</v>
          </cell>
          <cell r="D102">
            <v>9.6</v>
          </cell>
          <cell r="E102">
            <v>0.17</v>
          </cell>
          <cell r="F102">
            <v>43.78</v>
          </cell>
          <cell r="H102">
            <v>0.19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</row>
        <row r="103">
          <cell r="A103" t="str">
            <v>651.320</v>
          </cell>
          <cell r="B103" t="str">
            <v>Traït âaïy bãø væîa XM M75 daìy 15</v>
          </cell>
          <cell r="C103" t="str">
            <v>m2</v>
          </cell>
          <cell r="D103">
            <v>6.76</v>
          </cell>
          <cell r="E103">
            <v>0.12</v>
          </cell>
          <cell r="F103">
            <v>30.91</v>
          </cell>
          <cell r="H103">
            <v>0.13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</row>
        <row r="104">
          <cell r="A104" t="str">
            <v>651.140</v>
          </cell>
          <cell r="B104" t="str">
            <v>Traït thaình ngoaìi bãø væîa XM M75 daìy 15</v>
          </cell>
          <cell r="C104" t="str">
            <v>m2</v>
          </cell>
          <cell r="D104">
            <v>12.48</v>
          </cell>
          <cell r="E104">
            <v>0.21</v>
          </cell>
          <cell r="F104">
            <v>54.09</v>
          </cell>
          <cell r="H104">
            <v>0.23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</row>
        <row r="105">
          <cell r="A105" t="str">
            <v>651.510</v>
          </cell>
          <cell r="B105" t="str">
            <v>Traït âan væîa XM M50 daìy 15</v>
          </cell>
          <cell r="C105" t="str">
            <v>m2</v>
          </cell>
          <cell r="D105">
            <v>11.52</v>
          </cell>
          <cell r="E105">
            <v>0.14000000000000001</v>
          </cell>
          <cell r="F105">
            <v>25.45</v>
          </cell>
          <cell r="H105">
            <v>0.17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</row>
        <row r="106">
          <cell r="A106" t="str">
            <v>651.330</v>
          </cell>
          <cell r="B106" t="str">
            <v xml:space="preserve">Traït XM nguyãn cháút vaìo cáúu kiãûn bã täng </v>
          </cell>
          <cell r="C106" t="str">
            <v>m2</v>
          </cell>
          <cell r="D106">
            <v>46.44</v>
          </cell>
          <cell r="F106">
            <v>53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</row>
        <row r="107">
          <cell r="A107" t="str">
            <v>701.110</v>
          </cell>
          <cell r="B107" t="str">
            <v xml:space="preserve">Queït väi bãø næåïc 1 tràõng 2 maìu </v>
          </cell>
          <cell r="C107" t="str">
            <v>m2</v>
          </cell>
          <cell r="D107">
            <v>41.64</v>
          </cell>
          <cell r="E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0.83</v>
          </cell>
          <cell r="S107">
            <v>12.49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</row>
        <row r="108">
          <cell r="A108">
            <v>0</v>
          </cell>
          <cell r="B108" t="str">
            <v xml:space="preserve">VIII. HAÌNG RAÌO - CÄØNG NGOÎ </v>
          </cell>
          <cell r="C108">
            <v>0</v>
          </cell>
          <cell r="D108">
            <v>0</v>
          </cell>
          <cell r="F108">
            <v>1569.02</v>
          </cell>
          <cell r="G108">
            <v>1.3599999999999999</v>
          </cell>
          <cell r="H108">
            <v>4.63</v>
          </cell>
          <cell r="I108">
            <v>1.51</v>
          </cell>
          <cell r="J108">
            <v>1.06</v>
          </cell>
          <cell r="K108">
            <v>5.28</v>
          </cell>
          <cell r="L108">
            <v>0</v>
          </cell>
          <cell r="M108">
            <v>2314.7200000000003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1.3399999999999999</v>
          </cell>
          <cell r="S108">
            <v>20.18</v>
          </cell>
          <cell r="T108">
            <v>9.77</v>
          </cell>
          <cell r="U108">
            <v>0</v>
          </cell>
          <cell r="V108">
            <v>0</v>
          </cell>
          <cell r="W108">
            <v>0</v>
          </cell>
          <cell r="X108">
            <v>0.02</v>
          </cell>
        </row>
        <row r="109">
          <cell r="A109">
            <v>0</v>
          </cell>
          <cell r="B109" t="str">
            <v>1, Cäøng ngoî :</v>
          </cell>
          <cell r="C109">
            <v>0</v>
          </cell>
          <cell r="D109">
            <v>0</v>
          </cell>
        </row>
        <row r="110">
          <cell r="A110" t="str">
            <v>221.110</v>
          </cell>
          <cell r="B110" t="str">
            <v>Bã täng loït âaï 4x6 M50</v>
          </cell>
          <cell r="C110" t="str">
            <v>m3</v>
          </cell>
          <cell r="D110">
            <v>7.0000000000000007E-2</v>
          </cell>
          <cell r="E110">
            <v>7.0000000000000007E-2</v>
          </cell>
          <cell r="F110">
            <v>11</v>
          </cell>
          <cell r="G110">
            <v>0.03</v>
          </cell>
          <cell r="J110">
            <v>0.05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</row>
        <row r="111">
          <cell r="A111" t="str">
            <v>204.310</v>
          </cell>
          <cell r="B111" t="str">
            <v xml:space="preserve">Xáy gaûch âàûc væîa XM M75 truû cäøng </v>
          </cell>
          <cell r="C111" t="str">
            <v>m3</v>
          </cell>
          <cell r="D111">
            <v>0.93</v>
          </cell>
          <cell r="E111">
            <v>0.28999999999999998</v>
          </cell>
          <cell r="F111">
            <v>74.69</v>
          </cell>
          <cell r="H111">
            <v>0.32</v>
          </cell>
          <cell r="K111">
            <v>0</v>
          </cell>
          <cell r="L111">
            <v>0</v>
          </cell>
          <cell r="M111">
            <v>727.26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</row>
        <row r="112">
          <cell r="A112" t="str">
            <v>651.220</v>
          </cell>
          <cell r="B112" t="str">
            <v>Traït truû cäøng væîa XM M75 daìy 15</v>
          </cell>
          <cell r="C112" t="str">
            <v>m2</v>
          </cell>
          <cell r="D112">
            <v>6.4</v>
          </cell>
          <cell r="E112">
            <v>0.12</v>
          </cell>
          <cell r="F112">
            <v>30.91</v>
          </cell>
          <cell r="H112">
            <v>0.13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</row>
        <row r="113">
          <cell r="A113" t="str">
            <v>703.440</v>
          </cell>
          <cell r="B113" t="str">
            <v>Sån cæía haìng raìo song sàõt 3 næåïc maìu ghi</v>
          </cell>
          <cell r="C113" t="str">
            <v>m2</v>
          </cell>
          <cell r="D113">
            <v>6</v>
          </cell>
          <cell r="E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1.35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</row>
        <row r="114">
          <cell r="A114" t="str">
            <v>701.110</v>
          </cell>
          <cell r="B114" t="str">
            <v xml:space="preserve">Queït väi truû cäøng 3 næåïc </v>
          </cell>
          <cell r="C114" t="str">
            <v>m2</v>
          </cell>
          <cell r="D114">
            <v>6.4</v>
          </cell>
          <cell r="E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0.13</v>
          </cell>
          <cell r="S114">
            <v>1.92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0</v>
          </cell>
          <cell r="B115" t="str">
            <v>2, tæåìng raìo :</v>
          </cell>
          <cell r="C115">
            <v>0</v>
          </cell>
          <cell r="D115">
            <v>0</v>
          </cell>
        </row>
        <row r="116">
          <cell r="A116" t="str">
            <v>221.110</v>
          </cell>
          <cell r="B116" t="str">
            <v>Bã täng loït moïng âaï 4x6 M50</v>
          </cell>
          <cell r="C116" t="str">
            <v>m3</v>
          </cell>
          <cell r="D116">
            <v>1.32</v>
          </cell>
          <cell r="E116">
            <v>1.35</v>
          </cell>
          <cell r="F116">
            <v>209</v>
          </cell>
          <cell r="G116">
            <v>0.59</v>
          </cell>
          <cell r="J116">
            <v>1.01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</row>
        <row r="117">
          <cell r="A117" t="str">
            <v>200.110</v>
          </cell>
          <cell r="B117" t="str">
            <v>Xáy moïng âaï häüc væîa XM M50</v>
          </cell>
          <cell r="C117" t="str">
            <v>m3</v>
          </cell>
          <cell r="D117">
            <v>4.4000000000000004</v>
          </cell>
          <cell r="E117">
            <v>1.85</v>
          </cell>
          <cell r="F117">
            <v>336.33</v>
          </cell>
          <cell r="H117">
            <v>2.19</v>
          </cell>
          <cell r="K117">
            <v>5.28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</row>
        <row r="118">
          <cell r="A118" t="str">
            <v>204.310</v>
          </cell>
          <cell r="B118" t="str">
            <v>Xáy truû tæåìng raìo væîa XM M75 cao &lt; 4m</v>
          </cell>
          <cell r="C118" t="str">
            <v>m3</v>
          </cell>
          <cell r="D118">
            <v>0.68</v>
          </cell>
          <cell r="E118">
            <v>0.21</v>
          </cell>
          <cell r="F118">
            <v>54.09</v>
          </cell>
          <cell r="H118">
            <v>0.23</v>
          </cell>
          <cell r="K118">
            <v>0</v>
          </cell>
          <cell r="L118">
            <v>0</v>
          </cell>
          <cell r="M118">
            <v>531.76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</row>
        <row r="119">
          <cell r="A119" t="str">
            <v>651.220</v>
          </cell>
          <cell r="B119" t="str">
            <v>Traït truû tæåìng raìo væîa XM M50 daìy 15</v>
          </cell>
          <cell r="C119" t="str">
            <v>m2</v>
          </cell>
          <cell r="D119">
            <v>12.32</v>
          </cell>
          <cell r="E119">
            <v>0.22</v>
          </cell>
          <cell r="F119">
            <v>40</v>
          </cell>
          <cell r="H119">
            <v>0.26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</row>
        <row r="120">
          <cell r="A120" t="str">
            <v>204.250</v>
          </cell>
          <cell r="B120" t="str">
            <v>Xáy tæåìng raìo daìy 220 væîaM M50</v>
          </cell>
          <cell r="C120" t="str">
            <v>m3</v>
          </cell>
          <cell r="D120">
            <v>1.35</v>
          </cell>
          <cell r="E120">
            <v>0.42</v>
          </cell>
          <cell r="F120">
            <v>76.36</v>
          </cell>
          <cell r="H120">
            <v>0.5</v>
          </cell>
          <cell r="K120">
            <v>0</v>
          </cell>
          <cell r="L120">
            <v>0</v>
          </cell>
          <cell r="M120">
            <v>1055.7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</row>
        <row r="121">
          <cell r="A121" t="str">
            <v>651.130</v>
          </cell>
          <cell r="B121" t="str">
            <v>Traït tæåìng raìo væîa XM M50 daìy 15</v>
          </cell>
          <cell r="C121" t="str">
            <v>m2</v>
          </cell>
          <cell r="D121">
            <v>17.34</v>
          </cell>
          <cell r="E121">
            <v>0.28999999999999998</v>
          </cell>
          <cell r="F121">
            <v>52.72</v>
          </cell>
          <cell r="H121">
            <v>0.34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</row>
        <row r="122">
          <cell r="A122" t="str">
            <v>701.110</v>
          </cell>
          <cell r="B122" t="str">
            <v xml:space="preserve">Queït tæåìng raìo, truû 3 næåïc : 1 tràõng 2 maìu </v>
          </cell>
          <cell r="C122" t="str">
            <v>m2</v>
          </cell>
          <cell r="D122">
            <v>29.66</v>
          </cell>
          <cell r="E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0.59</v>
          </cell>
          <cell r="S122">
            <v>8.9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</row>
        <row r="123">
          <cell r="A123" t="str">
            <v>703.440</v>
          </cell>
          <cell r="B123" t="str">
            <v xml:space="preserve">Sån haìng raìo song sàõt 3 næåïc </v>
          </cell>
          <cell r="C123" t="str">
            <v>m2</v>
          </cell>
          <cell r="D123">
            <v>37.4</v>
          </cell>
          <cell r="E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8.42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</row>
        <row r="124">
          <cell r="A124" t="str">
            <v>221.110</v>
          </cell>
          <cell r="B124" t="str">
            <v>Bã täng loït moïng cäüt âaï 4x6 M50</v>
          </cell>
          <cell r="C124" t="str">
            <v>m3</v>
          </cell>
          <cell r="D124">
            <v>0.23</v>
          </cell>
          <cell r="E124">
            <v>0.24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</row>
        <row r="125">
          <cell r="A125" t="str">
            <v>300.210</v>
          </cell>
          <cell r="B125" t="str">
            <v xml:space="preserve">Bã täng âuïc sàôn cäüt haìng raìo </v>
          </cell>
          <cell r="C125" t="str">
            <v>m3</v>
          </cell>
          <cell r="D125">
            <v>1.76</v>
          </cell>
          <cell r="E125">
            <v>1.79</v>
          </cell>
          <cell r="F125">
            <v>582.11</v>
          </cell>
          <cell r="G125">
            <v>0.74</v>
          </cell>
          <cell r="I125">
            <v>1.51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0.02</v>
          </cell>
        </row>
        <row r="126">
          <cell r="A126" t="str">
            <v>651.220</v>
          </cell>
          <cell r="B126" t="str">
            <v>Traït cäüt haìng raìo væîa XM M50 daìy 15</v>
          </cell>
          <cell r="C126" t="str">
            <v>m2</v>
          </cell>
          <cell r="D126">
            <v>31.2</v>
          </cell>
          <cell r="E126">
            <v>0.56000000000000005</v>
          </cell>
          <cell r="F126">
            <v>101.81</v>
          </cell>
          <cell r="H126">
            <v>0.66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</row>
        <row r="127">
          <cell r="A127" t="str">
            <v>701.110</v>
          </cell>
          <cell r="B127" t="str">
            <v xml:space="preserve">Queït väi cäüt haìng raìo </v>
          </cell>
          <cell r="C127" t="str">
            <v>m2</v>
          </cell>
          <cell r="D127">
            <v>31.2</v>
          </cell>
          <cell r="E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0.62</v>
          </cell>
          <cell r="S127">
            <v>9.36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</row>
      </sheetData>
      <sheetData sheetId="3" refreshError="1">
        <row r="6">
          <cell r="A6">
            <v>1</v>
          </cell>
          <cell r="B6">
            <v>2</v>
          </cell>
          <cell r="C6">
            <v>3</v>
          </cell>
          <cell r="D6">
            <v>4</v>
          </cell>
          <cell r="E6">
            <v>5</v>
          </cell>
          <cell r="F6">
            <v>6</v>
          </cell>
          <cell r="G6">
            <v>7</v>
          </cell>
          <cell r="H6">
            <v>8</v>
          </cell>
          <cell r="I6">
            <v>9</v>
          </cell>
          <cell r="J6">
            <v>10</v>
          </cell>
          <cell r="K6">
            <v>11</v>
          </cell>
        </row>
        <row r="7">
          <cell r="B7" t="str">
            <v>I. NÃÖN MOÏNG :</v>
          </cell>
          <cell r="C7">
            <v>0</v>
          </cell>
          <cell r="E7">
            <v>190.81</v>
          </cell>
          <cell r="F7">
            <v>0</v>
          </cell>
          <cell r="G7">
            <v>0</v>
          </cell>
          <cell r="H7">
            <v>136.96</v>
          </cell>
          <cell r="I7">
            <v>1218.76</v>
          </cell>
          <cell r="J7">
            <v>0</v>
          </cell>
          <cell r="K7">
            <v>23.45</v>
          </cell>
        </row>
        <row r="8">
          <cell r="A8">
            <v>1</v>
          </cell>
          <cell r="B8" t="str">
            <v xml:space="preserve">Gia cäng sàõt theïp f &lt;= 10 moïng cäüt </v>
          </cell>
          <cell r="C8" t="str">
            <v>kg</v>
          </cell>
          <cell r="D8">
            <v>12.43</v>
          </cell>
          <cell r="E8">
            <v>12.43</v>
          </cell>
          <cell r="K8">
            <v>0.27</v>
          </cell>
        </row>
        <row r="9">
          <cell r="A9">
            <v>2</v>
          </cell>
          <cell r="B9" t="str">
            <v xml:space="preserve">Gia cäng sàõt theïp f &lt;= 18 moïng cäüt </v>
          </cell>
          <cell r="C9" t="str">
            <v>kg</v>
          </cell>
          <cell r="D9">
            <v>229.89000000000001</v>
          </cell>
          <cell r="H9">
            <v>136.96</v>
          </cell>
          <cell r="I9">
            <v>92.93</v>
          </cell>
          <cell r="K9">
            <v>3.28</v>
          </cell>
        </row>
        <row r="10">
          <cell r="A10">
            <v>3</v>
          </cell>
          <cell r="B10" t="str">
            <v xml:space="preserve">Gia cäng sàõt theïp giàòng moïng f &lt;= 18 </v>
          </cell>
          <cell r="C10" t="str">
            <v>kg</v>
          </cell>
          <cell r="D10">
            <v>1125.83</v>
          </cell>
          <cell r="I10">
            <v>1125.83</v>
          </cell>
          <cell r="K10">
            <v>16.079999999999998</v>
          </cell>
        </row>
        <row r="11">
          <cell r="A11">
            <v>4</v>
          </cell>
          <cell r="B11" t="str">
            <v>Gia cäng sàõt theïp giàòng moïng f &lt;= 10</v>
          </cell>
          <cell r="C11" t="str">
            <v>kg</v>
          </cell>
          <cell r="D11">
            <v>178.38</v>
          </cell>
          <cell r="E11">
            <v>178.38</v>
          </cell>
          <cell r="K11">
            <v>3.82</v>
          </cell>
        </row>
        <row r="12">
          <cell r="B12" t="str">
            <v>II. THÁN NHAÌ :</v>
          </cell>
          <cell r="C12">
            <v>0</v>
          </cell>
          <cell r="D12">
            <v>0</v>
          </cell>
          <cell r="E12">
            <v>228.7</v>
          </cell>
          <cell r="F12">
            <v>0</v>
          </cell>
          <cell r="G12">
            <v>0</v>
          </cell>
          <cell r="H12">
            <v>548.23</v>
          </cell>
          <cell r="I12">
            <v>558.33999999999992</v>
          </cell>
          <cell r="J12">
            <v>176.46</v>
          </cell>
          <cell r="K12">
            <v>23.22</v>
          </cell>
        </row>
        <row r="13">
          <cell r="A13">
            <v>1</v>
          </cell>
          <cell r="B13" t="str">
            <v>Gia cäng sàõt theïp truû f &lt;= 10</v>
          </cell>
          <cell r="C13" t="str">
            <v>kg</v>
          </cell>
          <cell r="D13">
            <v>23.02</v>
          </cell>
          <cell r="E13">
            <v>23.02</v>
          </cell>
          <cell r="K13">
            <v>0.49</v>
          </cell>
        </row>
        <row r="14">
          <cell r="A14">
            <v>2</v>
          </cell>
          <cell r="B14" t="str">
            <v>Gia cäng sàõt theïp truû f &lt;= 18</v>
          </cell>
          <cell r="C14" t="str">
            <v>kg</v>
          </cell>
          <cell r="D14">
            <v>143.26</v>
          </cell>
          <cell r="I14">
            <v>143.26</v>
          </cell>
          <cell r="K14">
            <v>2.0499999999999998</v>
          </cell>
        </row>
        <row r="15">
          <cell r="A15">
            <v>3</v>
          </cell>
          <cell r="B15" t="str">
            <v>Gia cäng sàõt theïp lanh tä f &lt;= 10</v>
          </cell>
          <cell r="C15" t="str">
            <v>kg</v>
          </cell>
          <cell r="D15">
            <v>49.419999999999995</v>
          </cell>
          <cell r="E15">
            <v>49.419999999999995</v>
          </cell>
          <cell r="K15">
            <v>1.06</v>
          </cell>
        </row>
        <row r="16">
          <cell r="A16">
            <v>4</v>
          </cell>
          <cell r="B16" t="str">
            <v>Gia cäng sàõt theïp lanh tä f &lt;= 18</v>
          </cell>
          <cell r="C16" t="str">
            <v>kg</v>
          </cell>
          <cell r="D16">
            <v>210.44000000000003</v>
          </cell>
          <cell r="H16">
            <v>210.44000000000003</v>
          </cell>
          <cell r="K16">
            <v>3.01</v>
          </cell>
        </row>
        <row r="17">
          <cell r="A17">
            <v>5</v>
          </cell>
          <cell r="B17" t="str">
            <v>Gia cäng sàõt theïp ä vàng f &lt;= 10</v>
          </cell>
          <cell r="C17" t="str">
            <v>kg</v>
          </cell>
          <cell r="D17">
            <v>17.02</v>
          </cell>
          <cell r="E17">
            <v>17.02</v>
          </cell>
          <cell r="K17">
            <v>0.36</v>
          </cell>
        </row>
        <row r="18">
          <cell r="A18">
            <v>6</v>
          </cell>
          <cell r="B18" t="str">
            <v>Gia cäng sàõt theïp dáöm f &lt;= 18</v>
          </cell>
          <cell r="C18" t="str">
            <v>kg</v>
          </cell>
          <cell r="D18">
            <v>929.33</v>
          </cell>
          <cell r="H18">
            <v>337.78999999999996</v>
          </cell>
          <cell r="I18">
            <v>415.08</v>
          </cell>
          <cell r="J18">
            <v>176.46</v>
          </cell>
          <cell r="K18">
            <v>13.27</v>
          </cell>
        </row>
        <row r="19">
          <cell r="A19">
            <v>7</v>
          </cell>
          <cell r="B19" t="str">
            <v>Gia cäng sàõt theïp dáöm f &lt;= 10</v>
          </cell>
          <cell r="C19" t="str">
            <v>kg</v>
          </cell>
          <cell r="D19">
            <v>139.24</v>
          </cell>
          <cell r="E19">
            <v>139.24</v>
          </cell>
          <cell r="K19">
            <v>2.98</v>
          </cell>
        </row>
        <row r="20">
          <cell r="B20" t="str">
            <v>III. TRÁÖN + MAÏI NHAÌ :</v>
          </cell>
          <cell r="C20">
            <v>0</v>
          </cell>
          <cell r="D20">
            <v>0</v>
          </cell>
          <cell r="E20">
            <v>199.06</v>
          </cell>
          <cell r="F20">
            <v>183.28</v>
          </cell>
          <cell r="G20">
            <v>0</v>
          </cell>
          <cell r="H20">
            <v>52.21</v>
          </cell>
          <cell r="I20">
            <v>0</v>
          </cell>
          <cell r="J20">
            <v>0</v>
          </cell>
          <cell r="K20">
            <v>10.02</v>
          </cell>
        </row>
        <row r="21">
          <cell r="A21">
            <v>1</v>
          </cell>
          <cell r="B21" t="str">
            <v xml:space="preserve">Gia cäng sàõt theïp saìn maïi , sã nä f &lt;= 10 </v>
          </cell>
          <cell r="C21" t="str">
            <v>kg</v>
          </cell>
          <cell r="D21">
            <v>416.59000000000003</v>
          </cell>
          <cell r="E21">
            <v>182.55</v>
          </cell>
          <cell r="F21">
            <v>183.28</v>
          </cell>
          <cell r="K21">
            <v>8.92</v>
          </cell>
        </row>
        <row r="22">
          <cell r="A22">
            <v>2</v>
          </cell>
          <cell r="B22" t="str">
            <v>Gia cäng sàõt theïp lam ngang f &lt;= 18</v>
          </cell>
          <cell r="C22" t="str">
            <v>kg</v>
          </cell>
          <cell r="D22">
            <v>52.21</v>
          </cell>
          <cell r="H22">
            <v>52.21</v>
          </cell>
          <cell r="K22">
            <v>0.75</v>
          </cell>
        </row>
        <row r="23">
          <cell r="A23">
            <v>3</v>
          </cell>
          <cell r="B23" t="str">
            <v>Gia cäng sàõt theïp lam ngang f &lt;= 10</v>
          </cell>
          <cell r="C23" t="str">
            <v>kg</v>
          </cell>
          <cell r="D23">
            <v>16.509999999999998</v>
          </cell>
          <cell r="E23">
            <v>16.509999999999998</v>
          </cell>
          <cell r="K23">
            <v>0.35</v>
          </cell>
        </row>
        <row r="24">
          <cell r="B24" t="str">
            <v>IV. KHU VÃÛ SINH - BÃØ TÆÛ HOAÛI - BÃÚP - HÄÚ GA :</v>
          </cell>
          <cell r="E24">
            <v>99.4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2.12</v>
          </cell>
        </row>
        <row r="25">
          <cell r="A25">
            <v>1</v>
          </cell>
          <cell r="B25" t="str">
            <v>Gia cäng sàõt theïp táúm âan f &lt;= 10</v>
          </cell>
          <cell r="C25" t="str">
            <v>kg</v>
          </cell>
          <cell r="D25">
            <v>61.849999999999994</v>
          </cell>
          <cell r="E25">
            <v>61.849999999999994</v>
          </cell>
          <cell r="K25">
            <v>1.32</v>
          </cell>
        </row>
        <row r="26">
          <cell r="B26" t="str">
            <v xml:space="preserve">c, Bãúp : </v>
          </cell>
          <cell r="C26">
            <v>0</v>
          </cell>
        </row>
        <row r="27">
          <cell r="A27">
            <v>1</v>
          </cell>
          <cell r="B27" t="str">
            <v>Gia cäng sàõt theïp bãû bãúp f &lt;= 10</v>
          </cell>
          <cell r="C27" t="str">
            <v>kg</v>
          </cell>
          <cell r="D27">
            <v>18.899999999999999</v>
          </cell>
          <cell r="E27">
            <v>18.899999999999999</v>
          </cell>
          <cell r="K27">
            <v>0.4</v>
          </cell>
        </row>
        <row r="28">
          <cell r="B28" t="str">
            <v>d, Häú ga :</v>
          </cell>
          <cell r="C28">
            <v>0</v>
          </cell>
        </row>
        <row r="29">
          <cell r="A29">
            <v>1</v>
          </cell>
          <cell r="B29" t="str">
            <v>Gia cäng sàõt theïp táúm âan f &lt;= 10</v>
          </cell>
          <cell r="C29" t="str">
            <v>kg</v>
          </cell>
          <cell r="D29">
            <v>18.649999999999999</v>
          </cell>
          <cell r="E29">
            <v>18.649999999999999</v>
          </cell>
          <cell r="K29">
            <v>0.4</v>
          </cell>
        </row>
        <row r="30">
          <cell r="B30" t="str">
            <v xml:space="preserve">V. THAÏP NÆÅÏC </v>
          </cell>
          <cell r="C30">
            <v>0</v>
          </cell>
          <cell r="E30">
            <v>194.42</v>
          </cell>
          <cell r="F30">
            <v>0</v>
          </cell>
          <cell r="G30">
            <v>0</v>
          </cell>
          <cell r="H30">
            <v>218.31</v>
          </cell>
          <cell r="I30">
            <v>31.46</v>
          </cell>
          <cell r="J30">
            <v>286.93</v>
          </cell>
          <cell r="K30">
            <v>11.830000000000002</v>
          </cell>
        </row>
        <row r="31">
          <cell r="A31">
            <v>1</v>
          </cell>
          <cell r="B31" t="str">
            <v>Gia cäng sàõt theïp moïng cäüt f &lt;= 10</v>
          </cell>
          <cell r="C31" t="str">
            <v>kg</v>
          </cell>
          <cell r="D31">
            <v>25.57</v>
          </cell>
          <cell r="E31">
            <v>25.57</v>
          </cell>
          <cell r="K31">
            <v>0.55000000000000004</v>
          </cell>
        </row>
        <row r="32">
          <cell r="A32">
            <v>2</v>
          </cell>
          <cell r="B32" t="str">
            <v>Gia cäng sàõt theïp moïng cäüt f &lt;= 18</v>
          </cell>
          <cell r="C32" t="str">
            <v>kg</v>
          </cell>
          <cell r="D32">
            <v>213.12</v>
          </cell>
          <cell r="H32">
            <v>139.81</v>
          </cell>
          <cell r="J32">
            <v>73.31</v>
          </cell>
          <cell r="K32">
            <v>3.04</v>
          </cell>
        </row>
        <row r="33">
          <cell r="A33">
            <v>3</v>
          </cell>
          <cell r="B33" t="str">
            <v>Gia cäng sàõt theïp thaïp næåïc f &lt;= 18</v>
          </cell>
          <cell r="C33" t="str">
            <v>kg</v>
          </cell>
          <cell r="D33">
            <v>323.57999999999993</v>
          </cell>
          <cell r="H33">
            <v>78.5</v>
          </cell>
          <cell r="I33">
            <v>31.46</v>
          </cell>
          <cell r="J33">
            <v>213.62</v>
          </cell>
          <cell r="K33">
            <v>4.62</v>
          </cell>
        </row>
        <row r="34">
          <cell r="A34">
            <v>4</v>
          </cell>
          <cell r="B34" t="str">
            <v>Gia cäng sàõt theïp thaïp næåïc f &lt;= 10</v>
          </cell>
          <cell r="C34" t="str">
            <v>kg</v>
          </cell>
          <cell r="D34">
            <v>168.85</v>
          </cell>
          <cell r="E34">
            <v>168.85</v>
          </cell>
          <cell r="K34">
            <v>3.62</v>
          </cell>
        </row>
        <row r="35">
          <cell r="B35" t="str">
            <v xml:space="preserve">VIII. HAÌNG RAÌO - CÄØNG NGOÎ </v>
          </cell>
          <cell r="C35">
            <v>0</v>
          </cell>
          <cell r="E35">
            <v>45.02</v>
          </cell>
          <cell r="F35">
            <v>0</v>
          </cell>
          <cell r="G35">
            <v>192.5</v>
          </cell>
          <cell r="H35">
            <v>0</v>
          </cell>
          <cell r="I35">
            <v>0</v>
          </cell>
          <cell r="J35">
            <v>0</v>
          </cell>
          <cell r="K35">
            <v>5.09</v>
          </cell>
        </row>
        <row r="36">
          <cell r="B36" t="str">
            <v>2, tæåìng raìo :</v>
          </cell>
          <cell r="C36">
            <v>0</v>
          </cell>
        </row>
        <row r="37">
          <cell r="A37">
            <v>1</v>
          </cell>
          <cell r="B37" t="str">
            <v>Gia cäng sàõt theïp cäüt f &lt;= 10</v>
          </cell>
          <cell r="C37" t="str">
            <v>kg</v>
          </cell>
          <cell r="D37">
            <v>237.52</v>
          </cell>
          <cell r="E37">
            <v>45.02</v>
          </cell>
          <cell r="G37">
            <v>192.5</v>
          </cell>
          <cell r="K37">
            <v>5.09</v>
          </cell>
        </row>
      </sheetData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/>
      <sheetData sheetId="58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enluong"/>
      <sheetName val="CTdongia"/>
      <sheetName val="TN NEW"/>
      <sheetName val="285"/>
      <sheetName val="phangoithau"/>
      <sheetName val="TDT"/>
      <sheetName val="THCPXD"/>
      <sheetName val="cpkhac"/>
      <sheetName val="CP CBSX"/>
      <sheetName val="THTN"/>
      <sheetName val="TN CT"/>
      <sheetName val="VLNCMTC TN"/>
      <sheetName val="CT day dan su phu kien"/>
      <sheetName val="CT xa - tiep dia"/>
      <sheetName val="THEP HINH"/>
      <sheetName val="CT cot"/>
      <sheetName val="Ct BT mong"/>
      <sheetName val="DatDao"/>
      <sheetName val="K LUONG duong day"/>
      <sheetName val="DG"/>
      <sheetName val="TH CTO"/>
      <sheetName val="VL-NC CTo"/>
      <sheetName val="CT cong to"/>
      <sheetName val="KL CONG TO"/>
      <sheetName val="VL DAU THAU"/>
      <sheetName val="TH DZ0,4"/>
      <sheetName val="TT"/>
      <sheetName val="VCDD"/>
      <sheetName val="VL-NC DZ0,4"/>
      <sheetName val="TH THAO DO"/>
      <sheetName val="VL-NC-MTC thao do"/>
      <sheetName val="CT THAO DO"/>
      <sheetName val="KL Thao Do"/>
      <sheetName val="00000000"/>
      <sheetName val="Thuc thanh"/>
      <sheetName val="dtxl"/>
      <sheetName val="CTNTTH"/>
      <sheetName val="sat"/>
      <sheetName val="ptvt"/>
      <sheetName val="Giai trinh"/>
      <sheetName val="XL4Poppy"/>
      <sheetName val="rebar"/>
      <sheetName val="ptdgD"/>
      <sheetName val="LAM NHA"/>
      <sheetName val="1111"/>
      <sheetName val="DG "/>
      <sheetName val="Tongke"/>
      <sheetName val="Bang chiet tinh TBA"/>
      <sheetName val="LoaiDay"/>
      <sheetName val="tra-vat-lieu"/>
      <sheetName val="Don gia"/>
      <sheetName val="gvl"/>
      <sheetName val="chitiet"/>
      <sheetName val="MTO REV.2(ARMOR)"/>
      <sheetName val="CT35"/>
      <sheetName val="IBASE"/>
      <sheetName val="OFFGRID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H-Q1,Q2,01"/>
      <sheetName val="BCCTQT-XLD4"/>
      <sheetName val="BCQT-TTD1"/>
      <sheetName val="CT-chuacoDT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XL4Poppy"/>
      <sheetName val="TIEN VAY "/>
      <sheetName val="TIEN GOI"/>
      <sheetName val="UOC THUC HIEN TNDN"/>
      <sheetName val="SO CAI TM"/>
      <sheetName val="QUY TM"/>
      <sheetName val="NHAT KY CHI TIEN"/>
      <sheetName val="NVS DLDN"/>
      <sheetName val="HOA KHANH -HUE"/>
      <sheetName val="TO 48 C"/>
      <sheetName val="TTDIEN2"/>
      <sheetName val="HOA XUAN"/>
      <sheetName val="XT AN DON"/>
      <sheetName val="MR 110KV"/>
      <sheetName val="TBA 220 DS"/>
      <sheetName val="MONG TRU"/>
      <sheetName val="110 EAKAR"/>
      <sheetName val="VPXN"/>
      <sheetName val="HR TBA 500"/>
      <sheetName val="QUAN 3"/>
      <sheetName val="TRAM LAP HUE"/>
      <sheetName val="CQuang Q11"/>
      <sheetName val="TBA 110 Lao Bao"/>
      <sheetName val="DZ DH LBao"/>
      <sheetName val="Vi tri 268"/>
      <sheetName val="Da nhim NT"/>
      <sheetName val="TBA 220 HKhanh"/>
      <sheetName val="Vi tri 53,60"/>
      <sheetName val="XUAN HA"/>
      <sheetName val="NX CO KHI"/>
      <sheetName val="TBA 110 HKhanh"/>
      <sheetName val="KH_Q1_Q2_0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uc thanh"/>
      <sheetName val="QL1A-QL1A moi"/>
      <sheetName val="C.Bong Lang"/>
      <sheetName val="Vanh dai III (TKKT)"/>
      <sheetName val="SL-NC-MB"/>
      <sheetName val="CX-AD-LC"/>
      <sheetName val="Cau-YBai-Tam"/>
      <sheetName val="XL4Poppy"/>
      <sheetName val="Sheet1"/>
      <sheetName val="To trinh"/>
      <sheetName val="Sheet2"/>
      <sheetName val="bang2"/>
      <sheetName val="Sheet3"/>
      <sheetName val="coHoan"/>
      <sheetName val="Congty"/>
      <sheetName val="VPPN"/>
      <sheetName val="XN74"/>
      <sheetName val="XN54"/>
      <sheetName val="XN33"/>
      <sheetName val="NK96"/>
      <sheetName val="XL4Test5"/>
      <sheetName val="XN79"/>
      <sheetName val="CTMT"/>
      <sheetName val="KluongKm2,4"/>
      <sheetName val="B.cao"/>
      <sheetName val="T.tiet"/>
      <sheetName val="T.N"/>
      <sheetName val="00000000"/>
      <sheetName val="VL"/>
      <sheetName val="NHAN CONG"/>
      <sheetName val="MAY"/>
      <sheetName val="VUA"/>
      <sheetName val="DG CAU"/>
      <sheetName val="THOP CAU"/>
      <sheetName val="TLP CAU"/>
      <sheetName val="DAKT1"/>
      <sheetName val="XL4Poppy (2)"/>
      <sheetName val="KTQT-AFC"/>
      <sheetName val="CLDG"/>
      <sheetName val="CLKL"/>
      <sheetName val="Bang du toan"/>
      <sheetName val="Tonghop"/>
      <sheetName val="Bu gia"/>
      <sheetName val="PT vat tu"/>
      <sheetName val="PTVT"/>
      <sheetName val="733,14-km238"/>
      <sheetName val="Km237_733,14"/>
      <sheetName val="Km236"/>
      <sheetName val="Km235"/>
      <sheetName val="Km234"/>
      <sheetName val="Km233s,"/>
      <sheetName val="Km232s"/>
      <sheetName val="Km231,"/>
      <sheetName val="Km230"/>
      <sheetName val="Km229s,"/>
      <sheetName val="228_100-229s"/>
      <sheetName val="Km227_838-228_100"/>
      <sheetName val="Km227-227_838s,"/>
      <sheetName val="Km226"/>
      <sheetName val="Km225,"/>
      <sheetName val="Tong KLBS"/>
      <sheetName val="THKLNT(lantruoc)"/>
      <sheetName val="BGThau"/>
      <sheetName val="00000001"/>
      <sheetName val="solieu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x"/>
      <sheetName val="XXXXXXX0"/>
      <sheetName val="10000000"/>
      <sheetName val="XXXXXXX1"/>
      <sheetName val="20000000"/>
      <sheetName val="30000000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ETH"/>
      <sheetName val="1"/>
      <sheetName val="2"/>
      <sheetName val="3"/>
      <sheetName val="4"/>
      <sheetName val="5"/>
      <sheetName val="6"/>
      <sheetName val="7"/>
      <sheetName val="DT1"/>
      <sheetName val="DT2"/>
      <sheetName val="Nam 2001"/>
      <sheetName val="Tang TSCD 98-02"/>
      <sheetName val="BIEN DONG"/>
      <sheetName val="TSCD 2001"/>
      <sheetName val="Quy 1-2002"/>
      <sheetName val="Quy 2-2002"/>
      <sheetName val="Quy 3-2002"/>
      <sheetName val="Quy 4-02"/>
      <sheetName val="boHoan"/>
      <sheetName val="C.     Lang"/>
      <sheetName val="SL)NC-MB"/>
      <sheetName val="QL1A-QL1Q moi"/>
      <sheetName val="DG CAࡕ"/>
      <sheetName val="chi tieu HV"/>
      <sheetName val="sx-tt-tk"/>
      <sheetName val="tsach &amp; thu hoi"/>
      <sheetName val="KK than ton   (2)"/>
      <sheetName val="TT cac ho"/>
      <sheetName val="TT trong nganh"/>
      <sheetName val="chi tiet KHM"/>
      <sheetName val="Pham cap"/>
      <sheetName val="DT than"/>
      <sheetName val="Doanh thu"/>
      <sheetName val="gia tri SX"/>
      <sheetName val="Maumoi"/>
      <sheetName val="So Cong nghiep"/>
      <sheetName val="Bia BC"/>
      <sheetName val="TH thanton"/>
      <sheetName val="Dat da thai"/>
      <sheetName val="XNGB-BMD2004"/>
      <sheetName val="GTSX (TT)"/>
      <sheetName val="XNGBQI"/>
      <sheetName val="XNGBQI (2)"/>
      <sheetName val="XNGBQI-04 (2)"/>
      <sheetName val="XNGBQII-04 (2)"/>
      <sheetName val="XNGBQII-04 (3)"/>
      <sheetName val="XNGBQIII-04 (2)"/>
      <sheetName val="XNGBQIII-04 (3)"/>
      <sheetName val="XNGBQIV-04 (2)"/>
      <sheetName val="XNGBQIV-04 (3)"/>
      <sheetName val="XNGBQI-05"/>
      <sheetName val="XNGBQI-05 (02)"/>
      <sheetName val="Gia ban NK bq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000000000000"/>
      <sheetName val="100000000000"/>
      <sheetName val="200000000000"/>
      <sheetName val="gVL"/>
      <sheetName val="KluongKm2_x000c_4"/>
      <sheetName val="TK331D"/>
      <sheetName val="334 d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BDCNH"/>
      <sheetName val="bcdtk"/>
      <sheetName val="BCDKTNH"/>
      <sheetName val="BCDKTTHUE"/>
      <sheetName val="tscd"/>
      <sheetName val="HK1"/>
      <sheetName val="HK2"/>
      <sheetName val="CANAM"/>
      <sheetName val="Tojg KLBS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17"/>
      <sheetName val="Sheet18"/>
      <sheetName val="ɂIEN DONG"/>
      <sheetName val="P_x000c_V"/>
      <sheetName val="Tai khoan"/>
      <sheetName val="C.   ( Lang"/>
      <sheetName val="DG "/>
      <sheetName val="MTO REV.0"/>
      <sheetName val="Maumo)"/>
      <sheetName val="DG CA?"/>
      <sheetName val="giathanh1"/>
      <sheetName val="XL@Test5"/>
      <sheetName val="bia"/>
      <sheetName val="rotoduc"/>
      <sheetName val="Truc"/>
      <sheetName val="roto truc"/>
      <sheetName val="stato"/>
      <sheetName val="Day dt"/>
      <sheetName val="statoday"/>
      <sheetName val="stato tam say"/>
      <sheetName val="Than"/>
      <sheetName val="Stato ep"/>
      <sheetName val="Canh gio"/>
      <sheetName val="Napgio"/>
      <sheetName val="Nap-Hopcuc"/>
      <sheetName val="laprap"/>
      <sheetName val="Cocau"/>
      <sheetName val="Ss Z- GB"/>
      <sheetName val="TTDZ22"/>
      <sheetName val="NCong-Day-Su"/>
      <sheetName val="¶"/>
      <sheetName val="Tonchop"/>
      <sheetName val="KK bo sung"/>
      <sheetName val="KH-Q1,Q2,01"/>
      <sheetName val="THPDMoi  (2)"/>
      <sheetName val="dongia (2)"/>
      <sheetName val="gtrinh"/>
      <sheetName val="phuluc1"/>
      <sheetName val="TONG HOP VL-NC"/>
      <sheetName val="lam-moi"/>
      <sheetName val="chitiet"/>
      <sheetName val="TONGKE3p "/>
      <sheetName val="TH VL, NC, DDHT Thanhphuoc"/>
      <sheetName val="#REF"/>
      <sheetName val="thao-go"/>
      <sheetName val="DON GIA"/>
      <sheetName val="TONGKE-HT"/>
      <sheetName val="DG"/>
      <sheetName val="LKVL-CK-HT-GD1"/>
      <sheetName val="t-h HA THE"/>
      <sheetName val="CHITIET VL-NC-TT -1p"/>
      <sheetName val="TONG HOP VL-NC TT"/>
      <sheetName val="TNHCHINH"/>
      <sheetName val="TH XL"/>
      <sheetName val="CHITIET VL-NC"/>
      <sheetName val="VC"/>
      <sheetName val="Tiepdia"/>
      <sheetName val="CHITIET VL-NC-TT-3p"/>
      <sheetName val="TDTKP"/>
      <sheetName val="TDTKP1"/>
      <sheetName val="KPVC-BD "/>
      <sheetName val="VCV-BE-TONG"/>
      <sheetName val="DO AM DT"/>
      <sheetName val="dmuc"/>
      <sheetName val="?IEN DONG"/>
      <sheetName val="XL4Te3t5"/>
      <sheetName val="S29_x0007__x0000__x0000_S"/>
      <sheetName val="PTVL"/>
      <sheetName val="IBASE"/>
      <sheetName val="˜Ünh m÷c"/>
      <sheetName val="Quy_x0000_2-2002"/>
      <sheetName val="Ünh m÷c"/>
      <sheetName val="DI-ESTI"/>
      <sheetName val="NC"/>
      <sheetName val="Quy"/>
      <sheetName val="BGThau_x0008__x0000__x0000_0000000_x0001__x0006__x0000__x0000_Sheet1_x0008__x0000__x0000_To"/>
      <sheetName val="S`eet12"/>
      <sheetName val="XHXPXXX1"/>
      <sheetName val="0000000!"/>
      <sheetName val="To tri.h"/>
      <sheetName val="cnHoan"/>
      <sheetName val="V_x0010_PN"/>
      <sheetName val="Thuc_thanh"/>
      <sheetName val="QL1A-QL1A_moi"/>
      <sheetName val="C_Bong_Lang"/>
      <sheetName val="Vanh_dai_III_(TKKT)"/>
      <sheetName val="NHAN_CONG"/>
      <sheetName val="DG_CAU"/>
      <sheetName val="THOP_CAU"/>
      <sheetName val="TLP_CAU"/>
      <sheetName val="XL4Poppy_(2)"/>
      <sheetName val="B_cao"/>
      <sheetName val="T_tiet"/>
      <sheetName val="T_N"/>
      <sheetName val="Tong_KLBS"/>
      <sheetName val="To_trinh"/>
      <sheetName val="Bang_du_toan"/>
      <sheetName val="Bu_gia"/>
      <sheetName val="PT_vat_tu"/>
      <sheetName val="Nam_2001"/>
      <sheetName val="Tang_TSCD_98-02"/>
      <sheetName val="BIEN_DONG"/>
      <sheetName val="TSCD_2001"/>
      <sheetName val="Quy_1-2002"/>
      <sheetName val="Quy_2-2002"/>
      <sheetName val="Quy_3-2002"/>
      <sheetName val="Quy_4-02"/>
      <sheetName val="THKL_nghiemthu"/>
      <sheetName val="DTCTtaluy_(2)"/>
      <sheetName val="KLDGTT&lt;120%_(2)"/>
      <sheetName val="TH_(2)"/>
      <sheetName val="C______Lang"/>
      <sheetName val="QL1A-QL1Q_moi"/>
      <sheetName val="KluongKm24"/>
      <sheetName val="DG_CAࡕ"/>
      <sheetName val="chi_tieu_HV"/>
      <sheetName val="tsach_&amp;_thu_hoi"/>
      <sheetName val="KK_than_ton___(2)"/>
      <sheetName val="TT_cac_ho"/>
      <sheetName val="TT_trong_nganh"/>
      <sheetName val="chi_tiet_KHM"/>
      <sheetName val="Pham_cap"/>
      <sheetName val="DT_than"/>
      <sheetName val="Doanh_thu"/>
      <sheetName val="gia_tri_SX"/>
      <sheetName val="So_Cong_nghiep"/>
      <sheetName val="Bia_BC"/>
      <sheetName val="TH_thanton"/>
      <sheetName val="Dat_da_thai"/>
      <sheetName val="GTSX_(TT)"/>
      <sheetName val="XNGBQI_(2)"/>
      <sheetName val="XNGBQI-04_(2)"/>
      <sheetName val="XNGBQII-04_(2)"/>
      <sheetName val="XNGBQII-04_(3)"/>
      <sheetName val="XNGBQIII-04_(2)"/>
      <sheetName val="XNGBQIII-04_(3)"/>
      <sheetName val="XNGBQIV-04_(2)"/>
      <sheetName val="XNGBQIV-04_(3)"/>
      <sheetName val="XNGBQI-05_(02)"/>
      <sheetName val="Gia_ban_NK_bq"/>
      <sheetName val="334_d"/>
      <sheetName val="Tai_khoan"/>
      <sheetName val="CT_doanh_thu_2005"/>
      <sheetName val="Dthu_2006_sua"/>
      <sheetName val="Doanh_thu_gia_thanh"/>
      <sheetName val="6_thang_2006"/>
      <sheetName val="Bao_cao_thue_(2)"/>
      <sheetName val="Tong_hop_CP_T10"/>
      <sheetName val="Bao_cao_thue"/>
      <sheetName val="Thue_cong_trinh"/>
      <sheetName val="Gia_thanh"/>
      <sheetName val="Pke_toan"/>
      <sheetName val="Gia_thanh_cong_trinh_-_Hoa"/>
      <sheetName val="Ke_toan_thuc_hien_cong_trinh"/>
      <sheetName val="Du_kien_DT_9_thang_de_nop"/>
      <sheetName val="DG_"/>
      <sheetName val="PV"/>
      <sheetName val="C____(_Lang"/>
      <sheetName val="Tojg_KLBS"/>
      <sheetName val="MTO_REV_0"/>
      <sheetName val="KK_bo_sung"/>
      <sheetName val="tuong"/>
      <sheetName val="TDT"/>
      <sheetName val="Bu gi`"/>
      <sheetName val="NHAN_x0000_CONG"/>
      <sheetName val="S29_x0007_"/>
      <sheetName val="Q3-01-duyet"/>
      <sheetName val="PPVT"/>
      <sheetName val="Girder"/>
      <sheetName val="Tendon"/>
      <sheetName val="THANG1_2004"/>
      <sheetName val="QBINH"/>
      <sheetName val="QTRI"/>
      <sheetName val="HUE"/>
      <sheetName val="DNANG"/>
      <sheetName val="QNAM"/>
      <sheetName val="QNGAI"/>
      <sheetName val="BDINH"/>
      <sheetName val="PYEN"/>
      <sheetName val="KHOA"/>
      <sheetName val="GLAI"/>
      <sheetName val="KTUM"/>
      <sheetName val="DLAK"/>
      <sheetName val="CQUAN"/>
      <sheetName val="TND"/>
      <sheetName val="TKD"/>
      <sheetName val="NTHON"/>
      <sheetName val="MTINH"/>
      <sheetName val="CODIEN"/>
      <sheetName val="VTU"/>
      <sheetName val="LUOI"/>
      <sheetName val="VUANHO"/>
      <sheetName val="VIEN"/>
      <sheetName val="KSAN"/>
      <sheetName val="Thang2_2004"/>
      <sheetName val="Sheetr"/>
      <sheetName val="Km225_838-228_100"/>
      <sheetName val="data"/>
      <sheetName val="phi"/>
      <sheetName val="XL4@oppy"/>
      <sheetName val="Km&quot;33s,"/>
      <sheetName val="Km227O838-228_100"/>
      <sheetName val="Dang TSCD 98-02"/>
      <sheetName val="dtkhovd"/>
      <sheetName val="CDMT"/>
      <sheetName val="DT1????????"/>
      <sheetName val="Quy?2-2002"/>
      <sheetName val="DT1?"/>
      <sheetName val="S29_x0007_??S"/>
      <sheetName val="S29_x0007_?S"/>
      <sheetName val="Sêeet9"/>
      <sheetName val="CT_x0000_doanh thu 2005"/>
      <sheetName val="INV"/>
      <sheetName val="XXXXXXX2"/>
      <sheetName val="XXXXXXX3"/>
      <sheetName val="XXXXXXX4"/>
      <sheetName val="Tang TRCD 98-02"/>
      <sheetName val="TSCD 2000"/>
      <sheetName val="Bang TK goc"/>
      <sheetName val="DGchitiet "/>
      <sheetName val="CHIET TINH TBA"/>
      <sheetName val="XLÿÿest5"/>
      <sheetName val="NEW-PANEL"/>
      <sheetName val="XNGBQII-_x0010_4 (3)"/>
      <sheetName val="çha tri SX"/>
      <sheetName val="So Conç!îfhiep"/>
      <sheetName val="ctTBA"/>
      <sheetName val="DG CA_"/>
      <sheetName val="_IEN DONG"/>
      <sheetName val="CĮ     Lang"/>
      <sheetName val="ptdg"/>
      <sheetName val="tra-vat-lieu"/>
      <sheetName val="DT1________"/>
      <sheetName val="DT1_"/>
      <sheetName val="S29_x0007___S"/>
      <sheetName val="S29_x0007__S"/>
      <sheetName val="Na2_x0000__x0000_01"/>
      <sheetName val="_x0000__x0000_쫀䃝Z"/>
      <sheetName val="_x0000__x0000__x0000__x0000_¢é@Z_x0000__x000d__x0000__x0004_"/>
      <sheetName val="4_x0004__x0000__x0000_XN54_x0004__x0000__x0000_XN33_x0004__x0000__x0000_NK96_x0006__x0000__x0000_Sheet4"/>
      <sheetName val="XNGBQI-01 (02)"/>
      <sheetName val="BGThau_x0008_"/>
      <sheetName val="BGThau_x0008__x0000_0000000_x0001__x0006__x0000_Sheet1_x0008__x0000_To dr"/>
      <sheetName val="126"/>
      <sheetName val="127"/>
      <sheetName val="128"/>
      <sheetName val="129"/>
      <sheetName val="130"/>
      <sheetName val="131"/>
      <sheetName val="132"/>
      <sheetName val="133"/>
      <sheetName val="Chart1"/>
      <sheetName val="134"/>
      <sheetName val="135"/>
      <sheetName val="136"/>
      <sheetName val="137"/>
      <sheetName val="138"/>
      <sheetName val="139"/>
      <sheetName val="KHUPHO8"/>
      <sheetName val="THONGKE"/>
      <sheetName val="MTO REV.2(ARMOR)"/>
      <sheetName val="NHAN"/>
      <sheetName val="Hạng mục 2"/>
      <sheetName val="Km227Э227_838s,"/>
      <sheetName val=""/>
      <sheetName val="CT"/>
      <sheetName val="NHAN CWNG"/>
      <sheetName val="CI     Lang"/>
      <sheetName val="Quy $-02"/>
      <sheetName val="DO_AM_DT"/>
      <sheetName val="ɂIEN_DONG"/>
      <sheetName val="DG_CA?"/>
      <sheetName val="M+MC"/>
      <sheetName val="_x0000__x0000__x0000__x0000_¢é@Z_x0000__x000a__x0000__x0004_"/>
      <sheetName val="DTCTtallu"/>
      <sheetName val="GVL-NC-M"/>
      <sheetName val="Vong KLBS"/>
      <sheetName val="4_x0004_"/>
      <sheetName val="Na2"/>
      <sheetName val="Na2_x0000__x0000_€01"/>
      <sheetName val="name"/>
      <sheetName val="KTQT-AF_x0003_"/>
      <sheetName val="KLDGT_x0014_&lt;120%"/>
      <sheetName val="Congt9"/>
      <sheetName val="Km227?227_838s,"/>
      <sheetName val="_x0000__x0000_??Z"/>
      <sheetName val="tienluong"/>
      <sheetName val="coctuatrenda"/>
      <sheetName val="HGCHINGS"/>
      <sheetName val="T11-01"/>
      <sheetName val="T12-01"/>
      <sheetName val="01-02"/>
      <sheetName val="02-02"/>
      <sheetName val="03-02"/>
      <sheetName val="T04-02"/>
      <sheetName val="T05-02"/>
      <sheetName val="T06-T02"/>
      <sheetName val="T07-03"/>
      <sheetName val="T08-03"/>
      <sheetName val="T09-03"/>
      <sheetName val="T10-03"/>
      <sheetName val="T11-03"/>
      <sheetName val="T12-03"/>
      <sheetName val="NPLT01-04"/>
      <sheetName val="NPLT02-04"/>
      <sheetName val="NPLT03-04"/>
      <sheetName val="NPLT04-04"/>
      <sheetName val="NPLT05-04"/>
      <sheetName val="NPLT06-04"/>
      <sheetName val="NPLT07-04"/>
      <sheetName val="NPLT08-04"/>
      <sheetName val="NPLT09-04"/>
      <sheetName val="NPLT10-04"/>
      <sheetName val="NPLT11-04"/>
      <sheetName val="NPLT12-04"/>
      <sheetName val="NXT -T12 B"/>
      <sheetName val="NXT -T01-05"/>
      <sheetName val="NXT-T01-05 B"/>
      <sheetName val="NXT-T02-05"/>
      <sheetName val="NXT-T02-05B"/>
      <sheetName val="NXT-T03-05"/>
      <sheetName val="NXT-T03-05 B"/>
      <sheetName val="NXT -T04-05"/>
      <sheetName val="NXT-T05-05"/>
      <sheetName val="NXT -T06-05"/>
      <sheetName val="NXT -T07-05"/>
      <sheetName val="HGHW3"/>
      <sheetName val="HGHW4"/>
      <sheetName val="HGHW5"/>
      <sheetName val="HGCW6"/>
      <sheetName val="CH1"/>
      <sheetName val="EXP2"/>
      <sheetName val="Exterior Walls Finishes"/>
      <sheetName val="CPQL"/>
      <sheetName val="THCPQL"/>
      <sheetName val="Du kien DT 9 thang de fop"/>
      <sheetName val="Pier"/>
      <sheetName val="Pile"/>
      <sheetName val="Khoi luong"/>
      <sheetName val="DSMo (2)"/>
      <sheetName val="DSMo"/>
      <sheetName val="TH Mo"/>
      <sheetName val="21B"/>
      <sheetName val="143"/>
      <sheetName val="141"/>
      <sheetName val="172"/>
      <sheetName val="171"/>
      <sheetName val="170"/>
      <sheetName val="169"/>
      <sheetName val="168"/>
      <sheetName val="167"/>
      <sheetName val="166"/>
      <sheetName val="165"/>
      <sheetName val="164"/>
      <sheetName val="163"/>
      <sheetName val="162"/>
      <sheetName val="161"/>
      <sheetName val="160"/>
      <sheetName val="159"/>
      <sheetName val="158"/>
      <sheetName val="157"/>
      <sheetName val="156"/>
      <sheetName val="155"/>
      <sheetName val="154"/>
      <sheetName val="173"/>
      <sheetName val="152"/>
      <sheetName val="151"/>
      <sheetName val="150"/>
      <sheetName val="149"/>
      <sheetName val="148"/>
      <sheetName val="147"/>
      <sheetName val="146"/>
      <sheetName val="145"/>
      <sheetName val="144"/>
      <sheetName val="142"/>
      <sheetName val="140"/>
      <sheetName val="TH ho"/>
      <sheetName val="TH138-173"/>
      <sheetName val="DG _x0000__x0000__x0000__x0000__x0000__x0000__x0000__x0000__x0000__x0009__x0000_᲌Ա_x0000__x0004__x0000__x0000__x0000__x0000__x0000__x0000_窰԰_x0000__x0000__x0000__x0000__x0000_"/>
      <sheetName val="_x0000__x0001__x0000__x0000__x0000__x0000__x0000__x0000__x0000__x0000__x0000__x0000__x0000__x0002__x0000__x0000__x0000__x0000__x0000__x0000__x0000_Ƥ_x0000_Ő_x0000__x0000__x0000_㋎˴_x0000_"/>
      <sheetName val="NHAN?CONG"/>
      <sheetName val="BGThau_x0008_??0000000_x0001__x0006_??Sheet1_x0008_??To"/>
      <sheetName val="TTTram"/>
      <sheetName val="Km23"/>
      <sheetName val="XNGBQIV-02_x0000__x0000_)"/>
      <sheetName val="H?ng m?c 2"/>
      <sheetName val="Tgng hop CP T10"/>
      <sheetName val="TT_10KV"/>
      <sheetName val="00000003"/>
      <sheetName val="C?     Lang"/>
      <sheetName val="_x0000__x0000__x0017_[Q3-01-duyet.xls]Maumo)_x0000_?_x0000__x0000__x0000_"/>
      <sheetName val="?IEN_DONG"/>
      <sheetName val="DG_CA_"/>
      <sheetName val="Quy_2-20021"/>
      <sheetName val="To_tri_h"/>
      <sheetName val="VPN"/>
      <sheetName val="Bu_gi`"/>
      <sheetName val="˜Ünh_m÷c"/>
      <sheetName val="roto_truc"/>
      <sheetName val="Day_dt"/>
      <sheetName val="stato_tam_say"/>
      <sheetName val="Stato_ep"/>
      <sheetName val="Canh_gio"/>
      <sheetName val="Ss_Z-_GB"/>
      <sheetName val="Ünh_m÷c"/>
      <sheetName val="S29S"/>
      <sheetName val="CTdoanh_thu_2005"/>
      <sheetName val="BGThau0000000Sheet1To"/>
      <sheetName val="THPDMoi__(2)"/>
      <sheetName val="dongia_(2)"/>
      <sheetName val="TONG_HOP_VL-NC"/>
      <sheetName val="TONGKE3p_"/>
      <sheetName val="TH_VL,_NC,_DDHT_Thanhphuoc"/>
      <sheetName val="DON_GIA"/>
      <sheetName val="t-h_HA_THE"/>
      <sheetName val="CHITIET_VL-NC-TT_-1p"/>
      <sheetName val="TONG_HOP_VL-NC_TT"/>
      <sheetName val="TH_XL"/>
      <sheetName val="CHITIET_VL-NC"/>
      <sheetName val="CHITIET_VL-NC-TT-3p"/>
      <sheetName val="KPVC-BD_"/>
      <sheetName val="çha_tri_SX"/>
    </sheetNames>
    <sheetDataSet>
      <sheetData sheetId="0" refreshError="1">
        <row r="29">
          <cell r="E29">
            <v>9566000</v>
          </cell>
        </row>
      </sheetData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 refreshError="1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 refreshError="1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 refreshError="1"/>
      <sheetData sheetId="118" refreshError="1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 refreshError="1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 refreshError="1"/>
      <sheetData sheetId="204"/>
      <sheetData sheetId="205" refreshError="1"/>
      <sheetData sheetId="206" refreshError="1"/>
      <sheetData sheetId="207"/>
      <sheetData sheetId="208" refreshError="1"/>
      <sheetData sheetId="209" refreshError="1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 refreshError="1"/>
      <sheetData sheetId="228" refreshError="1"/>
      <sheetData sheetId="229"/>
      <sheetData sheetId="230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/>
      <sheetData sheetId="265" refreshError="1"/>
      <sheetData sheetId="266" refreshError="1"/>
      <sheetData sheetId="267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/>
      <sheetData sheetId="274" refreshError="1"/>
      <sheetData sheetId="275"/>
      <sheetData sheetId="276"/>
      <sheetData sheetId="277"/>
      <sheetData sheetId="278"/>
      <sheetData sheetId="279"/>
      <sheetData sheetId="280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/>
      <sheetData sheetId="363"/>
      <sheetData sheetId="364"/>
      <sheetData sheetId="365" refreshError="1"/>
      <sheetData sheetId="366"/>
      <sheetData sheetId="367" refreshError="1"/>
      <sheetData sheetId="368" refreshError="1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 refreshError="1"/>
      <sheetData sheetId="397" refreshError="1"/>
      <sheetData sheetId="398"/>
      <sheetData sheetId="399"/>
      <sheetData sheetId="400"/>
      <sheetData sheetId="401"/>
      <sheetData sheetId="402"/>
      <sheetData sheetId="403" refreshError="1"/>
      <sheetData sheetId="404"/>
      <sheetData sheetId="405"/>
      <sheetData sheetId="406"/>
      <sheetData sheetId="407"/>
      <sheetData sheetId="408"/>
      <sheetData sheetId="409" refreshError="1"/>
      <sheetData sheetId="410"/>
      <sheetData sheetId="411"/>
      <sheetData sheetId="412"/>
      <sheetData sheetId="413"/>
      <sheetData sheetId="414"/>
      <sheetData sheetId="415"/>
      <sheetData sheetId="416"/>
      <sheetData sheetId="417" refreshError="1"/>
      <sheetData sheetId="418" refreshError="1"/>
      <sheetData sheetId="419" refreshError="1"/>
      <sheetData sheetId="420"/>
      <sheetData sheetId="421" refreshError="1"/>
      <sheetData sheetId="422"/>
      <sheetData sheetId="423"/>
      <sheetData sheetId="424"/>
      <sheetData sheetId="425" refreshError="1"/>
      <sheetData sheetId="426"/>
      <sheetData sheetId="427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/>
      <sheetData sheetId="436" refreshError="1"/>
      <sheetData sheetId="437" refreshError="1"/>
      <sheetData sheetId="438" refreshError="1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 refreshError="1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 refreshError="1"/>
      <sheetData sheetId="460" refreshError="1"/>
      <sheetData sheetId="461" refreshError="1"/>
      <sheetData sheetId="462"/>
      <sheetData sheetId="463" refreshError="1"/>
      <sheetData sheetId="464" refreshError="1"/>
      <sheetData sheetId="465"/>
      <sheetData sheetId="466" refreshError="1"/>
      <sheetData sheetId="467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/>
      <sheetData sheetId="474" refreshError="1"/>
      <sheetData sheetId="475"/>
      <sheetData sheetId="476" refreshError="1"/>
      <sheetData sheetId="477" refreshError="1"/>
      <sheetData sheetId="478" refreshError="1"/>
      <sheetData sheetId="479" refreshError="1"/>
      <sheetData sheetId="480"/>
      <sheetData sheetId="481"/>
      <sheetData sheetId="482"/>
      <sheetData sheetId="483" refreshError="1"/>
      <sheetData sheetId="484" refreshError="1"/>
      <sheetData sheetId="485" refreshError="1"/>
      <sheetData sheetId="486" refreshError="1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 refreshError="1"/>
      <sheetData sheetId="532"/>
      <sheetData sheetId="533"/>
      <sheetData sheetId="534"/>
      <sheetData sheetId="535" refreshError="1"/>
      <sheetData sheetId="536" refreshError="1"/>
      <sheetData sheetId="537" refreshError="1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 refreshError="1"/>
      <sheetData sheetId="578" refreshError="1"/>
      <sheetData sheetId="579"/>
      <sheetData sheetId="580"/>
      <sheetData sheetId="581" refreshError="1"/>
      <sheetData sheetId="582" refreshError="1"/>
      <sheetData sheetId="583"/>
      <sheetData sheetId="584" refreshError="1"/>
      <sheetData sheetId="585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1(ARMOR)"/>
      <sheetName val="SUM-BQ-REV.1"/>
      <sheetName val="VENDOR-QUOTES"/>
      <sheetName val="HV SWGR &amp; MCC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PBD"/>
      <sheetName val="MTO REV.0(NON-ARMOR)"/>
      <sheetName val="MTO REV.0(ARMOR ON SHORE)"/>
      <sheetName val="CABLE"/>
      <sheetName val="MTO REV.2(ARMOR)"/>
      <sheetName val="SUM-BQ-REV.2"/>
      <sheetName val="MTO REV_2_ARMOR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 refreshError="1"/>
      <sheetData sheetId="22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enluong"/>
      <sheetName val="kinhphi"/>
      <sheetName val="ptvt"/>
      <sheetName val="sat"/>
      <sheetName val="clechvt"/>
      <sheetName val="dongia"/>
      <sheetName val="tonghop"/>
      <sheetName val="ctttc"/>
      <sheetName val="bia"/>
      <sheetName val="TN NEW"/>
      <sheetName val="285"/>
      <sheetName val="phangoithau"/>
      <sheetName val="TDT"/>
      <sheetName val="THCPXD"/>
      <sheetName val="cpkhac"/>
      <sheetName val="CP CBSX"/>
      <sheetName val="THTN"/>
      <sheetName val="TN CT"/>
      <sheetName val="VLNCMTC TN"/>
      <sheetName val="CT day dan su phu kien"/>
      <sheetName val="CT xa - tiep dia"/>
      <sheetName val="THEP HINH"/>
      <sheetName val="CT cot"/>
      <sheetName val="Ct BT mong"/>
      <sheetName val="DatDao"/>
      <sheetName val="K LUONG duong day"/>
      <sheetName val="DG"/>
      <sheetName val="TH CTO"/>
      <sheetName val="VL-NC CTo"/>
      <sheetName val="CT cong to"/>
      <sheetName val="KL CONG TO"/>
      <sheetName val="VL DAU THAU"/>
      <sheetName val="TH DZ0,4"/>
      <sheetName val="TT"/>
      <sheetName val="VCDD"/>
      <sheetName val="VL-NC DZ0,4"/>
      <sheetName val="TH THAO DO"/>
      <sheetName val="VL-NC-MTC thao do"/>
      <sheetName val="CT THAO DO"/>
      <sheetName val="KL Thao Do"/>
      <sheetName val="00000000"/>
      <sheetName val="Xlc5nguyhiem"/>
      <sheetName val="CosoXL"/>
      <sheetName val="KhuTG"/>
      <sheetName val="10000000"/>
      <sheetName val="XL4Poppy"/>
      <sheetName val="XL4Test5"/>
      <sheetName val="Thuc thanh"/>
      <sheetName val="Sheet1"/>
      <sheetName val="Sheet2"/>
      <sheetName val="Sheet3"/>
      <sheetName val="DL2"/>
      <sheetName val="THDT"/>
      <sheetName val="THDG"/>
      <sheetName val="CTDG"/>
      <sheetName val="CTBT"/>
      <sheetName val="CPBT"/>
      <sheetName val="TB"/>
      <sheetName val="VC"/>
      <sheetName val="BANG KE"/>
      <sheetName val="DS-nop"/>
      <sheetName val="BC-ThuChi"/>
      <sheetName val="DS-nop T10.03"/>
      <sheetName val="DS-nop T12.03"/>
      <sheetName val="DS nop quý IV"/>
      <sheetName val="DS nop quý IV.04"/>
      <sheetName val="DSnop quý III.04"/>
      <sheetName val="DSnop quý II.04"/>
      <sheetName val="DSnop quý I.04"/>
      <sheetName val="DS-nop T11.03"/>
      <sheetName val="ESTI."/>
      <sheetName val="DI-ESTI"/>
      <sheetName val="CT cong?to"/>
      <sheetName val="CT cong_x0000_to"/>
      <sheetName val="thang12"/>
      <sheetName val="thang11"/>
      <sheetName val="thang10"/>
      <sheetName val="thang9"/>
      <sheetName val="thang8"/>
      <sheetName val="thang7"/>
      <sheetName val="thang6"/>
      <sheetName val="thang5"/>
      <sheetName val="thang4"/>
      <sheetName val="thang3"/>
      <sheetName val="thang2"/>
      <sheetName val="thang1"/>
      <sheetName val="CT cong_to"/>
      <sheetName val="CT cong"/>
      <sheetName val="KK bo sung"/>
      <sheetName val="giathanh1"/>
      <sheetName val="KH-Q1,Q2,01"/>
    </sheetNames>
    <sheetDataSet>
      <sheetData sheetId="0"/>
      <sheetData sheetId="1"/>
      <sheetData sheetId="2" refreshError="1">
        <row r="6">
          <cell r="A6">
            <v>1</v>
          </cell>
          <cell r="B6">
            <v>2</v>
          </cell>
          <cell r="C6">
            <v>3</v>
          </cell>
          <cell r="D6">
            <v>4</v>
          </cell>
          <cell r="E6">
            <v>5</v>
          </cell>
          <cell r="F6">
            <v>6</v>
          </cell>
          <cell r="G6">
            <v>7</v>
          </cell>
          <cell r="H6">
            <v>8</v>
          </cell>
          <cell r="I6">
            <v>9</v>
          </cell>
          <cell r="J6">
            <v>10</v>
          </cell>
          <cell r="K6">
            <v>11</v>
          </cell>
          <cell r="L6">
            <v>12</v>
          </cell>
          <cell r="M6">
            <v>13</v>
          </cell>
          <cell r="N6">
            <v>14</v>
          </cell>
          <cell r="O6">
            <v>15</v>
          </cell>
          <cell r="P6">
            <v>16</v>
          </cell>
          <cell r="Q6">
            <v>17</v>
          </cell>
          <cell r="R6">
            <v>18</v>
          </cell>
          <cell r="S6">
            <v>19</v>
          </cell>
          <cell r="T6">
            <v>20</v>
          </cell>
          <cell r="U6">
            <v>21</v>
          </cell>
          <cell r="V6">
            <v>22</v>
          </cell>
          <cell r="W6">
            <v>23</v>
          </cell>
          <cell r="X6">
            <v>24</v>
          </cell>
        </row>
        <row r="7">
          <cell r="B7" t="str">
            <v>I. NÃÖN MOÏNG :</v>
          </cell>
          <cell r="C7">
            <v>0</v>
          </cell>
          <cell r="D7">
            <v>0</v>
          </cell>
          <cell r="F7">
            <v>22169.059999999998</v>
          </cell>
          <cell r="G7">
            <v>22.68</v>
          </cell>
          <cell r="H7">
            <v>53.999999999999993</v>
          </cell>
          <cell r="I7">
            <v>10.17</v>
          </cell>
          <cell r="J7">
            <v>30.39</v>
          </cell>
          <cell r="K7">
            <v>110.8</v>
          </cell>
          <cell r="L7">
            <v>0</v>
          </cell>
          <cell r="M7">
            <v>8043.3</v>
          </cell>
          <cell r="N7">
            <v>5713</v>
          </cell>
          <cell r="O7">
            <v>0</v>
          </cell>
          <cell r="P7">
            <v>0</v>
          </cell>
          <cell r="Q7">
            <v>0</v>
          </cell>
          <cell r="R7">
            <v>0.67</v>
          </cell>
          <cell r="S7">
            <v>10.039999999999999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1.45</v>
          </cell>
        </row>
        <row r="8">
          <cell r="A8" t="str">
            <v>221.110</v>
          </cell>
          <cell r="B8" t="str">
            <v>Bã täng loït moïng âaï 4x6 M50</v>
          </cell>
          <cell r="C8" t="str">
            <v>m3</v>
          </cell>
          <cell r="D8">
            <v>16.239999999999998</v>
          </cell>
          <cell r="E8">
            <v>16.649999999999999</v>
          </cell>
          <cell r="F8">
            <v>2573</v>
          </cell>
          <cell r="G8">
            <v>7.24</v>
          </cell>
          <cell r="J8">
            <v>12.44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</row>
        <row r="9">
          <cell r="A9" t="str">
            <v>200.110</v>
          </cell>
          <cell r="B9" t="str">
            <v>Xáy âaï häüc væîa XM M75</v>
          </cell>
          <cell r="C9" t="str">
            <v>m3</v>
          </cell>
          <cell r="D9">
            <v>92.33</v>
          </cell>
          <cell r="E9">
            <v>38.78</v>
          </cell>
          <cell r="F9">
            <v>9987.7900000000009</v>
          </cell>
          <cell r="H9">
            <v>43.36</v>
          </cell>
          <cell r="K9">
            <v>110.8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</row>
        <row r="10">
          <cell r="A10" t="str">
            <v>204.410</v>
          </cell>
          <cell r="B10" t="str">
            <v xml:space="preserve">Xáy gaûch âàûc væîa XM M75 báûc cáúp , bäön hoa </v>
          </cell>
          <cell r="C10" t="str">
            <v>m2</v>
          </cell>
          <cell r="D10">
            <v>9.93</v>
          </cell>
          <cell r="E10">
            <v>2.98</v>
          </cell>
          <cell r="F10">
            <v>767.5</v>
          </cell>
          <cell r="H10">
            <v>3.33</v>
          </cell>
          <cell r="K10">
            <v>0</v>
          </cell>
          <cell r="L10">
            <v>0</v>
          </cell>
          <cell r="M10">
            <v>8043.3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0.03</v>
          </cell>
        </row>
        <row r="11">
          <cell r="A11" t="str">
            <v>224.110</v>
          </cell>
          <cell r="B11" t="str">
            <v>Bã täng giàòng moïng âaï 1x2 M200</v>
          </cell>
          <cell r="C11">
            <v>0</v>
          </cell>
          <cell r="D11">
            <v>8.52</v>
          </cell>
          <cell r="E11">
            <v>8.73</v>
          </cell>
          <cell r="F11">
            <v>2839</v>
          </cell>
          <cell r="G11">
            <v>3.6</v>
          </cell>
          <cell r="I11">
            <v>7.34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0.98</v>
          </cell>
        </row>
        <row r="12">
          <cell r="A12" t="str">
            <v>222.410</v>
          </cell>
          <cell r="B12" t="str">
            <v xml:space="preserve">Bã täng moïng cäüt M200 âaï 1x2 </v>
          </cell>
          <cell r="C12" t="str">
            <v>m3</v>
          </cell>
          <cell r="D12">
            <v>3.2899999999999996</v>
          </cell>
          <cell r="E12">
            <v>3.37</v>
          </cell>
          <cell r="F12">
            <v>1095.92</v>
          </cell>
          <cell r="G12">
            <v>1.39</v>
          </cell>
          <cell r="I12">
            <v>2.83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0.44</v>
          </cell>
        </row>
        <row r="13">
          <cell r="A13" t="str">
            <v>651.150</v>
          </cell>
          <cell r="B13" t="str">
            <v>Traït moïng tæåìng væîa XM M50 daìy 20</v>
          </cell>
          <cell r="C13" t="str">
            <v>m2</v>
          </cell>
          <cell r="D13">
            <v>25.27</v>
          </cell>
          <cell r="E13">
            <v>0.57999999999999996</v>
          </cell>
          <cell r="F13">
            <v>105.44</v>
          </cell>
          <cell r="H13">
            <v>0.69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</row>
        <row r="14">
          <cell r="A14" t="str">
            <v>651.310</v>
          </cell>
          <cell r="B14" t="str">
            <v xml:space="preserve">Traït báûc cáúp væîa XM M75 daìy 20 âaïnh maìu </v>
          </cell>
          <cell r="C14" t="str">
            <v>m2</v>
          </cell>
          <cell r="D14">
            <v>38.61</v>
          </cell>
          <cell r="E14">
            <v>0.69</v>
          </cell>
          <cell r="F14">
            <v>177.71</v>
          </cell>
          <cell r="H14">
            <v>0.77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</row>
        <row r="15">
          <cell r="A15" t="str">
            <v>651.130</v>
          </cell>
          <cell r="B15" t="str">
            <v>Traït bäön hoa væîa XM M75 daìy 15</v>
          </cell>
          <cell r="C15" t="str">
            <v>m2</v>
          </cell>
          <cell r="D15">
            <v>8.1999999999999993</v>
          </cell>
          <cell r="E15">
            <v>0.14000000000000001</v>
          </cell>
          <cell r="F15">
            <v>36.06</v>
          </cell>
          <cell r="H15">
            <v>0.16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</row>
        <row r="16">
          <cell r="A16" t="str">
            <v>701.110</v>
          </cell>
          <cell r="B16" t="str">
            <v xml:space="preserve">Queït väi moïng tæåìng , bäön hoa 1 tràõng , 2 maìu </v>
          </cell>
          <cell r="C16" t="str">
            <v>m2</v>
          </cell>
          <cell r="D16">
            <v>33.47</v>
          </cell>
          <cell r="E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0.67</v>
          </cell>
          <cell r="S16">
            <v>10.039999999999999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</row>
        <row r="17">
          <cell r="A17" t="str">
            <v>221.110</v>
          </cell>
          <cell r="B17" t="str">
            <v xml:space="preserve">Bã täng âaï 4x6 M50 nãön nhaì </v>
          </cell>
          <cell r="C17" t="str">
            <v>m3</v>
          </cell>
          <cell r="D17">
            <v>23.44</v>
          </cell>
          <cell r="E17">
            <v>24.03</v>
          </cell>
          <cell r="F17">
            <v>3714</v>
          </cell>
          <cell r="G17">
            <v>10.45</v>
          </cell>
          <cell r="J17">
            <v>17.95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</row>
        <row r="18">
          <cell r="A18" t="str">
            <v>684.130</v>
          </cell>
          <cell r="B18" t="str">
            <v>Laït gaûch hoa XM væîa XM M50</v>
          </cell>
          <cell r="C18" t="str">
            <v>m2</v>
          </cell>
          <cell r="D18">
            <v>228.52</v>
          </cell>
          <cell r="E18">
            <v>4.8</v>
          </cell>
          <cell r="F18">
            <v>872.64</v>
          </cell>
          <cell r="G18">
            <v>0</v>
          </cell>
          <cell r="H18">
            <v>5.69</v>
          </cell>
          <cell r="K18">
            <v>0</v>
          </cell>
          <cell r="L18">
            <v>0</v>
          </cell>
          <cell r="M18">
            <v>0</v>
          </cell>
          <cell r="N18">
            <v>5713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</row>
        <row r="20">
          <cell r="A20">
            <v>0</v>
          </cell>
          <cell r="B20" t="str">
            <v>II. THÁN NHAÌ :</v>
          </cell>
          <cell r="C20">
            <v>0</v>
          </cell>
          <cell r="D20">
            <v>0</v>
          </cell>
          <cell r="F20">
            <v>10941.180000000002</v>
          </cell>
          <cell r="G20">
            <v>4.0500000000000007</v>
          </cell>
          <cell r="H20">
            <v>48.71</v>
          </cell>
          <cell r="I20">
            <v>8.26</v>
          </cell>
          <cell r="J20">
            <v>0</v>
          </cell>
          <cell r="K20">
            <v>0</v>
          </cell>
          <cell r="L20">
            <v>43421.97</v>
          </cell>
          <cell r="M20">
            <v>680.34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27.17</v>
          </cell>
          <cell r="S20">
            <v>426.23</v>
          </cell>
          <cell r="T20">
            <v>34.340000000000003</v>
          </cell>
          <cell r="U20">
            <v>0</v>
          </cell>
          <cell r="V20">
            <v>0</v>
          </cell>
          <cell r="W20">
            <v>0</v>
          </cell>
          <cell r="X20">
            <v>1.21</v>
          </cell>
        </row>
        <row r="21">
          <cell r="A21" t="str">
            <v>205.130</v>
          </cell>
          <cell r="B21" t="str">
            <v>Xáy tæåìng 220 gaûch äúng væîa XM M50 cao &lt;= 4m</v>
          </cell>
          <cell r="C21" t="str">
            <v>m3</v>
          </cell>
          <cell r="D21">
            <v>48.07</v>
          </cell>
          <cell r="E21">
            <v>7.93</v>
          </cell>
          <cell r="F21">
            <v>1441.67</v>
          </cell>
          <cell r="H21">
            <v>9.4</v>
          </cell>
          <cell r="K21">
            <v>0</v>
          </cell>
          <cell r="L21">
            <v>21631.5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0.14000000000000001</v>
          </cell>
        </row>
        <row r="22">
          <cell r="A22" t="str">
            <v>205.140</v>
          </cell>
          <cell r="B22" t="str">
            <v xml:space="preserve">Xáy tæåìng 220 gaûch äúng væîa XM M50 cao &gt; 4m : </v>
          </cell>
          <cell r="C22" t="str">
            <v>m3</v>
          </cell>
          <cell r="D22">
            <v>1.22</v>
          </cell>
          <cell r="E22">
            <v>0.2</v>
          </cell>
          <cell r="F22">
            <v>36.36</v>
          </cell>
          <cell r="H22">
            <v>0.24</v>
          </cell>
          <cell r="K22">
            <v>0</v>
          </cell>
          <cell r="L22">
            <v>549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0.01</v>
          </cell>
        </row>
        <row r="23">
          <cell r="A23" t="str">
            <v>205.110</v>
          </cell>
          <cell r="B23" t="str">
            <v>Xáy tæåìng 110 gaûch äúng væîa XM M50 cao &lt;= 4m</v>
          </cell>
          <cell r="C23" t="str">
            <v>m3</v>
          </cell>
          <cell r="D23">
            <v>41.357100000000003</v>
          </cell>
          <cell r="E23">
            <v>6.2</v>
          </cell>
          <cell r="F23">
            <v>1127.1600000000001</v>
          </cell>
          <cell r="H23">
            <v>7.35</v>
          </cell>
          <cell r="K23">
            <v>0</v>
          </cell>
          <cell r="L23">
            <v>19024.27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0.12</v>
          </cell>
        </row>
        <row r="24">
          <cell r="A24" t="str">
            <v>205.120</v>
          </cell>
          <cell r="B24" t="str">
            <v>Xáy tæåìng 110 gaûch äúng væîa XM M50 cao &gt; 4m</v>
          </cell>
          <cell r="C24" t="str">
            <v>m3</v>
          </cell>
          <cell r="D24">
            <v>4.82</v>
          </cell>
          <cell r="E24">
            <v>0.72</v>
          </cell>
          <cell r="F24">
            <v>130.9</v>
          </cell>
          <cell r="H24">
            <v>0.85</v>
          </cell>
          <cell r="K24">
            <v>0</v>
          </cell>
          <cell r="L24">
            <v>2217.1999999999998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0.05</v>
          </cell>
        </row>
        <row r="25">
          <cell r="A25" t="str">
            <v>651.130</v>
          </cell>
          <cell r="B25" t="str">
            <v>Traït tæåìng gaûch äúng cao &lt;= 4m væîa XM M50 daìy 15</v>
          </cell>
          <cell r="C25" t="str">
            <v>m2</v>
          </cell>
          <cell r="D25">
            <v>1226.18</v>
          </cell>
          <cell r="E25">
            <v>20.85</v>
          </cell>
          <cell r="F25">
            <v>3790.53</v>
          </cell>
          <cell r="H25">
            <v>24.71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</row>
        <row r="26">
          <cell r="A26" t="str">
            <v>651.140</v>
          </cell>
          <cell r="B26" t="str">
            <v>Traït tæåìng gaûch äúng cao &gt; 4m væîa XM M50 daìy 15</v>
          </cell>
          <cell r="C26" t="str">
            <v>m2</v>
          </cell>
          <cell r="D26">
            <v>98.64</v>
          </cell>
          <cell r="E26">
            <v>1.68</v>
          </cell>
          <cell r="F26">
            <v>305.42</v>
          </cell>
          <cell r="H26">
            <v>1.99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</row>
        <row r="27">
          <cell r="A27" t="str">
            <v>204.310</v>
          </cell>
          <cell r="B27" t="str">
            <v xml:space="preserve">Xáy äÚp truû væîa XM M75 gaûch âàûc </v>
          </cell>
          <cell r="C27" t="str">
            <v>m3</v>
          </cell>
          <cell r="D27">
            <v>0.87</v>
          </cell>
          <cell r="E27">
            <v>0.27</v>
          </cell>
          <cell r="F27">
            <v>69.540000000000006</v>
          </cell>
          <cell r="H27">
            <v>0.3</v>
          </cell>
          <cell r="K27">
            <v>0</v>
          </cell>
          <cell r="L27">
            <v>0</v>
          </cell>
          <cell r="M27">
            <v>680.34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</row>
        <row r="28">
          <cell r="A28" t="str">
            <v>651.220</v>
          </cell>
          <cell r="B28" t="str">
            <v>Traït truû væîa XM M75 daìy 15</v>
          </cell>
          <cell r="C28" t="str">
            <v>m2</v>
          </cell>
          <cell r="D28">
            <v>7.92</v>
          </cell>
          <cell r="E28">
            <v>0.14000000000000001</v>
          </cell>
          <cell r="F28">
            <v>36.06</v>
          </cell>
          <cell r="H28">
            <v>0.16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</row>
        <row r="29">
          <cell r="A29" t="str">
            <v>651.220</v>
          </cell>
          <cell r="B29" t="str">
            <v>Traït chaình cæía væîa XM M75 daìy 20</v>
          </cell>
          <cell r="C29" t="str">
            <v>m2</v>
          </cell>
          <cell r="D29">
            <v>54.48</v>
          </cell>
          <cell r="E29">
            <v>0.98</v>
          </cell>
          <cell r="F29">
            <v>252.4</v>
          </cell>
          <cell r="H29">
            <v>1.1000000000000001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</row>
        <row r="30">
          <cell r="A30" t="str">
            <v>222.410</v>
          </cell>
          <cell r="B30" t="str">
            <v xml:space="preserve">Bã täng truû M200 âaï 1x2 </v>
          </cell>
          <cell r="C30" t="str">
            <v>m3</v>
          </cell>
          <cell r="D30">
            <v>1.1200000000000001</v>
          </cell>
          <cell r="E30">
            <v>1.1499999999999999</v>
          </cell>
          <cell r="F30">
            <v>373.98</v>
          </cell>
          <cell r="G30">
            <v>0.47</v>
          </cell>
          <cell r="I30">
            <v>0.97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0.15</v>
          </cell>
        </row>
        <row r="31">
          <cell r="A31" t="str">
            <v>300.510</v>
          </cell>
          <cell r="B31" t="str">
            <v xml:space="preserve">Bã täng lanh tä M200 âaï 1x2 </v>
          </cell>
          <cell r="C31" t="str">
            <v>m3</v>
          </cell>
          <cell r="D31">
            <v>2.0500000000000003</v>
          </cell>
          <cell r="E31">
            <v>2.08</v>
          </cell>
          <cell r="F31">
            <v>676.42</v>
          </cell>
          <cell r="G31">
            <v>0.86</v>
          </cell>
          <cell r="I31">
            <v>1.75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0.03</v>
          </cell>
        </row>
        <row r="32">
          <cell r="A32" t="str">
            <v>300.510</v>
          </cell>
          <cell r="B32" t="str">
            <v xml:space="preserve">Bã täng ä vàng M200 âaï 1x2 </v>
          </cell>
          <cell r="C32" t="str">
            <v>m3</v>
          </cell>
          <cell r="D32">
            <v>0.28000000000000003</v>
          </cell>
          <cell r="E32">
            <v>0.28000000000000003</v>
          </cell>
          <cell r="F32">
            <v>91.06</v>
          </cell>
          <cell r="G32">
            <v>0.12</v>
          </cell>
          <cell r="I32">
            <v>0.24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</row>
        <row r="33">
          <cell r="A33" t="str">
            <v>651.320</v>
          </cell>
          <cell r="B33" t="str">
            <v>Traït ä vàng væîa XM M50 daìy 15</v>
          </cell>
          <cell r="C33" t="str">
            <v>m2</v>
          </cell>
          <cell r="D33">
            <v>4.62</v>
          </cell>
          <cell r="E33">
            <v>0.08</v>
          </cell>
          <cell r="F33">
            <v>14.54</v>
          </cell>
          <cell r="H33">
            <v>0.09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</row>
        <row r="34">
          <cell r="A34" t="str">
            <v>672.110</v>
          </cell>
          <cell r="B34" t="str">
            <v>Laïng ä vàng væîa XM M75 daìy 20</v>
          </cell>
          <cell r="C34" t="str">
            <v>m2</v>
          </cell>
          <cell r="D34">
            <v>4.62</v>
          </cell>
          <cell r="E34">
            <v>0.06</v>
          </cell>
          <cell r="F34">
            <v>15.45</v>
          </cell>
          <cell r="H34">
            <v>7.0000000000000007E-2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</row>
        <row r="35">
          <cell r="A35" t="str">
            <v>651.420</v>
          </cell>
          <cell r="B35" t="str">
            <v>Traït chè næåïc ä vàng væîa XM M75</v>
          </cell>
          <cell r="C35" t="str">
            <v>md</v>
          </cell>
          <cell r="D35">
            <v>16.100000000000001</v>
          </cell>
          <cell r="E35">
            <v>7.0000000000000007E-2</v>
          </cell>
          <cell r="F35">
            <v>18.03</v>
          </cell>
          <cell r="H35">
            <v>0.08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</row>
        <row r="36">
          <cell r="A36" t="str">
            <v>651.330</v>
          </cell>
          <cell r="B36" t="str">
            <v xml:space="preserve">Traït häö dáöu vaìo ä vàng </v>
          </cell>
          <cell r="C36" t="str">
            <v>m2</v>
          </cell>
          <cell r="D36">
            <v>9.24</v>
          </cell>
          <cell r="F36">
            <v>10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</row>
        <row r="37">
          <cell r="A37" t="str">
            <v>651.220</v>
          </cell>
          <cell r="B37" t="str">
            <v>Traït truû truûc A væîa XM M75 daìy 15</v>
          </cell>
          <cell r="C37" t="str">
            <v>m2</v>
          </cell>
          <cell r="D37">
            <v>25.76</v>
          </cell>
          <cell r="E37">
            <v>0.46</v>
          </cell>
          <cell r="F37">
            <v>118.47</v>
          </cell>
          <cell r="H37">
            <v>0.51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</row>
        <row r="38">
          <cell r="A38" t="str">
            <v>224.110</v>
          </cell>
          <cell r="B38" t="str">
            <v xml:space="preserve">Bã täng dáöm M200 âaï 1x2 </v>
          </cell>
          <cell r="C38" t="str">
            <v>m3</v>
          </cell>
          <cell r="D38">
            <v>6.1499999999999995</v>
          </cell>
          <cell r="E38">
            <v>6.3</v>
          </cell>
          <cell r="F38">
            <v>2048.7600000000002</v>
          </cell>
          <cell r="G38">
            <v>2.6</v>
          </cell>
          <cell r="I38">
            <v>5.3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0.71</v>
          </cell>
        </row>
        <row r="39">
          <cell r="A39" t="str">
            <v>651.330</v>
          </cell>
          <cell r="B39" t="str">
            <v>Traït dáöm væîa XM M50 daìy 15</v>
          </cell>
          <cell r="C39" t="str">
            <v>m2</v>
          </cell>
          <cell r="D39">
            <v>87.44</v>
          </cell>
          <cell r="E39">
            <v>1.57</v>
          </cell>
          <cell r="F39">
            <v>285.43</v>
          </cell>
          <cell r="H39">
            <v>1.86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</row>
        <row r="40">
          <cell r="A40" t="str">
            <v>651.330</v>
          </cell>
          <cell r="B40" t="str">
            <v xml:space="preserve">Traït häö dáöu vaìo âáöm bã täng </v>
          </cell>
          <cell r="C40" t="str">
            <v>m2</v>
          </cell>
          <cell r="D40">
            <v>87.44</v>
          </cell>
          <cell r="F40">
            <v>99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</row>
        <row r="41">
          <cell r="A41" t="str">
            <v>701.110</v>
          </cell>
          <cell r="B41" t="str">
            <v xml:space="preserve">Queït väi tæåìng truû 1 tràõng 2 maìu </v>
          </cell>
          <cell r="C41" t="str">
            <v>m2</v>
          </cell>
          <cell r="D41">
            <v>1358.5000000000002</v>
          </cell>
          <cell r="E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27.17</v>
          </cell>
          <cell r="S41">
            <v>407.55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</row>
        <row r="42">
          <cell r="A42" t="str">
            <v>701.130</v>
          </cell>
          <cell r="B42" t="str">
            <v>Queït väi chaình cæía , ä vàng , lanh tä 3 næåïc tràõng</v>
          </cell>
          <cell r="C42" t="str">
            <v>m2</v>
          </cell>
          <cell r="D42">
            <v>59.099999999999994</v>
          </cell>
          <cell r="E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18.68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</row>
        <row r="43">
          <cell r="A43" t="str">
            <v>703.440</v>
          </cell>
          <cell r="B43" t="str">
            <v xml:space="preserve">Sån cæía âi, säø panä, panä kênh 3 næåïc  maìu xaïm </v>
          </cell>
          <cell r="C43" t="str">
            <v>m2</v>
          </cell>
          <cell r="D43">
            <v>113.4</v>
          </cell>
          <cell r="E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25.52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</row>
        <row r="44">
          <cell r="A44" t="str">
            <v>703.440</v>
          </cell>
          <cell r="B44" t="str">
            <v xml:space="preserve">Sån cæía säø sàõt chåïp kênh 3 næåïc maìu xaïm </v>
          </cell>
          <cell r="C44" t="str">
            <v>m2</v>
          </cell>
          <cell r="D44">
            <v>39.200000000000003</v>
          </cell>
          <cell r="E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8.82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</row>
        <row r="45">
          <cell r="A45">
            <v>0</v>
          </cell>
          <cell r="B45" t="str">
            <v>III. TRÁÖN + MAÏI NHAÌ :</v>
          </cell>
          <cell r="C45">
            <v>0</v>
          </cell>
          <cell r="D45">
            <v>0</v>
          </cell>
          <cell r="F45">
            <v>2651.1300000000006</v>
          </cell>
          <cell r="G45">
            <v>2.1</v>
          </cell>
          <cell r="H45">
            <v>4.4899999999999993</v>
          </cell>
          <cell r="I45">
            <v>4.2600000000000007</v>
          </cell>
          <cell r="J45">
            <v>0</v>
          </cell>
          <cell r="K45">
            <v>0</v>
          </cell>
          <cell r="L45">
            <v>0</v>
          </cell>
          <cell r="M45">
            <v>713.4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0.53</v>
          </cell>
          <cell r="S45">
            <v>33.880000000000003</v>
          </cell>
          <cell r="T45">
            <v>51.07</v>
          </cell>
          <cell r="U45">
            <v>6.6899999999999995</v>
          </cell>
          <cell r="V45">
            <v>355.45</v>
          </cell>
          <cell r="W45">
            <v>175.56</v>
          </cell>
          <cell r="X45">
            <v>0.5</v>
          </cell>
        </row>
        <row r="46">
          <cell r="A46" t="str">
            <v>225.110</v>
          </cell>
          <cell r="B46" t="str">
            <v xml:space="preserve">Bã täng saìn maïi M200 âaï 1x2 </v>
          </cell>
          <cell r="C46" t="str">
            <v>m3</v>
          </cell>
          <cell r="D46">
            <v>3.71</v>
          </cell>
          <cell r="E46">
            <v>3.8</v>
          </cell>
          <cell r="F46">
            <v>1235.76</v>
          </cell>
          <cell r="G46">
            <v>1.57</v>
          </cell>
          <cell r="I46">
            <v>3.2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0.37</v>
          </cell>
        </row>
        <row r="47">
          <cell r="A47" t="str">
            <v>225.210</v>
          </cell>
          <cell r="B47" t="str">
            <v xml:space="preserve">Bã täng sã nä M200 âaï 1x2 </v>
          </cell>
          <cell r="C47" t="str">
            <v>m3</v>
          </cell>
          <cell r="D47">
            <v>0.77</v>
          </cell>
          <cell r="E47">
            <v>0.79</v>
          </cell>
          <cell r="F47">
            <v>256.91000000000003</v>
          </cell>
          <cell r="G47">
            <v>0.33</v>
          </cell>
          <cell r="I47">
            <v>0.66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0.08</v>
          </cell>
        </row>
        <row r="48">
          <cell r="A48" t="str">
            <v>651.320</v>
          </cell>
          <cell r="B48" t="str">
            <v>Traït saìn maïi sã nä væîa XM M50 daìy 15</v>
          </cell>
          <cell r="C48" t="str">
            <v>m2</v>
          </cell>
          <cell r="D48">
            <v>52.94</v>
          </cell>
          <cell r="E48">
            <v>0.95</v>
          </cell>
          <cell r="F48">
            <v>172.71</v>
          </cell>
          <cell r="H48">
            <v>1.1299999999999999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</row>
        <row r="49">
          <cell r="A49" t="str">
            <v>671.140</v>
          </cell>
          <cell r="B49" t="str">
            <v>Laïng saìn maïi væîa XM M75 daìy 30</v>
          </cell>
          <cell r="C49" t="str">
            <v>m2</v>
          </cell>
          <cell r="D49">
            <v>49.96</v>
          </cell>
          <cell r="E49">
            <v>1.75</v>
          </cell>
          <cell r="F49">
            <v>450.71</v>
          </cell>
          <cell r="H49">
            <v>1.96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</row>
        <row r="50">
          <cell r="A50" t="str">
            <v>651.330</v>
          </cell>
          <cell r="B50" t="str">
            <v xml:space="preserve">Ngám næåïc XM chäúng tháúm saìn </v>
          </cell>
          <cell r="C50" t="str">
            <v>m2</v>
          </cell>
          <cell r="D50">
            <v>49.96</v>
          </cell>
          <cell r="F50">
            <v>57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</row>
        <row r="51">
          <cell r="A51" t="str">
            <v>651.510</v>
          </cell>
          <cell r="B51" t="str">
            <v>Traït thaình sã nä væîa XM M75 trong vaì ngoaìi  daìy 15</v>
          </cell>
          <cell r="C51" t="str">
            <v>m2</v>
          </cell>
          <cell r="D51">
            <v>26.72</v>
          </cell>
          <cell r="E51">
            <v>0.32</v>
          </cell>
          <cell r="F51">
            <v>82.42</v>
          </cell>
          <cell r="G51">
            <v>2.73</v>
          </cell>
          <cell r="H51">
            <v>0.36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</row>
        <row r="52">
          <cell r="A52" t="str">
            <v>225.210</v>
          </cell>
          <cell r="B52" t="str">
            <v xml:space="preserve">Bã täng lam ngang M200 âaï 1x2 </v>
          </cell>
          <cell r="C52" t="str">
            <v>m3</v>
          </cell>
          <cell r="D52">
            <v>0.47</v>
          </cell>
          <cell r="E52">
            <v>0.48</v>
          </cell>
          <cell r="F52">
            <v>156.1</v>
          </cell>
          <cell r="G52">
            <v>0.2</v>
          </cell>
          <cell r="I52">
            <v>0.4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0.05</v>
          </cell>
        </row>
        <row r="53">
          <cell r="A53" t="str">
            <v>651.310</v>
          </cell>
          <cell r="B53" t="str">
            <v>Traït lam ngang væîa XM M75 daìy 15</v>
          </cell>
          <cell r="C53" t="str">
            <v>m2</v>
          </cell>
          <cell r="D53">
            <v>17.64</v>
          </cell>
          <cell r="E53">
            <v>0.32</v>
          </cell>
          <cell r="F53">
            <v>82.42</v>
          </cell>
          <cell r="H53">
            <v>0.36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</row>
        <row r="54">
          <cell r="A54" t="str">
            <v>701.130</v>
          </cell>
          <cell r="B54" t="str">
            <v xml:space="preserve">Queït väi lam ngang , tráön 3 næåïc tràõng </v>
          </cell>
          <cell r="C54" t="str">
            <v>m2</v>
          </cell>
          <cell r="D54">
            <v>70.58</v>
          </cell>
          <cell r="E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22.3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</row>
        <row r="55">
          <cell r="A55" t="str">
            <v>701.120</v>
          </cell>
          <cell r="B55" t="str">
            <v xml:space="preserve">Queït väi sã nä 1 tràõng , 2 maìu </v>
          </cell>
          <cell r="C55" t="str">
            <v>m2</v>
          </cell>
          <cell r="D55">
            <v>26.72</v>
          </cell>
          <cell r="E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0.53</v>
          </cell>
          <cell r="S55">
            <v>8.02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</row>
        <row r="56">
          <cell r="A56" t="str">
            <v>694.110</v>
          </cell>
          <cell r="B56" t="str">
            <v xml:space="preserve">Gia cäng âoïng tráön vaïn eïp </v>
          </cell>
          <cell r="C56" t="str">
            <v>m2</v>
          </cell>
          <cell r="D56">
            <v>159.6</v>
          </cell>
          <cell r="E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3.19</v>
          </cell>
          <cell r="V56">
            <v>0</v>
          </cell>
          <cell r="W56">
            <v>175.56</v>
          </cell>
          <cell r="X56">
            <v>0</v>
          </cell>
        </row>
        <row r="57">
          <cell r="A57" t="str">
            <v>703.220</v>
          </cell>
          <cell r="B57" t="str">
            <v xml:space="preserve">Sån tráön vaïn eïp 3 næåïc tràõng </v>
          </cell>
          <cell r="C57" t="str">
            <v>m2</v>
          </cell>
          <cell r="D57">
            <v>159.6</v>
          </cell>
          <cell r="E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51.07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</row>
        <row r="58">
          <cell r="A58" t="str">
            <v>401.420</v>
          </cell>
          <cell r="B58" t="str">
            <v>Gia cäng xaì gäö gäù maïi nhaì ( gäù nhoïm 3 )</v>
          </cell>
          <cell r="C58" t="str">
            <v>m3</v>
          </cell>
          <cell r="D58">
            <v>3.18</v>
          </cell>
          <cell r="E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3.5</v>
          </cell>
          <cell r="V58">
            <v>0</v>
          </cell>
          <cell r="W58">
            <v>0</v>
          </cell>
          <cell r="X58">
            <v>0</v>
          </cell>
        </row>
        <row r="59">
          <cell r="A59" t="str">
            <v>605.210</v>
          </cell>
          <cell r="B59" t="str">
            <v xml:space="preserve">Låüp tän traïng keîm maïi nhaì </v>
          </cell>
          <cell r="C59" t="str">
            <v>m2</v>
          </cell>
          <cell r="D59">
            <v>269.27999999999997</v>
          </cell>
          <cell r="E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355.45</v>
          </cell>
          <cell r="W59">
            <v>0</v>
          </cell>
          <cell r="X59">
            <v>0</v>
          </cell>
        </row>
        <row r="60">
          <cell r="A60" t="str">
            <v>204.420</v>
          </cell>
          <cell r="B60" t="str">
            <v>Xáy båì chaíy gaûch âàûc væîa XM M75</v>
          </cell>
          <cell r="C60" t="str">
            <v>m3</v>
          </cell>
          <cell r="D60">
            <v>0.87</v>
          </cell>
          <cell r="E60">
            <v>0.26</v>
          </cell>
          <cell r="F60">
            <v>66.959999999999994</v>
          </cell>
          <cell r="H60">
            <v>0.28999999999999998</v>
          </cell>
          <cell r="M60">
            <v>713.4</v>
          </cell>
        </row>
        <row r="61">
          <cell r="A61" t="str">
            <v>651.140</v>
          </cell>
          <cell r="B61" t="str">
            <v>Traït båì chaíy væîa XM M75 daìy 15</v>
          </cell>
          <cell r="C61" t="str">
            <v>m2</v>
          </cell>
          <cell r="D61">
            <v>11.88</v>
          </cell>
          <cell r="E61">
            <v>0.2</v>
          </cell>
          <cell r="F61">
            <v>51.51</v>
          </cell>
          <cell r="H61">
            <v>0.22</v>
          </cell>
        </row>
        <row r="62">
          <cell r="A62" t="str">
            <v>701.120</v>
          </cell>
          <cell r="B62" t="str">
            <v>Queït väi båì chaíy 3 næåïc tràõng</v>
          </cell>
          <cell r="C62" t="str">
            <v>m2</v>
          </cell>
          <cell r="D62">
            <v>11.88</v>
          </cell>
          <cell r="E62">
            <v>0</v>
          </cell>
          <cell r="F62">
            <v>0</v>
          </cell>
          <cell r="H62">
            <v>0</v>
          </cell>
          <cell r="S62">
            <v>3.56</v>
          </cell>
        </row>
        <row r="63">
          <cell r="A63" t="str">
            <v>651.420</v>
          </cell>
          <cell r="B63" t="str">
            <v>Traït chè næåïc sã nä</v>
          </cell>
          <cell r="C63" t="str">
            <v>m</v>
          </cell>
          <cell r="D63">
            <v>33.200000000000003</v>
          </cell>
          <cell r="E63">
            <v>0.15</v>
          </cell>
          <cell r="F63">
            <v>38.630000000000003</v>
          </cell>
          <cell r="H63">
            <v>0.17</v>
          </cell>
        </row>
        <row r="64">
          <cell r="A64">
            <v>0</v>
          </cell>
          <cell r="B64" t="str">
            <v>IV. KHU VÃÛ SINH - BÃØ TÆÛ HOAÛI - BÃÚP - HÄÚ GA :</v>
          </cell>
          <cell r="C64">
            <v>0</v>
          </cell>
          <cell r="D64">
            <v>0</v>
          </cell>
          <cell r="F64">
            <v>3304.2599999999998</v>
          </cell>
          <cell r="G64">
            <v>2.27</v>
          </cell>
          <cell r="H64">
            <v>9.629999999999999</v>
          </cell>
          <cell r="I64">
            <v>1.67</v>
          </cell>
          <cell r="J64">
            <v>2.68</v>
          </cell>
          <cell r="K64">
            <v>0</v>
          </cell>
          <cell r="L64">
            <v>0</v>
          </cell>
          <cell r="M64">
            <v>10479.6</v>
          </cell>
          <cell r="N64">
            <v>0</v>
          </cell>
          <cell r="O64">
            <v>13.51</v>
          </cell>
          <cell r="P64">
            <v>5664.75</v>
          </cell>
          <cell r="Q64">
            <v>50.769999999999996</v>
          </cell>
          <cell r="R64">
            <v>0.27</v>
          </cell>
          <cell r="S64">
            <v>4.12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6.0000000000000005E-2</v>
          </cell>
        </row>
        <row r="65">
          <cell r="A65">
            <v>0</v>
          </cell>
          <cell r="B65" t="str">
            <v>a, Khu vãû sinh :</v>
          </cell>
          <cell r="C65">
            <v>0</v>
          </cell>
          <cell r="D65">
            <v>0</v>
          </cell>
        </row>
        <row r="66">
          <cell r="A66" t="str">
            <v>204.410</v>
          </cell>
          <cell r="B66" t="str">
            <v xml:space="preserve">Xáy thaình bãø næåïc khu vãû sinh daìy 110 væîa XM M75 </v>
          </cell>
          <cell r="C66" t="str">
            <v>m3</v>
          </cell>
          <cell r="D66">
            <v>0.65</v>
          </cell>
          <cell r="E66">
            <v>0.2</v>
          </cell>
          <cell r="F66">
            <v>51.51</v>
          </cell>
          <cell r="H66">
            <v>0.22</v>
          </cell>
          <cell r="K66">
            <v>0</v>
          </cell>
          <cell r="L66">
            <v>0</v>
          </cell>
          <cell r="M66">
            <v>533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</row>
        <row r="67">
          <cell r="A67" t="str">
            <v>651.510</v>
          </cell>
          <cell r="B67" t="str">
            <v>Traït thaình bãø næåïc væîa XM M75 daìy 20</v>
          </cell>
          <cell r="C67" t="str">
            <v>m2</v>
          </cell>
          <cell r="D67">
            <v>7.35</v>
          </cell>
          <cell r="E67">
            <v>0.09</v>
          </cell>
          <cell r="F67">
            <v>23.18</v>
          </cell>
          <cell r="H67">
            <v>0.1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</row>
        <row r="68">
          <cell r="A68" t="str">
            <v>672.120</v>
          </cell>
          <cell r="B68" t="str">
            <v xml:space="preserve">Laïng bãø næåïc , xê xäøm væîa XM M75 daìy 30 âaïnh maìu </v>
          </cell>
          <cell r="C68" t="str">
            <v>m2</v>
          </cell>
          <cell r="D68">
            <v>8.19</v>
          </cell>
          <cell r="E68">
            <v>0.18</v>
          </cell>
          <cell r="F68">
            <v>46.36</v>
          </cell>
          <cell r="H68">
            <v>0.2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</row>
        <row r="69">
          <cell r="A69" t="str">
            <v>651.330</v>
          </cell>
          <cell r="B69" t="str">
            <v xml:space="preserve">Âaïnh maìu thaình bãø næåïc bàòng xi màng nguyãn cháút </v>
          </cell>
          <cell r="C69" t="str">
            <v>m2</v>
          </cell>
          <cell r="D69">
            <v>7.35</v>
          </cell>
          <cell r="F69">
            <v>8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</row>
        <row r="70">
          <cell r="A70" t="str">
            <v>685.130</v>
          </cell>
          <cell r="B70" t="str">
            <v>ÄÚp gaûch men Trung Quäúc loaûi 11x11 khu vãû sinh</v>
          </cell>
          <cell r="C70" t="str">
            <v>m2</v>
          </cell>
          <cell r="D70">
            <v>68.25</v>
          </cell>
          <cell r="E70">
            <v>1.43</v>
          </cell>
          <cell r="F70">
            <v>259.97000000000003</v>
          </cell>
          <cell r="H70">
            <v>1.69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5664.75</v>
          </cell>
          <cell r="Q70">
            <v>23.89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</row>
        <row r="71">
          <cell r="A71" t="str">
            <v>686.110</v>
          </cell>
          <cell r="B71" t="str">
            <v>Laït gaûch vé khu vãû sinh 300x300</v>
          </cell>
          <cell r="C71" t="str">
            <v>m2</v>
          </cell>
          <cell r="D71">
            <v>13.44</v>
          </cell>
          <cell r="E71">
            <v>0.21</v>
          </cell>
          <cell r="F71">
            <v>38.18</v>
          </cell>
          <cell r="H71">
            <v>0.25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13.51</v>
          </cell>
          <cell r="P71">
            <v>0</v>
          </cell>
          <cell r="Q71">
            <v>26.88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</row>
        <row r="72">
          <cell r="A72">
            <v>0</v>
          </cell>
          <cell r="B72" t="str">
            <v xml:space="preserve">b, Bãø tæû hoaûi : </v>
          </cell>
          <cell r="C72">
            <v>0</v>
          </cell>
          <cell r="D72">
            <v>0</v>
          </cell>
        </row>
        <row r="73">
          <cell r="A73" t="str">
            <v>221.110</v>
          </cell>
          <cell r="B73" t="str">
            <v xml:space="preserve">Bã täng loït âaï 4x6 M100 bãø tæû hoaûi </v>
          </cell>
          <cell r="C73" t="str">
            <v>m3</v>
          </cell>
          <cell r="D73">
            <v>2.38</v>
          </cell>
          <cell r="E73">
            <v>2.44</v>
          </cell>
          <cell r="F73">
            <v>490</v>
          </cell>
          <cell r="G73">
            <v>1.2</v>
          </cell>
          <cell r="J73">
            <v>2.25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</row>
        <row r="74">
          <cell r="A74" t="str">
            <v>204.410</v>
          </cell>
          <cell r="B74" t="str">
            <v xml:space="preserve">Xáy tæåìng häú ga væîa XM M75 gaûch âàûc </v>
          </cell>
          <cell r="C74" t="str">
            <v>m3</v>
          </cell>
          <cell r="D74">
            <v>10.3</v>
          </cell>
          <cell r="E74">
            <v>3.09</v>
          </cell>
          <cell r="F74">
            <v>795.83</v>
          </cell>
          <cell r="H74">
            <v>3.45</v>
          </cell>
          <cell r="K74">
            <v>0</v>
          </cell>
          <cell r="L74">
            <v>0</v>
          </cell>
          <cell r="M74">
            <v>8446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0.03</v>
          </cell>
        </row>
        <row r="75">
          <cell r="A75" t="str">
            <v>651.150</v>
          </cell>
          <cell r="B75" t="str">
            <v>Traït thaình trong bãø tæû hoaûi væîa XM M75 daìy 20</v>
          </cell>
          <cell r="C75" t="str">
            <v>m2</v>
          </cell>
          <cell r="D75">
            <v>65.099999999999994</v>
          </cell>
          <cell r="E75">
            <v>1.5</v>
          </cell>
          <cell r="F75">
            <v>386.33</v>
          </cell>
          <cell r="H75">
            <v>1.68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</row>
        <row r="76">
          <cell r="A76" t="str">
            <v>651.330</v>
          </cell>
          <cell r="B76" t="str">
            <v xml:space="preserve">Âaïnh maìu bàòng XM nguyãn cháút bãø tæû hoaûi </v>
          </cell>
          <cell r="C76" t="str">
            <v>m2</v>
          </cell>
          <cell r="D76">
            <v>65.099999999999994</v>
          </cell>
          <cell r="F76">
            <v>74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</row>
        <row r="77">
          <cell r="A77" t="str">
            <v>671.110</v>
          </cell>
          <cell r="B77" t="str">
            <v xml:space="preserve">Laïng âaïy bãø væîa XM M75 daìy 20 âaïnh maìu </v>
          </cell>
          <cell r="C77" t="str">
            <v>m2</v>
          </cell>
          <cell r="D77">
            <v>8.64</v>
          </cell>
          <cell r="E77">
            <v>0.22</v>
          </cell>
          <cell r="F77">
            <v>56.66</v>
          </cell>
          <cell r="H77">
            <v>0.25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</row>
        <row r="78">
          <cell r="A78" t="str">
            <v>651.130</v>
          </cell>
          <cell r="B78" t="str">
            <v>Traït thaình ngoaìi bãø tæû hoaûi væîa XM M50 daìy 15</v>
          </cell>
          <cell r="C78" t="str">
            <v>m2</v>
          </cell>
          <cell r="D78">
            <v>15.08</v>
          </cell>
          <cell r="E78">
            <v>0.26</v>
          </cell>
          <cell r="F78">
            <v>47.27</v>
          </cell>
          <cell r="H78">
            <v>0.31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</row>
        <row r="79">
          <cell r="A79" t="str">
            <v>300.510</v>
          </cell>
          <cell r="B79" t="str">
            <v xml:space="preserve">Bã täng táúm âan M200 âaï 1x2 âuïc sàôn </v>
          </cell>
          <cell r="C79" t="str">
            <v>m3</v>
          </cell>
          <cell r="D79">
            <v>1.38</v>
          </cell>
          <cell r="E79">
            <v>1.4</v>
          </cell>
          <cell r="F79">
            <v>455.28</v>
          </cell>
          <cell r="G79">
            <v>0.57999999999999996</v>
          </cell>
          <cell r="I79">
            <v>1.18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0.02</v>
          </cell>
        </row>
        <row r="80">
          <cell r="A80">
            <v>0</v>
          </cell>
          <cell r="B80" t="str">
            <v xml:space="preserve">c, Bãúp : </v>
          </cell>
          <cell r="C80">
            <v>0</v>
          </cell>
          <cell r="D80">
            <v>0</v>
          </cell>
        </row>
        <row r="81">
          <cell r="A81" t="str">
            <v>204.410</v>
          </cell>
          <cell r="B81" t="str">
            <v xml:space="preserve">Xáy tæåìng 110 væîa XM M50 gaûch âàûc </v>
          </cell>
          <cell r="C81" t="str">
            <v>m3</v>
          </cell>
          <cell r="D81">
            <v>0.75</v>
          </cell>
          <cell r="E81">
            <v>0.23</v>
          </cell>
          <cell r="F81">
            <v>41.81</v>
          </cell>
          <cell r="H81">
            <v>0.27</v>
          </cell>
          <cell r="K81">
            <v>0</v>
          </cell>
          <cell r="L81">
            <v>0</v>
          </cell>
          <cell r="M81">
            <v>615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</row>
        <row r="82">
          <cell r="A82" t="str">
            <v>651.130</v>
          </cell>
          <cell r="B82" t="str">
            <v xml:space="preserve">Traït tæåìng væîa XM M75 bãû bãúp </v>
          </cell>
          <cell r="C82" t="str">
            <v>m2</v>
          </cell>
          <cell r="D82">
            <v>13.72</v>
          </cell>
          <cell r="E82">
            <v>0.23</v>
          </cell>
          <cell r="F82">
            <v>59.24</v>
          </cell>
          <cell r="H82">
            <v>0.26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</row>
        <row r="83">
          <cell r="A83" t="str">
            <v>701.110</v>
          </cell>
          <cell r="B83" t="str">
            <v xml:space="preserve">Queït väi thaình bãû bãúp 1 tràõng 2 maìu </v>
          </cell>
          <cell r="C83" t="str">
            <v>m2</v>
          </cell>
          <cell r="D83">
            <v>13.72</v>
          </cell>
          <cell r="E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0.27</v>
          </cell>
          <cell r="S83">
            <v>4.12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</row>
        <row r="84">
          <cell r="A84" t="str">
            <v>300.510</v>
          </cell>
          <cell r="B84" t="str">
            <v xml:space="preserve">Bã täng táúm âan bãû bãúp </v>
          </cell>
          <cell r="C84" t="str">
            <v>m3</v>
          </cell>
          <cell r="D84">
            <v>0.34</v>
          </cell>
          <cell r="E84">
            <v>0.35</v>
          </cell>
          <cell r="F84">
            <v>113.82</v>
          </cell>
          <cell r="G84">
            <v>0.14000000000000001</v>
          </cell>
          <cell r="I84">
            <v>0.28999999999999998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0.01</v>
          </cell>
        </row>
        <row r="85">
          <cell r="A85" t="str">
            <v>651.320</v>
          </cell>
          <cell r="B85" t="str">
            <v>Traït thaình dæåïi vaì trãn bãû bãúp væîa XM M75 daìy 15</v>
          </cell>
          <cell r="C85" t="str">
            <v>m2</v>
          </cell>
          <cell r="D85">
            <v>9.8000000000000007</v>
          </cell>
          <cell r="E85">
            <v>0.18</v>
          </cell>
          <cell r="F85">
            <v>46.36</v>
          </cell>
          <cell r="H85">
            <v>0.2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</row>
        <row r="86">
          <cell r="A86" t="str">
            <v>651.330</v>
          </cell>
          <cell r="B86" t="str">
            <v xml:space="preserve">Âaïnh maìu màût trãn bãû bãúp </v>
          </cell>
          <cell r="C86" t="str">
            <v>m2</v>
          </cell>
          <cell r="D86">
            <v>4.9000000000000004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</row>
        <row r="87">
          <cell r="A87">
            <v>0</v>
          </cell>
          <cell r="B87" t="str">
            <v>d, Häú ga :</v>
          </cell>
          <cell r="C87">
            <v>0</v>
          </cell>
          <cell r="D87">
            <v>0</v>
          </cell>
        </row>
        <row r="88">
          <cell r="A88" t="str">
            <v>221.110</v>
          </cell>
          <cell r="B88" t="str">
            <v>Bã täng loït âaï 4x6 M50</v>
          </cell>
          <cell r="C88" t="str">
            <v>m3</v>
          </cell>
          <cell r="D88">
            <v>0.56999999999999995</v>
          </cell>
          <cell r="E88">
            <v>0.57999999999999996</v>
          </cell>
          <cell r="F88">
            <v>90</v>
          </cell>
          <cell r="G88">
            <v>0.25</v>
          </cell>
          <cell r="J88">
            <v>0.43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</row>
        <row r="89">
          <cell r="A89" t="str">
            <v>204.410</v>
          </cell>
          <cell r="B89" t="str">
            <v>Xáy tæåìng 110 häú ga væîa XM M75</v>
          </cell>
          <cell r="C89" t="str">
            <v>m3</v>
          </cell>
          <cell r="D89">
            <v>1.08</v>
          </cell>
          <cell r="E89">
            <v>0.32</v>
          </cell>
          <cell r="F89">
            <v>82.42</v>
          </cell>
          <cell r="H89">
            <v>0.36</v>
          </cell>
          <cell r="K89">
            <v>0</v>
          </cell>
          <cell r="L89">
            <v>0</v>
          </cell>
          <cell r="M89">
            <v>885.6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</row>
        <row r="90">
          <cell r="A90" t="str">
            <v>651.130</v>
          </cell>
          <cell r="B90" t="str">
            <v>Traït thaình trong vaì ngoaìi häú ga væîa XM M50 daìy 15</v>
          </cell>
          <cell r="C90" t="str">
            <v>m2</v>
          </cell>
          <cell r="D90">
            <v>19.600000000000001</v>
          </cell>
          <cell r="E90">
            <v>0.33</v>
          </cell>
          <cell r="F90">
            <v>59.99</v>
          </cell>
          <cell r="H90">
            <v>0.39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</row>
        <row r="91">
          <cell r="A91" t="str">
            <v>300.510</v>
          </cell>
          <cell r="B91" t="str">
            <v xml:space="preserve">Bã täng táúm âan M200 âaï 1x2 </v>
          </cell>
          <cell r="C91" t="str">
            <v>m3</v>
          </cell>
          <cell r="D91">
            <v>0.24</v>
          </cell>
          <cell r="E91">
            <v>0.24</v>
          </cell>
          <cell r="F91">
            <v>78.05</v>
          </cell>
          <cell r="G91">
            <v>0.1</v>
          </cell>
          <cell r="I91">
            <v>0.2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</row>
        <row r="92">
          <cell r="A92">
            <v>0</v>
          </cell>
          <cell r="B92" t="str">
            <v xml:space="preserve">V. THAÏP NÆÅÏC </v>
          </cell>
          <cell r="C92">
            <v>0</v>
          </cell>
          <cell r="D92">
            <v>0</v>
          </cell>
          <cell r="F92">
            <v>3249.1</v>
          </cell>
          <cell r="G92">
            <v>3.69</v>
          </cell>
          <cell r="H92">
            <v>2.11</v>
          </cell>
          <cell r="I92">
            <v>6.3500000000000005</v>
          </cell>
          <cell r="J92">
            <v>1.1000000000000001</v>
          </cell>
          <cell r="K92">
            <v>0</v>
          </cell>
          <cell r="L92">
            <v>0</v>
          </cell>
          <cell r="M92">
            <v>1385.8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0.83</v>
          </cell>
          <cell r="S92">
            <v>12.49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0.8600000000000001</v>
          </cell>
        </row>
        <row r="93">
          <cell r="A93" t="str">
            <v>221.110</v>
          </cell>
          <cell r="B93" t="str">
            <v>Bã täng loït moïng âaï 4x6 M100</v>
          </cell>
          <cell r="C93" t="str">
            <v>m3</v>
          </cell>
          <cell r="D93">
            <v>1.1599999999999999</v>
          </cell>
          <cell r="E93">
            <v>1.19</v>
          </cell>
          <cell r="F93">
            <v>239</v>
          </cell>
          <cell r="G93">
            <v>0.57999999999999996</v>
          </cell>
          <cell r="J93">
            <v>1.1000000000000001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</row>
        <row r="94">
          <cell r="A94" t="str">
            <v>221.340</v>
          </cell>
          <cell r="B94" t="str">
            <v>Bã täng moïng cäüt M200 âaï 1x2</v>
          </cell>
          <cell r="C94" t="str">
            <v>m3</v>
          </cell>
          <cell r="D94">
            <v>4.29</v>
          </cell>
          <cell r="E94">
            <v>4.4000000000000004</v>
          </cell>
          <cell r="F94">
            <v>1430.88</v>
          </cell>
          <cell r="G94">
            <v>1.81</v>
          </cell>
          <cell r="I94">
            <v>3.7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7.0000000000000007E-2</v>
          </cell>
        </row>
        <row r="95">
          <cell r="A95" t="str">
            <v>226.210</v>
          </cell>
          <cell r="B95" t="str">
            <v xml:space="preserve">Bã täng thaïp næåïc M200 âaï 1x2 </v>
          </cell>
          <cell r="C95" t="str">
            <v>m3</v>
          </cell>
          <cell r="D95">
            <v>2.73</v>
          </cell>
          <cell r="E95">
            <v>2.8</v>
          </cell>
          <cell r="F95">
            <v>910.56</v>
          </cell>
          <cell r="G95">
            <v>1.1499999999999999</v>
          </cell>
          <cell r="I95">
            <v>2.35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0.76</v>
          </cell>
        </row>
        <row r="96">
          <cell r="A96" t="str">
            <v>204.420</v>
          </cell>
          <cell r="B96" t="str">
            <v>Xáy thaình thaïp næåïc gaûch âàûc væîa XM M75 daìy 20</v>
          </cell>
          <cell r="C96" t="str">
            <v>m3</v>
          </cell>
          <cell r="D96">
            <v>1.69</v>
          </cell>
          <cell r="E96">
            <v>0.51</v>
          </cell>
          <cell r="F96">
            <v>131.35</v>
          </cell>
          <cell r="G96">
            <v>0</v>
          </cell>
          <cell r="H96">
            <v>0.56999999999999995</v>
          </cell>
          <cell r="K96">
            <v>0</v>
          </cell>
          <cell r="L96">
            <v>0</v>
          </cell>
          <cell r="M96">
            <v>1385.8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0.02</v>
          </cell>
        </row>
        <row r="97">
          <cell r="A97" t="str">
            <v>300.510</v>
          </cell>
          <cell r="B97" t="str">
            <v xml:space="preserve">Bã täng táúm âan âáûy bãø M200 âaï 1x2 </v>
          </cell>
          <cell r="C97" t="str">
            <v>m3</v>
          </cell>
          <cell r="D97">
            <v>0.35</v>
          </cell>
          <cell r="E97">
            <v>0.36</v>
          </cell>
          <cell r="F97">
            <v>117.07</v>
          </cell>
          <cell r="G97">
            <v>0.15</v>
          </cell>
          <cell r="I97">
            <v>0.3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0.01</v>
          </cell>
        </row>
        <row r="98">
          <cell r="A98" t="str">
            <v>651.140</v>
          </cell>
          <cell r="B98" t="str">
            <v>Traït thaình trong bãø næåïc 2 låïp væîa XM M75</v>
          </cell>
          <cell r="C98" t="str">
            <v>m2</v>
          </cell>
          <cell r="D98">
            <v>21.83</v>
          </cell>
          <cell r="E98">
            <v>0.37</v>
          </cell>
          <cell r="F98">
            <v>95.29</v>
          </cell>
          <cell r="H98">
            <v>0.41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</row>
        <row r="99">
          <cell r="A99" t="str">
            <v>651.330</v>
          </cell>
          <cell r="B99" t="str">
            <v xml:space="preserve">Âaïnh maìu bàòng XM nguyãn cháút thaình bãø </v>
          </cell>
          <cell r="C99" t="str">
            <v>m2</v>
          </cell>
          <cell r="D99">
            <v>21.83</v>
          </cell>
          <cell r="F99">
            <v>25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</row>
        <row r="100">
          <cell r="A100" t="str">
            <v>672.120</v>
          </cell>
          <cell r="B100" t="str">
            <v xml:space="preserve">Laïng âaïy bãø væîa XM M75 daìy 20 âaïnh maìu </v>
          </cell>
          <cell r="C100" t="str">
            <v>m2</v>
          </cell>
          <cell r="D100">
            <v>5.76</v>
          </cell>
          <cell r="E100">
            <v>0.13</v>
          </cell>
          <cell r="F100">
            <v>33.479999999999997</v>
          </cell>
          <cell r="H100">
            <v>0.15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</row>
        <row r="101">
          <cell r="A101" t="str">
            <v>651.220</v>
          </cell>
          <cell r="B101" t="str">
            <v>Traït cäüt thaïp næåïc væîa XM M75 daìy 15</v>
          </cell>
          <cell r="C101" t="str">
            <v>m2</v>
          </cell>
          <cell r="D101">
            <v>12.8</v>
          </cell>
          <cell r="E101">
            <v>0.23</v>
          </cell>
          <cell r="F101">
            <v>59.24</v>
          </cell>
          <cell r="H101">
            <v>0.26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</row>
        <row r="102">
          <cell r="A102" t="str">
            <v>651.310</v>
          </cell>
          <cell r="B102" t="str">
            <v>Traït dáöm væîa XM M75 daìy 15 : Dáöm DB1</v>
          </cell>
          <cell r="C102" t="str">
            <v>m2</v>
          </cell>
          <cell r="D102">
            <v>9.6</v>
          </cell>
          <cell r="E102">
            <v>0.17</v>
          </cell>
          <cell r="F102">
            <v>43.78</v>
          </cell>
          <cell r="H102">
            <v>0.19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</row>
        <row r="103">
          <cell r="A103" t="str">
            <v>651.320</v>
          </cell>
          <cell r="B103" t="str">
            <v>Traït âaïy bãø væîa XM M75 daìy 15</v>
          </cell>
          <cell r="C103" t="str">
            <v>m2</v>
          </cell>
          <cell r="D103">
            <v>6.76</v>
          </cell>
          <cell r="E103">
            <v>0.12</v>
          </cell>
          <cell r="F103">
            <v>30.91</v>
          </cell>
          <cell r="H103">
            <v>0.13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</row>
        <row r="104">
          <cell r="A104" t="str">
            <v>651.140</v>
          </cell>
          <cell r="B104" t="str">
            <v>Traït thaình ngoaìi bãø væîa XM M75 daìy 15</v>
          </cell>
          <cell r="C104" t="str">
            <v>m2</v>
          </cell>
          <cell r="D104">
            <v>12.48</v>
          </cell>
          <cell r="E104">
            <v>0.21</v>
          </cell>
          <cell r="F104">
            <v>54.09</v>
          </cell>
          <cell r="H104">
            <v>0.23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</row>
        <row r="105">
          <cell r="A105" t="str">
            <v>651.510</v>
          </cell>
          <cell r="B105" t="str">
            <v>Traït âan væîa XM M50 daìy 15</v>
          </cell>
          <cell r="C105" t="str">
            <v>m2</v>
          </cell>
          <cell r="D105">
            <v>11.52</v>
          </cell>
          <cell r="E105">
            <v>0.14000000000000001</v>
          </cell>
          <cell r="F105">
            <v>25.45</v>
          </cell>
          <cell r="H105">
            <v>0.17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</row>
        <row r="106">
          <cell r="A106" t="str">
            <v>651.330</v>
          </cell>
          <cell r="B106" t="str">
            <v xml:space="preserve">Traït XM nguyãn cháút vaìo cáúu kiãûn bã täng </v>
          </cell>
          <cell r="C106" t="str">
            <v>m2</v>
          </cell>
          <cell r="D106">
            <v>46.44</v>
          </cell>
          <cell r="F106">
            <v>53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</row>
        <row r="107">
          <cell r="A107" t="str">
            <v>701.110</v>
          </cell>
          <cell r="B107" t="str">
            <v xml:space="preserve">Queït väi bãø næåïc 1 tràõng 2 maìu </v>
          </cell>
          <cell r="C107" t="str">
            <v>m2</v>
          </cell>
          <cell r="D107">
            <v>41.64</v>
          </cell>
          <cell r="E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0.83</v>
          </cell>
          <cell r="S107">
            <v>12.49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</row>
        <row r="108">
          <cell r="A108">
            <v>0</v>
          </cell>
          <cell r="B108" t="str">
            <v xml:space="preserve">VIII. HAÌNG RAÌO - CÄØNG NGOÎ </v>
          </cell>
          <cell r="C108">
            <v>0</v>
          </cell>
          <cell r="D108">
            <v>0</v>
          </cell>
          <cell r="F108">
            <v>1569.02</v>
          </cell>
          <cell r="G108">
            <v>1.3599999999999999</v>
          </cell>
          <cell r="H108">
            <v>4.63</v>
          </cell>
          <cell r="I108">
            <v>1.51</v>
          </cell>
          <cell r="J108">
            <v>1.06</v>
          </cell>
          <cell r="K108">
            <v>5.28</v>
          </cell>
          <cell r="L108">
            <v>0</v>
          </cell>
          <cell r="M108">
            <v>2314.7200000000003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1.3399999999999999</v>
          </cell>
          <cell r="S108">
            <v>20.18</v>
          </cell>
          <cell r="T108">
            <v>9.77</v>
          </cell>
          <cell r="U108">
            <v>0</v>
          </cell>
          <cell r="V108">
            <v>0</v>
          </cell>
          <cell r="W108">
            <v>0</v>
          </cell>
          <cell r="X108">
            <v>0.02</v>
          </cell>
        </row>
        <row r="109">
          <cell r="A109">
            <v>0</v>
          </cell>
          <cell r="B109" t="str">
            <v>1, Cäøng ngoî :</v>
          </cell>
          <cell r="C109">
            <v>0</v>
          </cell>
          <cell r="D109">
            <v>0</v>
          </cell>
        </row>
        <row r="110">
          <cell r="A110" t="str">
            <v>221.110</v>
          </cell>
          <cell r="B110" t="str">
            <v>Bã täng loït âaï 4x6 M50</v>
          </cell>
          <cell r="C110" t="str">
            <v>m3</v>
          </cell>
          <cell r="D110">
            <v>7.0000000000000007E-2</v>
          </cell>
          <cell r="E110">
            <v>7.0000000000000007E-2</v>
          </cell>
          <cell r="F110">
            <v>11</v>
          </cell>
          <cell r="G110">
            <v>0.03</v>
          </cell>
          <cell r="J110">
            <v>0.05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</row>
        <row r="111">
          <cell r="A111" t="str">
            <v>204.310</v>
          </cell>
          <cell r="B111" t="str">
            <v xml:space="preserve">Xáy gaûch âàûc væîa XM M75 truû cäøng </v>
          </cell>
          <cell r="C111" t="str">
            <v>m3</v>
          </cell>
          <cell r="D111">
            <v>0.93</v>
          </cell>
          <cell r="E111">
            <v>0.28999999999999998</v>
          </cell>
          <cell r="F111">
            <v>74.69</v>
          </cell>
          <cell r="H111">
            <v>0.32</v>
          </cell>
          <cell r="K111">
            <v>0</v>
          </cell>
          <cell r="L111">
            <v>0</v>
          </cell>
          <cell r="M111">
            <v>727.26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</row>
        <row r="112">
          <cell r="A112" t="str">
            <v>651.220</v>
          </cell>
          <cell r="B112" t="str">
            <v>Traït truû cäøng væîa XM M75 daìy 15</v>
          </cell>
          <cell r="C112" t="str">
            <v>m2</v>
          </cell>
          <cell r="D112">
            <v>6.4</v>
          </cell>
          <cell r="E112">
            <v>0.12</v>
          </cell>
          <cell r="F112">
            <v>30.91</v>
          </cell>
          <cell r="H112">
            <v>0.13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</row>
        <row r="113">
          <cell r="A113" t="str">
            <v>703.440</v>
          </cell>
          <cell r="B113" t="str">
            <v>Sån cæía haìng raìo song sàõt 3 næåïc maìu ghi</v>
          </cell>
          <cell r="C113" t="str">
            <v>m2</v>
          </cell>
          <cell r="D113">
            <v>6</v>
          </cell>
          <cell r="E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1.35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</row>
        <row r="114">
          <cell r="A114" t="str">
            <v>701.110</v>
          </cell>
          <cell r="B114" t="str">
            <v xml:space="preserve">Queït väi truû cäøng 3 næåïc </v>
          </cell>
          <cell r="C114" t="str">
            <v>m2</v>
          </cell>
          <cell r="D114">
            <v>6.4</v>
          </cell>
          <cell r="E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0.13</v>
          </cell>
          <cell r="S114">
            <v>1.92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0</v>
          </cell>
          <cell r="B115" t="str">
            <v>2, tæåìng raìo :</v>
          </cell>
          <cell r="C115">
            <v>0</v>
          </cell>
          <cell r="D115">
            <v>0</v>
          </cell>
        </row>
        <row r="116">
          <cell r="A116" t="str">
            <v>221.110</v>
          </cell>
          <cell r="B116" t="str">
            <v>Bã täng loït moïng âaï 4x6 M50</v>
          </cell>
          <cell r="C116" t="str">
            <v>m3</v>
          </cell>
          <cell r="D116">
            <v>1.32</v>
          </cell>
          <cell r="E116">
            <v>1.35</v>
          </cell>
          <cell r="F116">
            <v>209</v>
          </cell>
          <cell r="G116">
            <v>0.59</v>
          </cell>
          <cell r="J116">
            <v>1.01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</row>
        <row r="117">
          <cell r="A117" t="str">
            <v>200.110</v>
          </cell>
          <cell r="B117" t="str">
            <v>Xáy moïng âaï häüc væîa XM M50</v>
          </cell>
          <cell r="C117" t="str">
            <v>m3</v>
          </cell>
          <cell r="D117">
            <v>4.4000000000000004</v>
          </cell>
          <cell r="E117">
            <v>1.85</v>
          </cell>
          <cell r="F117">
            <v>336.33</v>
          </cell>
          <cell r="H117">
            <v>2.19</v>
          </cell>
          <cell r="K117">
            <v>5.28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</row>
        <row r="118">
          <cell r="A118" t="str">
            <v>204.310</v>
          </cell>
          <cell r="B118" t="str">
            <v>Xáy truû tæåìng raìo væîa XM M75 cao &lt; 4m</v>
          </cell>
          <cell r="C118" t="str">
            <v>m3</v>
          </cell>
          <cell r="D118">
            <v>0.68</v>
          </cell>
          <cell r="E118">
            <v>0.21</v>
          </cell>
          <cell r="F118">
            <v>54.09</v>
          </cell>
          <cell r="H118">
            <v>0.23</v>
          </cell>
          <cell r="K118">
            <v>0</v>
          </cell>
          <cell r="L118">
            <v>0</v>
          </cell>
          <cell r="M118">
            <v>531.76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</row>
        <row r="119">
          <cell r="A119" t="str">
            <v>651.220</v>
          </cell>
          <cell r="B119" t="str">
            <v>Traït truû tæåìng raìo væîa XM M50 daìy 15</v>
          </cell>
          <cell r="C119" t="str">
            <v>m2</v>
          </cell>
          <cell r="D119">
            <v>12.32</v>
          </cell>
          <cell r="E119">
            <v>0.22</v>
          </cell>
          <cell r="F119">
            <v>40</v>
          </cell>
          <cell r="H119">
            <v>0.26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</row>
        <row r="120">
          <cell r="A120" t="str">
            <v>204.250</v>
          </cell>
          <cell r="B120" t="str">
            <v>Xáy tæåìng raìo daìy 220 væîaM M50</v>
          </cell>
          <cell r="C120" t="str">
            <v>m3</v>
          </cell>
          <cell r="D120">
            <v>1.35</v>
          </cell>
          <cell r="E120">
            <v>0.42</v>
          </cell>
          <cell r="F120">
            <v>76.36</v>
          </cell>
          <cell r="H120">
            <v>0.5</v>
          </cell>
          <cell r="K120">
            <v>0</v>
          </cell>
          <cell r="L120">
            <v>0</v>
          </cell>
          <cell r="M120">
            <v>1055.7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</row>
        <row r="121">
          <cell r="A121" t="str">
            <v>651.130</v>
          </cell>
          <cell r="B121" t="str">
            <v>Traït tæåìng raìo væîa XM M50 daìy 15</v>
          </cell>
          <cell r="C121" t="str">
            <v>m2</v>
          </cell>
          <cell r="D121">
            <v>17.34</v>
          </cell>
          <cell r="E121">
            <v>0.28999999999999998</v>
          </cell>
          <cell r="F121">
            <v>52.72</v>
          </cell>
          <cell r="H121">
            <v>0.34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</row>
        <row r="122">
          <cell r="A122" t="str">
            <v>701.110</v>
          </cell>
          <cell r="B122" t="str">
            <v xml:space="preserve">Queït tæåìng raìo, truû 3 næåïc : 1 tràõng 2 maìu </v>
          </cell>
          <cell r="C122" t="str">
            <v>m2</v>
          </cell>
          <cell r="D122">
            <v>29.66</v>
          </cell>
          <cell r="E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0.59</v>
          </cell>
          <cell r="S122">
            <v>8.9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</row>
        <row r="123">
          <cell r="A123" t="str">
            <v>703.440</v>
          </cell>
          <cell r="B123" t="str">
            <v xml:space="preserve">Sån haìng raìo song sàõt 3 næåïc </v>
          </cell>
          <cell r="C123" t="str">
            <v>m2</v>
          </cell>
          <cell r="D123">
            <v>37.4</v>
          </cell>
          <cell r="E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8.42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</row>
        <row r="124">
          <cell r="A124" t="str">
            <v>221.110</v>
          </cell>
          <cell r="B124" t="str">
            <v>Bã täng loït moïng cäüt âaï 4x6 M50</v>
          </cell>
          <cell r="C124" t="str">
            <v>m3</v>
          </cell>
          <cell r="D124">
            <v>0.23</v>
          </cell>
          <cell r="E124">
            <v>0.24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</row>
        <row r="125">
          <cell r="A125" t="str">
            <v>300.210</v>
          </cell>
          <cell r="B125" t="str">
            <v xml:space="preserve">Bã täng âuïc sàôn cäüt haìng raìo </v>
          </cell>
          <cell r="C125" t="str">
            <v>m3</v>
          </cell>
          <cell r="D125">
            <v>1.76</v>
          </cell>
          <cell r="E125">
            <v>1.79</v>
          </cell>
          <cell r="F125">
            <v>582.11</v>
          </cell>
          <cell r="G125">
            <v>0.74</v>
          </cell>
          <cell r="I125">
            <v>1.51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0.02</v>
          </cell>
        </row>
        <row r="126">
          <cell r="A126" t="str">
            <v>651.220</v>
          </cell>
          <cell r="B126" t="str">
            <v>Traït cäüt haìng raìo væîa XM M50 daìy 15</v>
          </cell>
          <cell r="C126" t="str">
            <v>m2</v>
          </cell>
          <cell r="D126">
            <v>31.2</v>
          </cell>
          <cell r="E126">
            <v>0.56000000000000005</v>
          </cell>
          <cell r="F126">
            <v>101.81</v>
          </cell>
          <cell r="H126">
            <v>0.66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</row>
        <row r="127">
          <cell r="A127" t="str">
            <v>701.110</v>
          </cell>
          <cell r="B127" t="str">
            <v xml:space="preserve">Queït väi cäüt haìng raìo </v>
          </cell>
          <cell r="C127" t="str">
            <v>m2</v>
          </cell>
          <cell r="D127">
            <v>31.2</v>
          </cell>
          <cell r="E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0.62</v>
          </cell>
          <cell r="S127">
            <v>9.36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/>
      <sheetData sheetId="43"/>
      <sheetData sheetId="44"/>
      <sheetData sheetId="45"/>
      <sheetData sheetId="46"/>
      <sheetData sheetId="47" refreshError="1"/>
      <sheetData sheetId="48"/>
      <sheetData sheetId="49"/>
      <sheetData sheetId="50"/>
      <sheetData sheetId="51" refreshError="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 refreshError="1"/>
      <sheetData sheetId="71" refreshError="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 refreshError="1"/>
      <sheetData sheetId="87" refreshError="1"/>
      <sheetData sheetId="88" refreshError="1"/>
      <sheetData sheetId="89" refreshError="1"/>
      <sheetData sheetId="90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ct"/>
      <sheetName val="gvl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/>
      <sheetData sheetId="2">
        <row r="16">
          <cell r="N16">
            <v>759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m"/>
      <sheetName val="Du_lieu"/>
      <sheetName val="KH-Q1,Q2,01"/>
      <sheetName val="TONGKE3p "/>
      <sheetName val="TDTKP"/>
      <sheetName val="DON GIA"/>
      <sheetName val="TONG HOP VL-NC"/>
      <sheetName val="TNHCHINH"/>
      <sheetName val="CHITIET VL-NC-TT -1p"/>
      <sheetName val="TDTKP1"/>
      <sheetName val="phuluc1"/>
      <sheetName val="TONG HOP VL-NC TT"/>
      <sheetName val="KPVC-BD "/>
      <sheetName val="#REF"/>
      <sheetName val="gvl"/>
      <sheetName val="Tiepdia"/>
      <sheetName val="CHITIET VL-NC-TT-3p"/>
      <sheetName val="VCV-BE-TONG"/>
      <sheetName val="chitiet"/>
      <sheetName val="VC"/>
      <sheetName val="CHITIET VL-NC"/>
      <sheetName val="THPDMoi  (2)"/>
      <sheetName val="t-h HA THE"/>
      <sheetName val="giathanh1"/>
      <sheetName val="TONGKE-HT"/>
      <sheetName val="LKVL-CK-HT-GD1"/>
      <sheetName val="TH VL, NC, DDHT Thanhphuoc"/>
      <sheetName val="dongia (2)"/>
      <sheetName val="DG"/>
      <sheetName val="DONGIA"/>
      <sheetName val="chitimc"/>
      <sheetName val="dtxl"/>
      <sheetName val="gtrinh"/>
      <sheetName val="lam-moi"/>
      <sheetName val="TH XL"/>
      <sheetName val="thao-go"/>
      <sheetName val="BAOGIATHANG"/>
      <sheetName val="vanchuyen TC"/>
      <sheetName val="DAODAT"/>
      <sheetName val="dongiaXD"/>
      <sheetName val="Gia VL (QII-2006)"/>
      <sheetName val="THTDT"/>
      <sheetName val="D.chau"/>
      <sheetName val="Tong hop kinh ph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rph"/>
      <sheetName val="gVL"/>
      <sheetName val="dtoan"/>
      <sheetName val="dtoan -ctiet"/>
      <sheetName val="dt-kphi"/>
      <sheetName val="dt-kphi (2)"/>
      <sheetName val="dt-kphi-ctiet"/>
      <sheetName val="bth-kphi"/>
      <sheetName val="XL4Poppy"/>
      <sheetName val="Congty"/>
      <sheetName val="VPPN"/>
      <sheetName val="XN74"/>
      <sheetName val="XN54"/>
      <sheetName val="XN33"/>
      <sheetName val="NK96"/>
      <sheetName val="XL4Test5"/>
      <sheetName val="XN79"/>
      <sheetName val="CTMT"/>
      <sheetName val="KluongKm2,4"/>
      <sheetName val="B.cao"/>
      <sheetName val="T.tiet"/>
      <sheetName val="T.N"/>
      <sheetName val="00000000"/>
      <sheetName val="TSCD DUNG CHUNG "/>
      <sheetName val="KHKHAUHAOTSCHUNG"/>
      <sheetName val="TSCDTOAN NHA MAY"/>
      <sheetName val="CPSXTOAN BO SP"/>
      <sheetName val="PBCPCHUNG CHO CAC DTUONG"/>
      <sheetName val="UNIT"/>
      <sheetName val="Piers of Main Flyover (1)"/>
      <sheetName val="Cot Tru1"/>
      <sheetName val="P3-TanAn-Factored"/>
      <sheetName val="P4-TanAn-Factored"/>
      <sheetName val="COC KHOAN M1"/>
      <sheetName val="COC KHOAN M2"/>
      <sheetName val="COC KHOAN T1"/>
      <sheetName val="COC KHOAN T5"/>
      <sheetName val="COC KHOAN T4"/>
      <sheetName val="COC DONG"/>
      <sheetName val="BANG"/>
      <sheetName val="THKL"/>
      <sheetName val="DPHOIDAT"/>
      <sheetName val="BGVL_03"/>
      <sheetName val="CPVUA_03"/>
      <sheetName val="DGCT_03"/>
      <sheetName val="DT1_03"/>
      <sheetName val="BGVL"/>
      <sheetName val="CPVUA"/>
      <sheetName val="DGCT_02"/>
      <sheetName val="DGCONG_02"/>
      <sheetName val="DGKE_02"/>
      <sheetName val="CTCONG_02"/>
      <sheetName val="DT1_02"/>
      <sheetName val="DTCT_02 _2595"/>
      <sheetName val="DTCT_02"/>
      <sheetName val="00000001"/>
      <sheetName val="00000002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x"/>
      <sheetName val="XXXXXXX0"/>
      <sheetName val="10000000"/>
      <sheetName val="XXXXXXX1"/>
      <sheetName val="20000000"/>
      <sheetName val="30000000"/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YEU TO CONG"/>
      <sheetName val="TD 3DIEM"/>
      <sheetName val="TD 2DIEM"/>
      <sheetName val="dn"/>
      <sheetName val="DU TOAN"/>
      <sheetName val="CHI TIET"/>
      <sheetName val="KLnt"/>
      <sheetName val="PHAN TICH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TO HUNG"/>
      <sheetName val="CONGNHAN NE"/>
      <sheetName val="XINGUYEP"/>
      <sheetName val="TH331"/>
      <sheetName val="may"/>
      <sheetName val="Vatlieu cau"/>
      <sheetName val="cau DS11"/>
      <sheetName val="cau DS12"/>
      <sheetName val="THCDS12"/>
      <sheetName val="dgcau"/>
      <sheetName val="THCDS11"/>
      <sheetName val="DGCT"/>
      <sheetName val="DGCong"/>
      <sheetName val="Vatlieu"/>
      <sheetName val="nhancong"/>
      <sheetName val="KL"/>
      <sheetName val="Kluong"/>
      <sheetName val="Giatri"/>
      <sheetName val="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dt-iphi"/>
      <sheetName val="Don gia chi tiet"/>
      <sheetName val="Du thau"/>
      <sheetName val="Tro giup"/>
      <sheetName val="YEUCAU"/>
      <sheetName val="IN_PHIEU"/>
      <sheetName val="BANGKE"/>
      <sheetName val="IN_NX"/>
      <sheetName val="NK_CHUNG"/>
      <sheetName val="DL_KH"/>
      <sheetName val="TH_CNO"/>
      <sheetName val="CD_PSINH"/>
      <sheetName val="CDKT"/>
      <sheetName val="soctiettk"/>
      <sheetName val="Ctietkhach"/>
      <sheetName val="thue_DR"/>
      <sheetName val="thue_DV"/>
      <sheetName val="thue_05"/>
      <sheetName val="tokhai"/>
      <sheetName val="Inthkhach"/>
      <sheetName val="vattu"/>
      <sheetName val="THEKHO"/>
      <sheetName val="cphi"/>
      <sheetName val="GThanh"/>
      <sheetName val="B02"/>
      <sheetName val="B03_LCTT"/>
      <sheetName val="TM_BCTC"/>
      <sheetName val="MVT"/>
      <sheetName val="KHAO_TSCD"/>
      <sheetName val="tam"/>
      <sheetName val="BIA"/>
      <sheetName val="Module1"/>
      <sheetName val="Module2"/>
      <sheetName val="Sheet3 (2)"/>
      <sheetName val="rph (2)"/>
      <sheetName val="dap"/>
      <sheetName val="gpmb"/>
      <sheetName val="dt-kphi-iso-tong"/>
      <sheetName val="dt-kphi-iso-ctiet"/>
      <sheetName val="gia"/>
      <sheetName val="PTDG"/>
      <sheetName val="sut&lt;100"/>
      <sheetName val="sut duong"/>
      <sheetName val="sut am"/>
      <sheetName val="bu lun"/>
      <sheetName val="xoi lo chan ke"/>
      <sheetName val="GTXL"/>
      <sheetName val="TDT"/>
      <sheetName val="gvt"/>
      <sheetName val="ATGT"/>
      <sheetName val="DG-TH"/>
      <sheetName val="Tuong-chan"/>
      <sheetName val="Dau-cong"/>
      <sheetName val="dtoan (4)"/>
      <sheetName val="tmdtu"/>
      <sheetName val="CRC"/>
      <sheetName val="GIATRI-DAILY"/>
      <sheetName val="NVBH KHAC"/>
      <sheetName val="NVBH HOAN"/>
      <sheetName val="TONKHODAILY"/>
      <sheetName val="ìtoan"/>
      <sheetName val="tra-vat-lieu"/>
      <sheetName val="d-dap47-48"/>
      <sheetName val="md47-48"/>
      <sheetName val="THop47-48"/>
      <sheetName val="d-dap48-49"/>
      <sheetName val="md48-49"/>
      <sheetName val="THop48-49"/>
      <sheetName val="d-dap49-50"/>
      <sheetName val="md49-50"/>
      <sheetName val="THop49-50"/>
      <sheetName val="d-dap50-51"/>
      <sheetName val="md50-51"/>
      <sheetName val="THop50-51"/>
      <sheetName val="d-dap51-52"/>
      <sheetName val="md51-52"/>
      <sheetName val="THop51-52"/>
      <sheetName val="d-dap52-53"/>
      <sheetName val="md52-53"/>
      <sheetName val="THop52-53"/>
      <sheetName val="d-dap53-54"/>
      <sheetName val="md53-54"/>
      <sheetName val="THop53-54"/>
      <sheetName val="d-dap54-55"/>
      <sheetName val="md54-55"/>
      <sheetName val="THop54-55"/>
      <sheetName val="d-dap55-56"/>
      <sheetName val="md55-56"/>
      <sheetName val="THop55-56"/>
      <sheetName val="d-dap56-57"/>
      <sheetName val="md56-57"/>
      <sheetName val="THop56-57"/>
      <sheetName val="d-dap57-58"/>
      <sheetName val="md57-58"/>
      <sheetName val="THop57-58"/>
      <sheetName val="d-dap58-DC"/>
      <sheetName val="md58-DC"/>
      <sheetName val="THop58-DC"/>
      <sheetName val="NHANHRE1"/>
      <sheetName val="NHANHRE2"/>
      <sheetName val="NHANHRE3"/>
      <sheetName val="NHANHRE4"/>
      <sheetName val="NHANHRE5"/>
      <sheetName val="NHANHRE6"/>
      <sheetName val="NHANHRE7"/>
      <sheetName val="mdNHANHRE8"/>
      <sheetName val="PL tham dinh"/>
      <sheetName val="THDT"/>
      <sheetName val="KSTK"/>
      <sheetName val="DTCT"/>
      <sheetName val="PTVL"/>
      <sheetName val="Bu VC"/>
      <sheetName val="luong"/>
      <sheetName val="40000000"/>
      <sheetName val="50000000"/>
      <sheetName val="60000000"/>
      <sheetName val="70000000"/>
      <sheetName val="80000000"/>
      <sheetName val="90000000"/>
      <sheetName val="a0000000"/>
      <sheetName val="NhapSl"/>
      <sheetName val="Nluc"/>
      <sheetName val="Tohop"/>
      <sheetName val="KT_Tthan"/>
      <sheetName val="Tra_TTTD"/>
      <sheetName val="DGCT_x0006_"/>
      <sheetName val="P3-PanAn-Factored"/>
      <sheetName val="Nhap don gia VL dia _x0003__x0000_uong"/>
      <sheetName val="Sheet_x0001_1"/>
      <sheetName val="FPPN"/>
      <sheetName val="CHI_x0000_TIET"/>
      <sheetName val="ESTI."/>
      <sheetName val="DI-ESTI"/>
      <sheetName val="LO 65+41B"/>
      <sheetName val="LO 48"/>
      <sheetName val="LO 47A"/>
      <sheetName val="LO 46B"/>
      <sheetName val="LO 45"/>
      <sheetName val="LO 44"/>
      <sheetName val="LO 46A"/>
      <sheetName val="LO 41A"/>
      <sheetName val="LO 66"/>
      <sheetName val="LO 42"/>
      <sheetName val="LO 47B"/>
      <sheetName val="LO 43"/>
      <sheetName val="LO 64"/>
      <sheetName val="LO 50"/>
      <sheetName val="LO 49 B "/>
      <sheetName val="LO 63"/>
      <sheetName val="LO 62"/>
      <sheetName val="LO 49 A"/>
      <sheetName val="LO 61"/>
      <sheetName val="Phan tich don gia chi Uet"/>
      <sheetName val="HK1"/>
      <sheetName val="HK2"/>
      <sheetName val="CANAM"/>
      <sheetName val="dam"/>
      <sheetName val="Mocantho"/>
      <sheetName val="MoQL91"/>
      <sheetName val="tru"/>
      <sheetName val="dg"/>
      <sheetName val="10mduongsaumo"/>
      <sheetName val="ctt"/>
      <sheetName val="thanmkhao"/>
      <sheetName val="monho"/>
      <sheetName val="T1"/>
      <sheetName val="T2"/>
      <sheetName val="T3"/>
      <sheetName val="T4"/>
      <sheetName val="T5"/>
      <sheetName val="T6"/>
      <sheetName val="T7"/>
      <sheetName val="T8"/>
      <sheetName val="T9"/>
      <sheetName val="T10"/>
      <sheetName val="T11"/>
      <sheetName val="T12"/>
      <sheetName val="t1.3"/>
      <sheetName val="bao cao ngay 13-02"/>
      <sheetName val="CBG"/>
      <sheetName val="GiaVL"/>
      <sheetName val="_x0000_Ё_x0000__x0000__x0000__x0000_䀤_x0001__x0000__x0000__x0000__x0000_䀶_x0001__x0000_晦晦晦䀙_x0001__x0000__x0000__x0000__x0000_㿰_x0001_H-_x0000_ਈ_x0000_"/>
      <sheetName val="PTCT"/>
      <sheetName val="ctTBA"/>
      <sheetName val="`u lun"/>
      <sheetName val="tuong"/>
      <sheetName val="Thuc thanh"/>
      <sheetName val="TT_35NH"/>
      <sheetName val="SPL4"/>
      <sheetName val="TN"/>
      <sheetName val="ND"/>
      <sheetName val="tai"/>
      <sheetName val="hoang"/>
      <sheetName val="hoang (2)"/>
      <sheetName val="hoang (3)"/>
      <sheetName val="ktduong"/>
      <sheetName val="cu"/>
      <sheetName val="KTcau2004"/>
      <sheetName val="KT2004XL#moi"/>
      <sheetName val="denbu"/>
      <sheetName val="thop"/>
      <sheetName val="nhan cong"/>
      <sheetName val="Khu xu ly nuoc THiep-XD"/>
      <sheetName val="sut&lt;1 0"/>
      <sheetName val="ma-pt"/>
      <sheetName val="Du_lieu"/>
      <sheetName val="_x0000_????_x0001__x0000__x0000__x0000__x0000_?_x0001_H-_x0000_?_x0000_????_x0001__x0000_????_x0001__x0000__x0000__x0000_"/>
      <sheetName val="DGduong"/>
      <sheetName val="Pier"/>
      <sheetName val="Pile"/>
      <sheetName val="dv-kphi-cviet"/>
      <sheetName val="bvh-kphi"/>
      <sheetName val="PCCPCHUNG CHO CAC DTUONG"/>
      <sheetName val="Piers of Main Flyower (1)"/>
      <sheetName val="NHAP"/>
      <sheetName val="vua_x0000__x0000__x0000__x0000__x0000__x0000__x0000__x0000__x0000__x0000__x0000_韘࿊_x0000__x0004__x0000__x0000__x0000__x0000__x0000__x0000_酐࿊_x0000__x0000__x0000__x0000__x0000_"/>
      <sheetName val="She_x0000_t9"/>
      <sheetName val="coc duc"/>
      <sheetName val="He so"/>
      <sheetName val="PL Vua"/>
      <sheetName val="DPD"/>
      <sheetName val="dgmo-tru"/>
      <sheetName val="dgdam"/>
      <sheetName val="Dam-Mo-Tru"/>
      <sheetName val="DTDuong"/>
      <sheetName val="GTXLc"/>
      <sheetName val="CPXLk"/>
      <sheetName val="KPTH"/>
      <sheetName val="Bang KL ket cau"/>
      <sheetName val="IBASE"/>
      <sheetName val="CTC_x000f_NG_02"/>
      <sheetName val="_x0004_GCong"/>
      <sheetName val="Du toan chi tiet_x0000_coc nuoc"/>
      <sheetName val="CDPS"/>
      <sheetName val="Box-Girder"/>
      <sheetName val="Dbþgia"/>
      <sheetName val="0_x0000__x0000_ﱸ͕_x0000__x0004__x0000__x0000__x0000__x0000__x0000__x0000_͕_x0000__x0000__x0000__x0000__x0000__x0000__x0000__x0000_列͕_x0000__x0000__x0013__x0000__x0000__x0000_"/>
      <sheetName val="CHI"/>
      <sheetName val="Nhap don gia VL dia _x0003_"/>
      <sheetName val="Ё_x0000_䀤_x0001__x0000_䀶_x0001__x0000_晦晦晦䀙_x0001__x0000_㿰_x0001_H-_x0000_ਈ_x0000_ꏗ㵰휊䀁_x0001__x0000_尩슏⣵䀂"/>
      <sheetName val="Ё"/>
      <sheetName val="?_x0000_?_x0001__x0000_?_x0001__x0000_????_x0001__x0000_?_x0001_H-_x0000_?_x0000_????_x0001__x0000_????"/>
      <sheetName val="Phan tich don gia chi ˆUet"/>
      <sheetName val="?"/>
      <sheetName val="????_x0001_"/>
      <sheetName val="CHI?TIET"/>
      <sheetName val="Nhap don gia VL dia _x0003_?uong"/>
      <sheetName val="?Ё????䀤_x0001_????䀶_x0001_?晦晦晦䀙_x0001_????㿰_x0001_H-?ਈ?"/>
      <sheetName val="Ё?䀤_x0001_?䀶_x0001_?晦晦晦䀙_x0001_?㿰_x0001_H-?ਈ?ꏗ㵰휊䀁_x0001_?尩슏⣵䀂"/>
      <sheetName val="?????_x0001_?????_x0001_H-???????_x0001_?????_x0001_???"/>
      <sheetName val="???_x0001_??_x0001_?????_x0001_??_x0001_H-???????_x0001_?????"/>
      <sheetName val="????_x0001_??_x0001_H-???????_x0001_?????_x0001_?"/>
      <sheetName val="3cau"/>
      <sheetName val="266+623"/>
      <sheetName val="TXL(266+623"/>
      <sheetName val="DDCT"/>
      <sheetName val="M"/>
      <sheetName val="vln"/>
      <sheetName val="IN__x000e_X"/>
      <sheetName val="Giai trinh"/>
      <sheetName val="GTGT"/>
      <sheetName val="Mua vao TT"/>
      <sheetName val="Mua vao GTGT"/>
      <sheetName val="Bra"/>
      <sheetName val="BC HDon"/>
      <sheetName val="BC HDon Qui"/>
      <sheetName val="KE KHAI HDONG"/>
      <sheetName val="Recovered_Sheet1"/>
      <sheetName val="Recovered_Sheet2"/>
      <sheetName val="PBCPCHUNG CHO CAC _x0007_{WÑNG"/>
      <sheetName val="NKC"/>
      <sheetName val="SoCaiT"/>
      <sheetName val="THDU"/>
      <sheetName val="MTO REV.2(ARMOR)"/>
      <sheetName val="Nhatkychung"/>
      <sheetName val="Số liệu"/>
      <sheetName val="TKKYI"/>
      <sheetName val="TKKYII"/>
      <sheetName val="Tổng hợp theo học sinh"/>
      <sheetName val="XL4Test5 (2)"/>
      <sheetName val="_x0000_?_x0000__x0000__x0000__x0000_?_x0001__x0000__x0000__x0000__x0000_?_x0001__x0000_????_x0001__x0000__x0000__x0000__x0000_?_x0001_H-_x0000_?_x0000_"/>
      <sheetName val="rph_(2)"/>
      <sheetName val="dtoan_-ctiet"/>
      <sheetName val="NVBH_KHAC"/>
      <sheetName val="NVBH_HOAN"/>
      <sheetName val="sut_duong"/>
      <sheetName val="sut_am"/>
      <sheetName val="bu_lun"/>
      <sheetName val="xoi_lo_chan_ke"/>
      <sheetName val="dtoan_(4)"/>
      <sheetName val="dt-kphi_(2)"/>
      <sheetName val="B_cao"/>
      <sheetName val="T_tiet"/>
      <sheetName val="T_N"/>
      <sheetName val="Piers_of_Main_Flyover_(1)"/>
      <sheetName val="Cot_Tru1"/>
      <sheetName val="COC_KHOAN_M1"/>
      <sheetName val="COC_KHOAN_M2"/>
      <sheetName val="COC_KHOAN_T1"/>
      <sheetName val="COC_KHOAN_T5"/>
      <sheetName val="COC_KHOAN_T4"/>
      <sheetName val="COC_DONG"/>
      <sheetName val="DTCT_02__2595"/>
      <sheetName val="DU_TOAN"/>
      <sheetName val="CHI_TIET"/>
      <sheetName val="PHAN_TICH"/>
      <sheetName val="YEU_TO_CONG"/>
      <sheetName val="TD_3DIEM"/>
      <sheetName val="TD_2DIEM"/>
      <sheetName val="TSCD_DUNG_CHUNG_"/>
      <sheetName val="TSCDTOAN_NHA_MAY"/>
      <sheetName val="CPSXTOAN_BO_SP"/>
      <sheetName val="PBCPCHUNG_CHO_CAC_DTUONG"/>
      <sheetName val="THKL_nghiemthu"/>
      <sheetName val="DTCTtaluy_(2)"/>
      <sheetName val="KLDGTT&lt;120%_(2)"/>
      <sheetName val="TH_(2)"/>
      <sheetName val="nhan_cong"/>
      <sheetName val="Sheet3_(2)"/>
      <sheetName val="`u_lun"/>
      <sheetName val="Tong_hopQ48-1"/>
      <sheetName val="Tong_hop_QL48_-_2"/>
      <sheetName val="Tong_hop_QL47"/>
      <sheetName val="Tong_hop_QL48_-_3"/>
      <sheetName val="Chi_tiet_don_gia_khoi_phuc"/>
      <sheetName val="Du_toan_chi_tiet_coc_nuoc"/>
      <sheetName val="Du_toan_chi_tiet_coc"/>
      <sheetName val="Phan_tich_don_gia_chi_tiet"/>
      <sheetName val="Nhap_don_gia_VL_dia_phuong"/>
      <sheetName val="Luong_mot_ngay_cong_xay_lap"/>
      <sheetName val="Luong_mot_ngay_cong_khao_sat"/>
      <sheetName val="TO_HUNG"/>
      <sheetName val="CONGNHAN_NE"/>
      <sheetName val="Vatlieu_cau"/>
      <sheetName val="cau_DS11"/>
      <sheetName val="cau_DS12"/>
      <sheetName val="sut&lt;1_0"/>
      <sheetName val="Khu_xu_ly_nuoc_THiep-XD"/>
      <sheetName val="PL_tham_dinh"/>
      <sheetName val="Bu_VC"/>
      <sheetName val="NHTN"/>
      <sheetName val="QLDD"/>
      <sheetName val="Moi truong"/>
      <sheetName val="KHĐ"/>
      <sheetName val="Don gia"/>
      <sheetName val="Giathanh1m3BT"/>
      <sheetName val="rotoduc"/>
      <sheetName val="Truc"/>
      <sheetName val="roto truc"/>
      <sheetName val="stato"/>
      <sheetName val="Day dt"/>
      <sheetName val="statoday"/>
      <sheetName val="stato tam say"/>
      <sheetName val="Than"/>
      <sheetName val="Stato ep"/>
      <sheetName val="Canh gio"/>
      <sheetName val="Napgio"/>
      <sheetName val="Nap-Hopcuc"/>
      <sheetName val="laprap"/>
      <sheetName val="Cocau"/>
      <sheetName val="Ss Z- GB"/>
      <sheetName val="tonghop"/>
      <sheetName val="Sheet19"/>
      <sheetName val="Sheet18"/>
      <sheetName val="dtct cong"/>
      <sheetName val="[dtTKKT-98-106.xlsၝTHCDS11"/>
      <sheetName val="[dtTKKT-98-106.xls?THCDS11"/>
      <sheetName val="_x0000__x0000__x0000__x0000__x0000__x0000_??_x0000__x0000__x0013__x0000__x0000__x0000__x0000__x0000__x0000__x0000__x0000__x0000__x0000__x0000__x0000__x0000__x0000__x0000__x001f_[dtT"/>
      <sheetName val="Luong_x0000_mot ngay cong xay lap"/>
      <sheetName val="TD &quot;DIEM"/>
      <sheetName val="fej"/>
      <sheetName val="DT1__x0010_3"/>
      <sheetName val="DGKE_00"/>
      <sheetName val="P4-T`nAn-Factored"/>
      <sheetName val="TinhToan"/>
      <sheetName val="coctuatrenda"/>
      <sheetName val="dt-kphi-ÿÿo-ctiet"/>
      <sheetName val="Du toan chi tiet coc juoc"/>
      <sheetName val="Du toan_x0000_chi tiet coc"/>
      <sheetName val="T_x0004_ 3DIEM"/>
      <sheetName val="Rheet10"/>
      <sheetName val="She?t9"/>
      <sheetName val="Du toan chi tiet?coc nuoc"/>
      <sheetName val="???????_x0001_?????_x0001_?????_x0001_?????_x0001_H-???"/>
      <sheetName val="10mduongsa{ío"/>
      <sheetName val="ptvì0-1"/>
      <sheetName val="_"/>
      <sheetName val="_____x0001_"/>
      <sheetName val="Nhap don gia VL dia _x0003__uong"/>
      <sheetName val="_Ё____䀤_x0001_____䀶_x0001__晦晦晦䀙_x0001_____㿰_x0001_H-_ਈ_"/>
      <sheetName val="Ё_䀤_x0001__䀶_x0001__晦晦晦䀙_x0001__㿰_x0001_H-_ਈ_ꏗ㵰휊䀁_x0001__尩슏⣵䀂"/>
      <sheetName val="______x0001_______x0001_H-________x0001_______x0001____"/>
      <sheetName val="____x0001____x0001_______x0001____x0001_H-________x0001______"/>
      <sheetName val="_____x0001____x0001_H-________x0001_______x0001__"/>
      <sheetName val="She"/>
      <sheetName val="________x0001_______x0001_______x0001_______x0001_H-___"/>
      <sheetName val="She_t9"/>
      <sheetName val="She%t11"/>
      <sheetName val="Nhap don gia VL dia áhuong"/>
      <sheetName val="uong mot ngay cong xay lap"/>
      <sheetName val="Du toan chi tiet"/>
      <sheetName val="md5!-52"/>
      <sheetName val="Piers of Main Flylyer (1)"/>
      <sheetName val="Sheet1 (3)"/>
      <sheetName val="Sheet1 (2)"/>
      <sheetName val="YE2_x0000__x0000_ CONG"/>
      <sheetName val="CHI TI_x0000__x0000_"/>
      <sheetName val="CPVUE_03"/>
      <sheetName val="0"/>
      <sheetName val="Sheet3ٺ_x0001_2)"/>
      <sheetName val="DEF"/>
      <sheetName val="NVBH(HOAN"/>
      <sheetName val="dt-cphi-ctieT"/>
      <sheetName val="KLD_x0007_TT&lt;120%"/>
      <sheetName val="dt-k0hi (2)"/>
      <sheetName val="DT_x0003_T_02"/>
      <sheetName val="COC KHOAN0T5"/>
      <sheetName val="S? li?u"/>
      <sheetName val="T?ng h?p theo h?c sinh"/>
      <sheetName val="0_x0000__x0000_??_x0000__x0004__x0000__x0000__x0000__x0000__x0000__x0000_??_x0000__x0000__x0000__x0000__x0000__x0000__x0000__x0000_??_x0000__x0000__x0013__x0000__x0000__x0000_"/>
      <sheetName val="KHÐ"/>
      <sheetName val="Tuong-ٺ_x0001_an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>
        <row r="10">
          <cell r="Q10">
            <v>58000</v>
          </cell>
        </row>
        <row r="12">
          <cell r="Q12">
            <v>54000</v>
          </cell>
        </row>
        <row r="15">
          <cell r="Q15">
            <v>164</v>
          </cell>
        </row>
        <row r="20">
          <cell r="Q20">
            <v>18000</v>
          </cell>
        </row>
        <row r="21">
          <cell r="Q21">
            <v>50000</v>
          </cell>
        </row>
        <row r="23">
          <cell r="Q23">
            <v>4340</v>
          </cell>
        </row>
        <row r="28">
          <cell r="Q28">
            <v>1364000</v>
          </cell>
        </row>
        <row r="29">
          <cell r="Q29">
            <v>6091</v>
          </cell>
        </row>
        <row r="30">
          <cell r="Q30">
            <v>3500</v>
          </cell>
        </row>
        <row r="37">
          <cell r="Q37">
            <v>30000</v>
          </cell>
        </row>
        <row r="40">
          <cell r="Q40">
            <v>4500</v>
          </cell>
        </row>
        <row r="45">
          <cell r="Q45">
            <v>4300</v>
          </cell>
        </row>
        <row r="47">
          <cell r="Q47">
            <v>10500</v>
          </cell>
        </row>
        <row r="48">
          <cell r="Q48">
            <v>2000</v>
          </cell>
        </row>
        <row r="49">
          <cell r="Q49">
            <v>3000</v>
          </cell>
        </row>
        <row r="50">
          <cell r="Q50">
            <v>1200</v>
          </cell>
        </row>
        <row r="51">
          <cell r="Q51">
            <v>1370</v>
          </cell>
        </row>
        <row r="55">
          <cell r="Q55">
            <v>8636.363636363636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 refreshError="1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 refreshError="1"/>
      <sheetData sheetId="98" refreshError="1"/>
      <sheetData sheetId="99" refreshError="1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/>
      <sheetData sheetId="133"/>
      <sheetData sheetId="134" refreshError="1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 refreshError="1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 refreshError="1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 refreshError="1"/>
      <sheetData sheetId="207" refreshError="1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/>
      <sheetData sheetId="267"/>
      <sheetData sheetId="268"/>
      <sheetData sheetId="269"/>
      <sheetData sheetId="270"/>
      <sheetData sheetId="271" refreshError="1"/>
      <sheetData sheetId="272"/>
      <sheetData sheetId="273"/>
      <sheetData sheetId="274"/>
      <sheetData sheetId="275"/>
      <sheetData sheetId="276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/>
      <sheetData sheetId="359"/>
      <sheetData sheetId="360" refreshError="1"/>
      <sheetData sheetId="361"/>
      <sheetData sheetId="362" refreshError="1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 refreshError="1"/>
      <sheetData sheetId="376"/>
      <sheetData sheetId="377" refreshError="1"/>
      <sheetData sheetId="378"/>
      <sheetData sheetId="379" refreshError="1"/>
      <sheetData sheetId="380" refreshError="1"/>
      <sheetData sheetId="381"/>
      <sheetData sheetId="382" refreshError="1"/>
      <sheetData sheetId="383"/>
      <sheetData sheetId="384"/>
      <sheetData sheetId="385" refreshError="1"/>
      <sheetData sheetId="386"/>
      <sheetData sheetId="387" refreshError="1"/>
      <sheetData sheetId="388"/>
      <sheetData sheetId="389" refreshError="1"/>
      <sheetData sheetId="390"/>
      <sheetData sheetId="391"/>
      <sheetData sheetId="392"/>
      <sheetData sheetId="393" refreshError="1"/>
      <sheetData sheetId="394"/>
      <sheetData sheetId="395"/>
      <sheetData sheetId="396"/>
      <sheetData sheetId="397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/>
      <sheetData sheetId="490" refreshError="1"/>
      <sheetData sheetId="491" refreshError="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 refreshError="1"/>
      <sheetData sheetId="511" refreshError="1"/>
      <sheetData sheetId="512" refreshError="1"/>
      <sheetData sheetId="513" refreshError="1"/>
      <sheetData sheetId="514"/>
      <sheetData sheetId="515" refreshError="1"/>
      <sheetData sheetId="516" refreshError="1"/>
      <sheetData sheetId="517"/>
      <sheetData sheetId="518"/>
      <sheetData sheetId="519"/>
      <sheetData sheetId="520" refreshError="1"/>
      <sheetData sheetId="521" refreshError="1"/>
      <sheetData sheetId="522" refreshError="1"/>
      <sheetData sheetId="523"/>
      <sheetData sheetId="524"/>
      <sheetData sheetId="525" refreshError="1"/>
      <sheetData sheetId="526"/>
      <sheetData sheetId="527"/>
      <sheetData sheetId="528"/>
      <sheetData sheetId="529"/>
      <sheetData sheetId="530"/>
      <sheetData sheetId="53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/>
      <sheetData sheetId="545"/>
      <sheetData sheetId="546"/>
      <sheetData sheetId="547"/>
      <sheetData sheetId="548" refreshError="1"/>
      <sheetData sheetId="549"/>
      <sheetData sheetId="550"/>
      <sheetData sheetId="551" refreshError="1"/>
      <sheetData sheetId="552"/>
      <sheetData sheetId="553"/>
      <sheetData sheetId="554" refreshError="1"/>
      <sheetData sheetId="555" refreshError="1"/>
      <sheetData sheetId="556" refreshError="1"/>
      <sheetData sheetId="557"/>
      <sheetData sheetId="558" refreshError="1"/>
      <sheetData sheetId="559"/>
      <sheetData sheetId="560" refreshError="1"/>
      <sheetData sheetId="561"/>
      <sheetData sheetId="562"/>
      <sheetData sheetId="563" refreshError="1"/>
      <sheetData sheetId="564" refreshError="1"/>
      <sheetData sheetId="565" refreshError="1"/>
      <sheetData sheetId="566" refreshError="1"/>
      <sheetData sheetId="567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L$-INTER"/>
      <sheetName val="MTL$-TRUNCK-AG"/>
      <sheetName val="MTL$-PRODTANK-UG"/>
      <sheetName val="MTL$-PRODTANK-AG"/>
      <sheetName val="MTL$-JETTY"/>
      <sheetName val="MTL$-TRUNCK-UG"/>
      <sheetName val="XL4Poppy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itiet"/>
    </sheetNames>
    <sheetDataSet>
      <sheetData sheetId="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BLE"/>
      <sheetName val="MTO REV.0"/>
      <sheetName val="VENDOR-QUOTES"/>
      <sheetName val="SUM REV.0"/>
      <sheetName val="SUM-BQ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MTO REV_0"/>
    </sheetNames>
    <sheetDataSet>
      <sheetData sheetId="0" refreshError="1"/>
      <sheetData sheetId="1" refreshError="1">
        <row r="1">
          <cell r="A1" t="str">
            <v>PRICE BREAKDOWN FOR ELECTRICAL INSTALLATION WORK</v>
          </cell>
          <cell r="G1" t="str">
            <v xml:space="preserve"> </v>
          </cell>
          <cell r="K1" t="str">
            <v xml:space="preserve"> </v>
          </cell>
        </row>
        <row r="2">
          <cell r="B2" t="str">
            <v>東鼎  LNG TERMINAL</v>
          </cell>
          <cell r="G2" t="str">
            <v xml:space="preserve"> </v>
          </cell>
          <cell r="I2" t="str">
            <v>CTCI Q. NO. : 99Q3299</v>
          </cell>
          <cell r="P2" t="str">
            <v>CTCI Q. NO. : 99Q3299</v>
          </cell>
        </row>
        <row r="3">
          <cell r="B3" t="str">
            <v>LOCATION: 桃園 觀塘工業區</v>
          </cell>
        </row>
        <row r="5">
          <cell r="E5" t="str">
            <v xml:space="preserve">                  TO SITE</v>
          </cell>
          <cell r="G5" t="str">
            <v xml:space="preserve">                  TO SITE</v>
          </cell>
          <cell r="K5" t="str">
            <v xml:space="preserve">                  TO SITE</v>
          </cell>
          <cell r="M5" t="str">
            <v xml:space="preserve">                  TO SITE</v>
          </cell>
        </row>
        <row r="6">
          <cell r="E6" t="str">
            <v xml:space="preserve"> ON SHORE MAT'L (NET) NT$</v>
          </cell>
          <cell r="G6" t="str">
            <v xml:space="preserve"> OFF SHORE MAT'L (NET) US$</v>
          </cell>
          <cell r="I6" t="str">
            <v xml:space="preserve">          LABOR MH (NET) </v>
          </cell>
          <cell r="K6" t="str">
            <v xml:space="preserve">     ON SHORE MAT'L NT$</v>
          </cell>
          <cell r="M6" t="str">
            <v xml:space="preserve">   OFF SHORE MAT'L US$</v>
          </cell>
          <cell r="O6" t="str">
            <v xml:space="preserve">        LABOR PRICE NT$</v>
          </cell>
          <cell r="Q6" t="str">
            <v>REMARK</v>
          </cell>
        </row>
        <row r="7">
          <cell r="A7" t="str">
            <v>NO.</v>
          </cell>
          <cell r="B7" t="str">
            <v>DESCRIPTION</v>
          </cell>
          <cell r="C7" t="str">
            <v>Q'TY</v>
          </cell>
          <cell r="D7" t="str">
            <v>UNIT</v>
          </cell>
          <cell r="E7" t="str">
            <v>U/P</v>
          </cell>
          <cell r="F7" t="str">
            <v>TOTAL</v>
          </cell>
          <cell r="G7" t="str">
            <v>U/P</v>
          </cell>
          <cell r="H7" t="str">
            <v>TOTAL</v>
          </cell>
          <cell r="I7" t="str">
            <v>U/P</v>
          </cell>
          <cell r="J7" t="str">
            <v>TOTAL</v>
          </cell>
          <cell r="K7" t="str">
            <v>U/P</v>
          </cell>
          <cell r="L7" t="str">
            <v>TOTAL</v>
          </cell>
          <cell r="M7" t="str">
            <v>U/P</v>
          </cell>
          <cell r="N7" t="str">
            <v>TOTAL</v>
          </cell>
          <cell r="O7" t="str">
            <v>U/P</v>
          </cell>
          <cell r="P7" t="str">
            <v>TOTAL</v>
          </cell>
        </row>
        <row r="9">
          <cell r="A9" t="str">
            <v>ALT-1</v>
          </cell>
          <cell r="B9" t="str">
            <v xml:space="preserve">         PRICE SUMMARY</v>
          </cell>
        </row>
        <row r="11">
          <cell r="A11" t="str">
            <v xml:space="preserve">  A.</v>
          </cell>
          <cell r="B11" t="str">
            <v xml:space="preserve"> POWER EQUIPMENT </v>
          </cell>
          <cell r="C11">
            <v>1</v>
          </cell>
          <cell r="D11" t="str">
            <v>LOT</v>
          </cell>
          <cell r="E11">
            <v>138612100</v>
          </cell>
          <cell r="F11">
            <v>138612100</v>
          </cell>
          <cell r="H11">
            <v>0</v>
          </cell>
          <cell r="I11">
            <v>13764</v>
          </cell>
          <cell r="J11">
            <v>13764</v>
          </cell>
          <cell r="K11">
            <v>138612100</v>
          </cell>
          <cell r="L11">
            <v>138612100</v>
          </cell>
          <cell r="M11">
            <v>0</v>
          </cell>
          <cell r="N11">
            <v>0</v>
          </cell>
          <cell r="O11">
            <v>6155030</v>
          </cell>
          <cell r="P11">
            <v>6155030</v>
          </cell>
        </row>
        <row r="12">
          <cell r="F12">
            <v>0</v>
          </cell>
          <cell r="J12">
            <v>0</v>
          </cell>
          <cell r="L12">
            <v>0</v>
          </cell>
          <cell r="P12">
            <v>0</v>
          </cell>
        </row>
        <row r="13">
          <cell r="A13" t="str">
            <v xml:space="preserve">  B.</v>
          </cell>
          <cell r="B13" t="str">
            <v xml:space="preserve"> POWER DISTRIBUTION SYSTEM</v>
          </cell>
          <cell r="C13">
            <v>130730</v>
          </cell>
          <cell r="D13" t="str">
            <v>M</v>
          </cell>
          <cell r="E13">
            <v>178.00177465004208</v>
          </cell>
          <cell r="F13">
            <v>23270172</v>
          </cell>
          <cell r="H13">
            <v>0</v>
          </cell>
          <cell r="I13">
            <v>0.25310181289681022</v>
          </cell>
          <cell r="J13">
            <v>33088</v>
          </cell>
          <cell r="K13">
            <v>178.00177465004208</v>
          </cell>
          <cell r="L13">
            <v>23270172</v>
          </cell>
          <cell r="M13">
            <v>0</v>
          </cell>
          <cell r="N13">
            <v>0</v>
          </cell>
          <cell r="O13">
            <v>70.851243019964812</v>
          </cell>
          <cell r="P13">
            <v>9262383</v>
          </cell>
        </row>
        <row r="14">
          <cell r="F14">
            <v>0</v>
          </cell>
          <cell r="H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A15" t="str">
            <v xml:space="preserve">  C.</v>
          </cell>
          <cell r="B15" t="str">
            <v xml:space="preserve"> LIGHTING SYSTEM</v>
          </cell>
          <cell r="C15">
            <v>508</v>
          </cell>
          <cell r="D15" t="str">
            <v>SET</v>
          </cell>
          <cell r="E15">
            <v>18871.641732283464</v>
          </cell>
          <cell r="F15">
            <v>9586794</v>
          </cell>
          <cell r="H15">
            <v>0</v>
          </cell>
          <cell r="I15">
            <v>28.084645669291337</v>
          </cell>
          <cell r="J15">
            <v>14267</v>
          </cell>
          <cell r="K15">
            <v>18871.641732283464</v>
          </cell>
          <cell r="L15">
            <v>9586794</v>
          </cell>
          <cell r="M15">
            <v>0</v>
          </cell>
          <cell r="N15">
            <v>0</v>
          </cell>
          <cell r="O15">
            <v>8470.6830708661419</v>
          </cell>
          <cell r="P15">
            <v>4303107</v>
          </cell>
        </row>
        <row r="16">
          <cell r="F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17">
          <cell r="A17" t="str">
            <v xml:space="preserve">  D.</v>
          </cell>
          <cell r="B17" t="str">
            <v xml:space="preserve"> GROUNDING &amp; LIGHTNING PROTECTION SYSTEM</v>
          </cell>
          <cell r="C17">
            <v>8620</v>
          </cell>
          <cell r="D17" t="str">
            <v>M</v>
          </cell>
          <cell r="E17">
            <v>104.6885150812065</v>
          </cell>
          <cell r="F17">
            <v>902415</v>
          </cell>
          <cell r="H17">
            <v>0</v>
          </cell>
          <cell r="I17">
            <v>0.40336426914153134</v>
          </cell>
          <cell r="J17">
            <v>3477</v>
          </cell>
          <cell r="K17">
            <v>104.6885150812065</v>
          </cell>
          <cell r="L17">
            <v>902415</v>
          </cell>
          <cell r="M17">
            <v>0</v>
          </cell>
          <cell r="N17">
            <v>0</v>
          </cell>
          <cell r="O17">
            <v>146.95568445475638</v>
          </cell>
          <cell r="P17">
            <v>1266758</v>
          </cell>
        </row>
        <row r="18">
          <cell r="F18">
            <v>0</v>
          </cell>
          <cell r="H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</row>
        <row r="19">
          <cell r="A19" t="str">
            <v xml:space="preserve">  E.</v>
          </cell>
          <cell r="B19" t="str">
            <v xml:space="preserve"> TELEPHONE SYSTEM</v>
          </cell>
          <cell r="C19">
            <v>2250</v>
          </cell>
          <cell r="D19" t="str">
            <v>M</v>
          </cell>
          <cell r="E19">
            <v>219.19555555555556</v>
          </cell>
          <cell r="F19">
            <v>493190</v>
          </cell>
          <cell r="H19">
            <v>0</v>
          </cell>
          <cell r="I19">
            <v>0.20088888888888889</v>
          </cell>
          <cell r="J19">
            <v>452</v>
          </cell>
          <cell r="K19">
            <v>219.19555555555556</v>
          </cell>
          <cell r="L19">
            <v>493190</v>
          </cell>
          <cell r="M19">
            <v>0</v>
          </cell>
          <cell r="N19">
            <v>0</v>
          </cell>
          <cell r="O19">
            <v>56.222222222222221</v>
          </cell>
          <cell r="P19">
            <v>126500</v>
          </cell>
        </row>
        <row r="20">
          <cell r="F20">
            <v>0</v>
          </cell>
          <cell r="H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A21" t="str">
            <v xml:space="preserve">  F.</v>
          </cell>
          <cell r="B21" t="str">
            <v xml:space="preserve"> PAGE/INTERCOMMUNICATION SYSTEM</v>
          </cell>
          <cell r="C21">
            <v>15</v>
          </cell>
          <cell r="D21" t="str">
            <v>SET</v>
          </cell>
          <cell r="E21">
            <v>67271.8</v>
          </cell>
          <cell r="F21">
            <v>1009077</v>
          </cell>
          <cell r="H21">
            <v>0</v>
          </cell>
          <cell r="I21">
            <v>87.266666666666666</v>
          </cell>
          <cell r="J21">
            <v>1309</v>
          </cell>
          <cell r="K21">
            <v>67271.8</v>
          </cell>
          <cell r="L21">
            <v>1009077</v>
          </cell>
          <cell r="M21">
            <v>0</v>
          </cell>
          <cell r="N21">
            <v>0</v>
          </cell>
          <cell r="O21">
            <v>24435.333333333332</v>
          </cell>
          <cell r="P21">
            <v>366530</v>
          </cell>
        </row>
        <row r="22">
          <cell r="F22">
            <v>0</v>
          </cell>
          <cell r="H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23">
          <cell r="A23" t="str">
            <v xml:space="preserve">  G.</v>
          </cell>
          <cell r="B23" t="str">
            <v xml:space="preserve"> CCTV SYSTEM</v>
          </cell>
          <cell r="C23">
            <v>6</v>
          </cell>
          <cell r="D23" t="str">
            <v>SET</v>
          </cell>
          <cell r="E23">
            <v>291143.16666666669</v>
          </cell>
          <cell r="F23">
            <v>1746859</v>
          </cell>
          <cell r="H23">
            <v>0</v>
          </cell>
          <cell r="I23">
            <v>221</v>
          </cell>
          <cell r="J23">
            <v>1326</v>
          </cell>
          <cell r="K23">
            <v>291143.16666666669</v>
          </cell>
          <cell r="L23">
            <v>1746859</v>
          </cell>
          <cell r="M23">
            <v>0</v>
          </cell>
          <cell r="N23">
            <v>0</v>
          </cell>
          <cell r="O23">
            <v>61933.5</v>
          </cell>
          <cell r="P23">
            <v>371601</v>
          </cell>
        </row>
        <row r="24">
          <cell r="F24">
            <v>0</v>
          </cell>
          <cell r="H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A25" t="str">
            <v xml:space="preserve">  H.</v>
          </cell>
          <cell r="B25" t="str">
            <v xml:space="preserve"> CATHODIC PROTECTION SYSTEM</v>
          </cell>
          <cell r="C25">
            <v>60</v>
          </cell>
          <cell r="D25" t="str">
            <v>PC</v>
          </cell>
          <cell r="E25">
            <v>12445.316666666668</v>
          </cell>
          <cell r="F25">
            <v>746719</v>
          </cell>
          <cell r="H25">
            <v>0</v>
          </cell>
          <cell r="I25">
            <v>17.083333333333332</v>
          </cell>
          <cell r="J25">
            <v>1025</v>
          </cell>
          <cell r="K25">
            <v>12445.316666666668</v>
          </cell>
          <cell r="L25">
            <v>746719</v>
          </cell>
          <cell r="M25">
            <v>0</v>
          </cell>
          <cell r="N25">
            <v>0</v>
          </cell>
          <cell r="O25">
            <v>6387.1</v>
          </cell>
          <cell r="P25">
            <v>383226</v>
          </cell>
        </row>
        <row r="27">
          <cell r="A27" t="str">
            <v xml:space="preserve">  I.</v>
          </cell>
          <cell r="B27" t="str">
            <v>APS SYSTEM</v>
          </cell>
          <cell r="C27">
            <v>60</v>
          </cell>
          <cell r="D27" t="str">
            <v>SET</v>
          </cell>
          <cell r="E27">
            <v>260365.88333333333</v>
          </cell>
          <cell r="F27">
            <v>15621953</v>
          </cell>
          <cell r="H27">
            <v>0</v>
          </cell>
          <cell r="I27">
            <v>227.13333333333333</v>
          </cell>
          <cell r="J27">
            <v>13628</v>
          </cell>
          <cell r="K27">
            <v>260365.88333333333</v>
          </cell>
          <cell r="L27">
            <v>15621953</v>
          </cell>
          <cell r="M27">
            <v>0</v>
          </cell>
          <cell r="N27">
            <v>0</v>
          </cell>
          <cell r="O27">
            <v>63605.433333333334</v>
          </cell>
          <cell r="P27">
            <v>3816326</v>
          </cell>
        </row>
        <row r="29">
          <cell r="A29" t="str">
            <v xml:space="preserve">  J.</v>
          </cell>
          <cell r="B29" t="str">
            <v>U/G CONDUIT BANK</v>
          </cell>
          <cell r="C29">
            <v>2850</v>
          </cell>
          <cell r="D29" t="str">
            <v>M3</v>
          </cell>
          <cell r="E29">
            <v>2070.4561403508774</v>
          </cell>
          <cell r="F29">
            <v>5900800</v>
          </cell>
          <cell r="H29">
            <v>0</v>
          </cell>
          <cell r="I29">
            <v>9.5898245614035087</v>
          </cell>
          <cell r="J29">
            <v>27331</v>
          </cell>
          <cell r="K29">
            <v>2070.4561403508774</v>
          </cell>
          <cell r="L29">
            <v>5900800</v>
          </cell>
          <cell r="M29">
            <v>0</v>
          </cell>
          <cell r="N29">
            <v>0</v>
          </cell>
          <cell r="O29">
            <v>7703.0175438596489</v>
          </cell>
          <cell r="P29">
            <v>21953600</v>
          </cell>
        </row>
        <row r="32">
          <cell r="B32" t="str">
            <v>TOTAL (ALT-1)</v>
          </cell>
          <cell r="F32">
            <v>197890079</v>
          </cell>
          <cell r="H32">
            <v>0</v>
          </cell>
          <cell r="J32">
            <v>109667</v>
          </cell>
          <cell r="L32">
            <v>197890079</v>
          </cell>
          <cell r="N32">
            <v>0</v>
          </cell>
          <cell r="P32">
            <v>48005061</v>
          </cell>
          <cell r="Q32">
            <v>109667</v>
          </cell>
        </row>
        <row r="33">
          <cell r="Q33">
            <v>0</v>
          </cell>
        </row>
        <row r="34">
          <cell r="A34" t="str">
            <v>OTHER</v>
          </cell>
          <cell r="B34" t="str">
            <v xml:space="preserve"> CATHODIC PROTECTION SYSTEM  FOR TRUNK LINE</v>
          </cell>
          <cell r="C34">
            <v>1</v>
          </cell>
          <cell r="D34" t="str">
            <v>LOT</v>
          </cell>
          <cell r="F34">
            <v>4357694</v>
          </cell>
          <cell r="J34">
            <v>6089</v>
          </cell>
          <cell r="L34">
            <v>4357694</v>
          </cell>
          <cell r="P34">
            <v>2372268</v>
          </cell>
          <cell r="Q34">
            <v>6089</v>
          </cell>
        </row>
        <row r="36">
          <cell r="B36" t="str">
            <v xml:space="preserve">MATERIAL PRICE 造價分析 </v>
          </cell>
        </row>
        <row r="37">
          <cell r="B37" t="str">
            <v xml:space="preserve">CAPACITOR </v>
          </cell>
          <cell r="D37" t="str">
            <v>KVA</v>
          </cell>
        </row>
        <row r="38">
          <cell r="B38" t="str">
            <v>CABLE &amp; WIRE FOR POWER SYSTEM</v>
          </cell>
          <cell r="C38">
            <v>130730</v>
          </cell>
          <cell r="D38" t="str">
            <v>M</v>
          </cell>
        </row>
        <row r="39">
          <cell r="B39" t="str">
            <v>LIGHTING FIXTURE</v>
          </cell>
          <cell r="C39">
            <v>508</v>
          </cell>
          <cell r="D39" t="str">
            <v>SET</v>
          </cell>
        </row>
        <row r="41">
          <cell r="B41" t="str">
            <v>LABOR PRICE 造價分析</v>
          </cell>
        </row>
        <row r="42">
          <cell r="B42" t="str">
            <v xml:space="preserve">CAPACITOR </v>
          </cell>
          <cell r="C42">
            <v>0</v>
          </cell>
          <cell r="D42" t="str">
            <v>KVA</v>
          </cell>
        </row>
        <row r="43">
          <cell r="B43" t="str">
            <v>CABLE &amp; WIRE FOR POWER SYSTEM</v>
          </cell>
          <cell r="C43">
            <v>130730</v>
          </cell>
          <cell r="D43" t="str">
            <v>M</v>
          </cell>
          <cell r="I43">
            <v>0.73359596114128356</v>
          </cell>
          <cell r="J43">
            <v>95903</v>
          </cell>
        </row>
        <row r="44">
          <cell r="B44" t="str">
            <v>LIGHTING FIXTURE</v>
          </cell>
          <cell r="C44">
            <v>508</v>
          </cell>
          <cell r="D44" t="str">
            <v>SET</v>
          </cell>
        </row>
        <row r="46">
          <cell r="A46" t="str">
            <v>ALT-2</v>
          </cell>
          <cell r="C46" t="str">
            <v xml:space="preserve"> </v>
          </cell>
          <cell r="D46" t="str">
            <v xml:space="preserve"> </v>
          </cell>
          <cell r="F46">
            <v>0</v>
          </cell>
          <cell r="H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A47">
            <v>1</v>
          </cell>
          <cell r="B47" t="str">
            <v xml:space="preserve">  6.9KV GCS ,  NEMA CLASS E2 , MCC PANEL</v>
          </cell>
          <cell r="C47">
            <v>-1</v>
          </cell>
          <cell r="D47" t="str">
            <v>PNL</v>
          </cell>
          <cell r="E47">
            <v>500000</v>
          </cell>
          <cell r="F47">
            <v>-500000</v>
          </cell>
          <cell r="H47">
            <v>0</v>
          </cell>
          <cell r="I47">
            <v>20</v>
          </cell>
          <cell r="J47">
            <v>-20</v>
          </cell>
          <cell r="K47">
            <v>500000</v>
          </cell>
          <cell r="L47">
            <v>-500000</v>
          </cell>
          <cell r="M47">
            <v>0</v>
          </cell>
          <cell r="N47">
            <v>0</v>
          </cell>
          <cell r="O47">
            <v>5600</v>
          </cell>
          <cell r="P47">
            <v>-5600</v>
          </cell>
          <cell r="Q47">
            <v>0</v>
          </cell>
        </row>
        <row r="48">
          <cell r="A48">
            <v>2</v>
          </cell>
          <cell r="B48" t="str">
            <v xml:space="preserve">  600V POWER CABLE 3/C 5.5 sq.mm  XLPE/PVC</v>
          </cell>
          <cell r="C48">
            <v>-195</v>
          </cell>
          <cell r="D48" t="str">
            <v>M</v>
          </cell>
          <cell r="E48">
            <v>20</v>
          </cell>
          <cell r="F48">
            <v>-3900</v>
          </cell>
          <cell r="H48">
            <v>0</v>
          </cell>
          <cell r="I48">
            <v>0.1</v>
          </cell>
          <cell r="J48">
            <v>-20</v>
          </cell>
          <cell r="K48">
            <v>20</v>
          </cell>
          <cell r="L48">
            <v>-3900</v>
          </cell>
          <cell r="M48">
            <v>0</v>
          </cell>
          <cell r="N48">
            <v>0</v>
          </cell>
          <cell r="O48">
            <v>28</v>
          </cell>
          <cell r="P48">
            <v>-5460</v>
          </cell>
          <cell r="Q48">
            <v>0</v>
          </cell>
        </row>
        <row r="49">
          <cell r="A49">
            <v>3</v>
          </cell>
          <cell r="B49" t="str">
            <v xml:space="preserve">  600V CONTROL CABLE 12/C 2.0 sq.mm  PVC/PVC</v>
          </cell>
          <cell r="C49">
            <v>-195</v>
          </cell>
          <cell r="D49" t="str">
            <v>M</v>
          </cell>
          <cell r="E49">
            <v>38</v>
          </cell>
          <cell r="F49">
            <v>-7410</v>
          </cell>
          <cell r="H49">
            <v>0</v>
          </cell>
          <cell r="I49">
            <v>0.13800000000000001</v>
          </cell>
          <cell r="J49">
            <v>-27</v>
          </cell>
          <cell r="K49">
            <v>38</v>
          </cell>
          <cell r="L49">
            <v>-7410</v>
          </cell>
          <cell r="M49">
            <v>0</v>
          </cell>
          <cell r="N49">
            <v>0</v>
          </cell>
          <cell r="O49">
            <v>39</v>
          </cell>
          <cell r="P49">
            <v>-7605</v>
          </cell>
          <cell r="Q49">
            <v>0</v>
          </cell>
        </row>
        <row r="50">
          <cell r="A50">
            <v>4</v>
          </cell>
          <cell r="B50" t="str">
            <v xml:space="preserve">  8KV POWER CABLE 3/C  38 sq.mm  XLPE/PVC</v>
          </cell>
          <cell r="C50">
            <v>-580</v>
          </cell>
          <cell r="D50" t="str">
            <v>M</v>
          </cell>
          <cell r="E50">
            <v>268</v>
          </cell>
          <cell r="F50">
            <v>-155440</v>
          </cell>
          <cell r="H50">
            <v>0</v>
          </cell>
          <cell r="I50">
            <v>0.32100000000000001</v>
          </cell>
          <cell r="J50">
            <v>-186</v>
          </cell>
          <cell r="K50">
            <v>268</v>
          </cell>
          <cell r="L50">
            <v>-155440</v>
          </cell>
          <cell r="M50">
            <v>0</v>
          </cell>
          <cell r="N50">
            <v>0</v>
          </cell>
          <cell r="O50">
            <v>90</v>
          </cell>
          <cell r="P50">
            <v>-52200</v>
          </cell>
          <cell r="Q50">
            <v>0</v>
          </cell>
        </row>
        <row r="51">
          <cell r="A51">
            <v>5</v>
          </cell>
          <cell r="B51" t="str">
            <v xml:space="preserve">  8KV POWER CABLE 3/C  60 sq.mm  XLPE/PVC</v>
          </cell>
          <cell r="C51">
            <v>390</v>
          </cell>
          <cell r="D51" t="str">
            <v>M</v>
          </cell>
          <cell r="E51">
            <v>367</v>
          </cell>
          <cell r="F51">
            <v>143130</v>
          </cell>
          <cell r="H51">
            <v>0</v>
          </cell>
          <cell r="I51">
            <v>0.38800000000000001</v>
          </cell>
          <cell r="J51">
            <v>151</v>
          </cell>
          <cell r="K51">
            <v>367</v>
          </cell>
          <cell r="L51">
            <v>143130</v>
          </cell>
          <cell r="M51">
            <v>0</v>
          </cell>
          <cell r="N51">
            <v>0</v>
          </cell>
          <cell r="O51">
            <v>109</v>
          </cell>
          <cell r="P51">
            <v>42510</v>
          </cell>
          <cell r="Q51">
            <v>0</v>
          </cell>
        </row>
        <row r="52">
          <cell r="A52">
            <v>6</v>
          </cell>
          <cell r="B52" t="str">
            <v xml:space="preserve"> PVC CONDUIT, THICK WALL, CNS1302 SCH. B , 2"</v>
          </cell>
          <cell r="C52">
            <v>-390</v>
          </cell>
          <cell r="D52" t="str">
            <v>M</v>
          </cell>
          <cell r="E52">
            <v>38</v>
          </cell>
          <cell r="F52">
            <v>-14820</v>
          </cell>
          <cell r="H52">
            <v>0</v>
          </cell>
          <cell r="I52">
            <v>0.3</v>
          </cell>
          <cell r="J52">
            <v>-117</v>
          </cell>
          <cell r="K52">
            <v>38</v>
          </cell>
          <cell r="L52">
            <v>-14820</v>
          </cell>
          <cell r="M52">
            <v>0</v>
          </cell>
          <cell r="N52">
            <v>0</v>
          </cell>
          <cell r="O52">
            <v>84</v>
          </cell>
          <cell r="P52">
            <v>-32760</v>
          </cell>
          <cell r="Q52">
            <v>0</v>
          </cell>
        </row>
        <row r="53">
          <cell r="A53">
            <v>7</v>
          </cell>
          <cell r="B53" t="str">
            <v xml:space="preserve"> MISCELLANEOUS </v>
          </cell>
          <cell r="C53">
            <v>1</v>
          </cell>
          <cell r="D53" t="str">
            <v>LOT</v>
          </cell>
          <cell r="E53">
            <v>-708.6</v>
          </cell>
          <cell r="F53">
            <v>-709</v>
          </cell>
          <cell r="I53">
            <v>-2.46</v>
          </cell>
          <cell r="J53">
            <v>-2</v>
          </cell>
          <cell r="K53">
            <v>-709</v>
          </cell>
          <cell r="L53">
            <v>-709</v>
          </cell>
          <cell r="M53">
            <v>0</v>
          </cell>
          <cell r="N53">
            <v>0</v>
          </cell>
          <cell r="O53">
            <v>-689</v>
          </cell>
          <cell r="P53">
            <v>-689</v>
          </cell>
        </row>
        <row r="54">
          <cell r="B54" t="str">
            <v>SUB-TOTAL : (ALT-1)</v>
          </cell>
          <cell r="F54">
            <v>-539149</v>
          </cell>
          <cell r="H54">
            <v>0</v>
          </cell>
          <cell r="J54">
            <v>-221</v>
          </cell>
          <cell r="K54">
            <v>0</v>
          </cell>
          <cell r="L54">
            <v>-539149</v>
          </cell>
          <cell r="M54">
            <v>0</v>
          </cell>
          <cell r="N54">
            <v>0</v>
          </cell>
          <cell r="O54">
            <v>0</v>
          </cell>
          <cell r="P54">
            <v>-61804</v>
          </cell>
          <cell r="Q54">
            <v>-221</v>
          </cell>
        </row>
        <row r="56">
          <cell r="A56" t="str">
            <v>ALT-3</v>
          </cell>
        </row>
        <row r="57">
          <cell r="A57">
            <v>1</v>
          </cell>
          <cell r="B57" t="str">
            <v xml:space="preserve"> AUTO-TRANSFORMER FOR 6.9KV 8500KW MOTOR STARTER , </v>
          </cell>
          <cell r="C57">
            <v>1</v>
          </cell>
          <cell r="D57" t="str">
            <v>SET</v>
          </cell>
          <cell r="E57">
            <v>484000</v>
          </cell>
          <cell r="F57">
            <v>484000</v>
          </cell>
          <cell r="H57">
            <v>0</v>
          </cell>
          <cell r="I57">
            <v>20</v>
          </cell>
          <cell r="J57">
            <v>20</v>
          </cell>
          <cell r="K57">
            <v>484000</v>
          </cell>
          <cell r="L57">
            <v>484000</v>
          </cell>
          <cell r="M57">
            <v>0</v>
          </cell>
          <cell r="N57">
            <v>0</v>
          </cell>
          <cell r="O57">
            <v>5600</v>
          </cell>
          <cell r="P57">
            <v>5600</v>
          </cell>
        </row>
        <row r="58">
          <cell r="B58" t="str">
            <v xml:space="preserve"> TAP 80% , STARTING TIME 60 Sec. (MOTOR PF=0.7 , EFF=0.9)</v>
          </cell>
          <cell r="F58">
            <v>0</v>
          </cell>
          <cell r="H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A59">
            <v>2</v>
          </cell>
          <cell r="B59" t="str">
            <v xml:space="preserve">  6.9KV VCB 1250A 40KA</v>
          </cell>
          <cell r="C59">
            <v>3</v>
          </cell>
          <cell r="D59" t="str">
            <v>PNL</v>
          </cell>
          <cell r="E59">
            <v>800000</v>
          </cell>
          <cell r="F59">
            <v>2400000</v>
          </cell>
          <cell r="H59">
            <v>0</v>
          </cell>
          <cell r="I59">
            <v>20</v>
          </cell>
          <cell r="J59">
            <v>60</v>
          </cell>
          <cell r="K59">
            <v>800000</v>
          </cell>
          <cell r="L59">
            <v>2400000</v>
          </cell>
          <cell r="M59">
            <v>0</v>
          </cell>
          <cell r="N59">
            <v>0</v>
          </cell>
          <cell r="O59">
            <v>5600</v>
          </cell>
          <cell r="P59">
            <v>16800</v>
          </cell>
          <cell r="Q59">
            <v>0</v>
          </cell>
        </row>
        <row r="60">
          <cell r="A60">
            <v>3</v>
          </cell>
          <cell r="B60" t="str">
            <v xml:space="preserve">  6.9KV 2000KVA , W/GCS , CAPACIATOR PANEL</v>
          </cell>
          <cell r="C60">
            <v>2</v>
          </cell>
          <cell r="D60" t="str">
            <v>PNL</v>
          </cell>
          <cell r="E60">
            <v>1500000</v>
          </cell>
          <cell r="F60">
            <v>3000000</v>
          </cell>
          <cell r="H60">
            <v>0</v>
          </cell>
          <cell r="I60">
            <v>30</v>
          </cell>
          <cell r="J60">
            <v>60</v>
          </cell>
          <cell r="K60">
            <v>1500000</v>
          </cell>
          <cell r="L60">
            <v>3000000</v>
          </cell>
          <cell r="M60">
            <v>0</v>
          </cell>
          <cell r="N60">
            <v>0</v>
          </cell>
          <cell r="O60">
            <v>8400</v>
          </cell>
          <cell r="P60">
            <v>16800</v>
          </cell>
        </row>
        <row r="61">
          <cell r="A61">
            <v>4</v>
          </cell>
          <cell r="B61" t="str">
            <v xml:space="preserve">  600V POWER CABLE 3/C 5.5 sq.mm  XLPE/PVC</v>
          </cell>
          <cell r="C61">
            <v>200</v>
          </cell>
          <cell r="D61" t="str">
            <v>M</v>
          </cell>
          <cell r="E61">
            <v>20</v>
          </cell>
          <cell r="F61">
            <v>4000</v>
          </cell>
          <cell r="H61">
            <v>0</v>
          </cell>
          <cell r="I61">
            <v>0.1</v>
          </cell>
          <cell r="J61">
            <v>20</v>
          </cell>
          <cell r="K61">
            <v>20</v>
          </cell>
          <cell r="L61">
            <v>4000</v>
          </cell>
          <cell r="M61">
            <v>0</v>
          </cell>
          <cell r="N61">
            <v>0</v>
          </cell>
          <cell r="O61">
            <v>28</v>
          </cell>
          <cell r="P61">
            <v>5600</v>
          </cell>
          <cell r="Q61">
            <v>0</v>
          </cell>
        </row>
        <row r="62">
          <cell r="A62">
            <v>5</v>
          </cell>
          <cell r="B62" t="str">
            <v xml:space="preserve">  600V POWER CABLE 3/C 22sq.mm  XLPE/PVC</v>
          </cell>
          <cell r="C62">
            <v>600</v>
          </cell>
          <cell r="D62" t="str">
            <v>M</v>
          </cell>
          <cell r="E62">
            <v>70</v>
          </cell>
          <cell r="F62">
            <v>42000</v>
          </cell>
          <cell r="H62">
            <v>0</v>
          </cell>
          <cell r="I62">
            <v>0.18099999999999999</v>
          </cell>
          <cell r="J62">
            <v>109</v>
          </cell>
          <cell r="K62">
            <v>70</v>
          </cell>
          <cell r="L62">
            <v>42000</v>
          </cell>
          <cell r="M62">
            <v>0</v>
          </cell>
          <cell r="N62">
            <v>0</v>
          </cell>
          <cell r="O62">
            <v>51</v>
          </cell>
          <cell r="P62">
            <v>30600</v>
          </cell>
          <cell r="Q62">
            <v>0</v>
          </cell>
        </row>
        <row r="63">
          <cell r="A63">
            <v>6</v>
          </cell>
          <cell r="B63" t="str">
            <v xml:space="preserve">  600V CONTROL CABLE 7/C 2.1 sq.mm  PVC/PVC</v>
          </cell>
          <cell r="C63">
            <v>600</v>
          </cell>
          <cell r="D63" t="str">
            <v>M</v>
          </cell>
          <cell r="E63">
            <v>24</v>
          </cell>
          <cell r="F63">
            <v>14400</v>
          </cell>
          <cell r="H63">
            <v>0</v>
          </cell>
          <cell r="I63">
            <v>0.105</v>
          </cell>
          <cell r="J63">
            <v>63</v>
          </cell>
          <cell r="K63">
            <v>24</v>
          </cell>
          <cell r="L63">
            <v>14400</v>
          </cell>
          <cell r="M63">
            <v>0</v>
          </cell>
          <cell r="N63">
            <v>0</v>
          </cell>
          <cell r="O63">
            <v>29</v>
          </cell>
          <cell r="P63">
            <v>17400</v>
          </cell>
          <cell r="Q63">
            <v>0</v>
          </cell>
        </row>
        <row r="64">
          <cell r="A64">
            <v>7</v>
          </cell>
          <cell r="B64" t="str">
            <v xml:space="preserve">  600V CONTROL CABLE 12/C 2.0 sq.mm  PVC/PVC</v>
          </cell>
          <cell r="C64">
            <v>200</v>
          </cell>
          <cell r="D64" t="str">
            <v>M</v>
          </cell>
          <cell r="E64">
            <v>38</v>
          </cell>
          <cell r="F64">
            <v>7600</v>
          </cell>
          <cell r="H64">
            <v>0</v>
          </cell>
          <cell r="I64">
            <v>0.13800000000000001</v>
          </cell>
          <cell r="J64">
            <v>28</v>
          </cell>
          <cell r="K64">
            <v>38</v>
          </cell>
          <cell r="L64">
            <v>7600</v>
          </cell>
          <cell r="M64">
            <v>0</v>
          </cell>
          <cell r="N64">
            <v>0</v>
          </cell>
          <cell r="O64">
            <v>39</v>
          </cell>
          <cell r="P64">
            <v>7800</v>
          </cell>
          <cell r="Q64">
            <v>0</v>
          </cell>
        </row>
        <row r="65">
          <cell r="A65">
            <v>8</v>
          </cell>
          <cell r="B65" t="str">
            <v xml:space="preserve">  8KV POWER CABLE 1/C 325 sq.mm XLPE/PVC</v>
          </cell>
          <cell r="C65">
            <v>2500</v>
          </cell>
          <cell r="D65" t="str">
            <v>M</v>
          </cell>
          <cell r="E65">
            <v>375</v>
          </cell>
          <cell r="F65">
            <v>937500</v>
          </cell>
          <cell r="H65">
            <v>0</v>
          </cell>
          <cell r="I65">
            <v>0.30199999999999999</v>
          </cell>
          <cell r="J65">
            <v>755</v>
          </cell>
          <cell r="K65">
            <v>375</v>
          </cell>
          <cell r="L65">
            <v>937500</v>
          </cell>
          <cell r="M65">
            <v>0</v>
          </cell>
          <cell r="N65">
            <v>0</v>
          </cell>
          <cell r="O65">
            <v>85</v>
          </cell>
          <cell r="P65">
            <v>212500</v>
          </cell>
        </row>
        <row r="66">
          <cell r="A66">
            <v>9</v>
          </cell>
          <cell r="B66" t="str">
            <v xml:space="preserve">  8KV TERMINATION KIT , 1/C 325 sq.mm </v>
          </cell>
          <cell r="C66">
            <v>24</v>
          </cell>
          <cell r="D66" t="str">
            <v>SET</v>
          </cell>
          <cell r="E66">
            <v>2542</v>
          </cell>
          <cell r="F66">
            <v>61008</v>
          </cell>
          <cell r="H66">
            <v>0</v>
          </cell>
          <cell r="I66">
            <v>5</v>
          </cell>
          <cell r="J66">
            <v>120</v>
          </cell>
          <cell r="K66">
            <v>2542</v>
          </cell>
          <cell r="L66">
            <v>61008</v>
          </cell>
          <cell r="M66">
            <v>0</v>
          </cell>
          <cell r="N66">
            <v>0</v>
          </cell>
          <cell r="O66">
            <v>1400</v>
          </cell>
          <cell r="P66">
            <v>33600</v>
          </cell>
        </row>
        <row r="67">
          <cell r="A67">
            <v>10</v>
          </cell>
          <cell r="B67" t="str">
            <v xml:space="preserve"> PVC CONDUIT, THICK WALL, CNS1302 SCH. B , 2"</v>
          </cell>
          <cell r="C67">
            <v>800</v>
          </cell>
          <cell r="D67" t="str">
            <v>M</v>
          </cell>
          <cell r="E67">
            <v>38</v>
          </cell>
          <cell r="F67">
            <v>30400</v>
          </cell>
          <cell r="H67">
            <v>0</v>
          </cell>
          <cell r="I67">
            <v>0.3</v>
          </cell>
          <cell r="J67">
            <v>240</v>
          </cell>
          <cell r="K67">
            <v>38</v>
          </cell>
          <cell r="L67">
            <v>30400</v>
          </cell>
          <cell r="M67">
            <v>0</v>
          </cell>
          <cell r="N67">
            <v>0</v>
          </cell>
          <cell r="O67">
            <v>84</v>
          </cell>
          <cell r="P67">
            <v>67200</v>
          </cell>
          <cell r="Q67">
            <v>0</v>
          </cell>
        </row>
        <row r="68">
          <cell r="A68">
            <v>11</v>
          </cell>
          <cell r="B68" t="str">
            <v xml:space="preserve"> PVC CONDUIT, THICK WALL, CNS1302 SCH. B , 6"</v>
          </cell>
          <cell r="C68">
            <v>800</v>
          </cell>
          <cell r="D68" t="str">
            <v>M</v>
          </cell>
          <cell r="E68">
            <v>242</v>
          </cell>
          <cell r="F68">
            <v>193600</v>
          </cell>
          <cell r="H68">
            <v>0</v>
          </cell>
          <cell r="I68">
            <v>0.68</v>
          </cell>
          <cell r="J68">
            <v>544</v>
          </cell>
          <cell r="K68">
            <v>242</v>
          </cell>
          <cell r="L68">
            <v>193600</v>
          </cell>
          <cell r="M68">
            <v>0</v>
          </cell>
          <cell r="N68">
            <v>0</v>
          </cell>
          <cell r="O68">
            <v>190</v>
          </cell>
          <cell r="P68">
            <v>152000</v>
          </cell>
          <cell r="Q68">
            <v>0</v>
          </cell>
        </row>
        <row r="69">
          <cell r="A69">
            <v>12</v>
          </cell>
          <cell r="B69" t="str">
            <v xml:space="preserve"> EXCAVATION</v>
          </cell>
          <cell r="C69">
            <v>350</v>
          </cell>
          <cell r="D69" t="str">
            <v>M3</v>
          </cell>
          <cell r="E69" t="str">
            <v>M+L</v>
          </cell>
          <cell r="F69" t="str">
            <v>M+L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 t="str">
            <v>M+L</v>
          </cell>
          <cell r="L69" t="str">
            <v>M+L</v>
          </cell>
          <cell r="M69">
            <v>0</v>
          </cell>
          <cell r="N69">
            <v>0</v>
          </cell>
          <cell r="O69">
            <v>60</v>
          </cell>
          <cell r="P69">
            <v>21000</v>
          </cell>
          <cell r="Q69">
            <v>0</v>
          </cell>
        </row>
        <row r="70">
          <cell r="A70">
            <v>13</v>
          </cell>
          <cell r="B70" t="str">
            <v xml:space="preserve"> BACKFILL</v>
          </cell>
          <cell r="C70">
            <v>250</v>
          </cell>
          <cell r="D70" t="str">
            <v>M3</v>
          </cell>
          <cell r="E70" t="str">
            <v>M+L</v>
          </cell>
          <cell r="F70" t="str">
            <v>M+L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 t="str">
            <v>M+L</v>
          </cell>
          <cell r="L70" t="str">
            <v>M+L</v>
          </cell>
          <cell r="M70">
            <v>0</v>
          </cell>
          <cell r="N70">
            <v>0</v>
          </cell>
          <cell r="O70">
            <v>100</v>
          </cell>
          <cell r="P70">
            <v>25000</v>
          </cell>
          <cell r="Q70">
            <v>0</v>
          </cell>
        </row>
        <row r="71">
          <cell r="A71">
            <v>14</v>
          </cell>
          <cell r="B71" t="str">
            <v xml:space="preserve"> CONCRETE FOR DUCT BANK 2000 PSI</v>
          </cell>
          <cell r="C71">
            <v>100</v>
          </cell>
          <cell r="D71" t="str">
            <v>M3</v>
          </cell>
          <cell r="E71" t="str">
            <v>M+L</v>
          </cell>
          <cell r="F71" t="str">
            <v>M+L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 t="str">
            <v>M+L</v>
          </cell>
          <cell r="L71" t="str">
            <v>M+L</v>
          </cell>
          <cell r="M71">
            <v>0</v>
          </cell>
          <cell r="N71">
            <v>0</v>
          </cell>
          <cell r="O71">
            <v>1700</v>
          </cell>
          <cell r="P71">
            <v>170000</v>
          </cell>
          <cell r="Q71">
            <v>0</v>
          </cell>
        </row>
        <row r="72">
          <cell r="A72">
            <v>15</v>
          </cell>
          <cell r="B72" t="str">
            <v xml:space="preserve"> RED COLORED OXIDE</v>
          </cell>
          <cell r="C72">
            <v>900</v>
          </cell>
          <cell r="D72" t="str">
            <v>KG</v>
          </cell>
          <cell r="E72" t="str">
            <v>M+L</v>
          </cell>
          <cell r="F72" t="str">
            <v>M+L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 t="str">
            <v>M+L</v>
          </cell>
          <cell r="L72" t="str">
            <v>M+L</v>
          </cell>
          <cell r="M72">
            <v>0</v>
          </cell>
          <cell r="N72">
            <v>0</v>
          </cell>
          <cell r="O72">
            <v>60</v>
          </cell>
          <cell r="P72">
            <v>54000</v>
          </cell>
          <cell r="Q72">
            <v>0</v>
          </cell>
        </row>
        <row r="73">
          <cell r="A73">
            <v>16</v>
          </cell>
          <cell r="B73" t="str">
            <v xml:space="preserve"> DISPOSAL</v>
          </cell>
          <cell r="C73">
            <v>100</v>
          </cell>
          <cell r="D73" t="str">
            <v>M3</v>
          </cell>
          <cell r="E73" t="str">
            <v>M+L</v>
          </cell>
          <cell r="F73" t="str">
            <v>M+L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 t="str">
            <v>M+L</v>
          </cell>
          <cell r="L73" t="str">
            <v>M+L</v>
          </cell>
          <cell r="M73">
            <v>0</v>
          </cell>
          <cell r="N73">
            <v>0</v>
          </cell>
          <cell r="O73">
            <v>220</v>
          </cell>
          <cell r="P73">
            <v>22000</v>
          </cell>
          <cell r="Q73">
            <v>0</v>
          </cell>
        </row>
        <row r="74">
          <cell r="A74">
            <v>17</v>
          </cell>
          <cell r="B74" t="str">
            <v xml:space="preserve"> FORMWORK</v>
          </cell>
          <cell r="C74">
            <v>300</v>
          </cell>
          <cell r="D74" t="str">
            <v>M2</v>
          </cell>
          <cell r="E74" t="str">
            <v>M+L</v>
          </cell>
          <cell r="F74" t="str">
            <v>M+L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 t="str">
            <v>M+L</v>
          </cell>
          <cell r="L74" t="str">
            <v>M+L</v>
          </cell>
          <cell r="M74">
            <v>0</v>
          </cell>
          <cell r="N74">
            <v>0</v>
          </cell>
          <cell r="O74">
            <v>360</v>
          </cell>
          <cell r="P74">
            <v>108000</v>
          </cell>
          <cell r="Q74">
            <v>0</v>
          </cell>
        </row>
        <row r="75">
          <cell r="A75">
            <v>18</v>
          </cell>
          <cell r="B75" t="str">
            <v xml:space="preserve"> RE-BAR</v>
          </cell>
          <cell r="C75">
            <v>1900</v>
          </cell>
          <cell r="D75" t="str">
            <v>KG</v>
          </cell>
          <cell r="E75" t="str">
            <v>M+L</v>
          </cell>
          <cell r="F75" t="str">
            <v>M+L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 t="str">
            <v>M+L</v>
          </cell>
          <cell r="L75" t="str">
            <v>M+L</v>
          </cell>
          <cell r="M75">
            <v>0</v>
          </cell>
          <cell r="N75">
            <v>0</v>
          </cell>
          <cell r="O75">
            <v>16</v>
          </cell>
          <cell r="P75">
            <v>30400</v>
          </cell>
          <cell r="Q75">
            <v>0</v>
          </cell>
        </row>
        <row r="76">
          <cell r="A76">
            <v>19</v>
          </cell>
          <cell r="B76" t="str">
            <v xml:space="preserve"> COMPOND FOR WATER SEALING(IN MH.)</v>
          </cell>
          <cell r="C76">
            <v>125</v>
          </cell>
          <cell r="D76" t="str">
            <v>KG</v>
          </cell>
          <cell r="E76" t="str">
            <v>M+L</v>
          </cell>
          <cell r="F76" t="str">
            <v>M+L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 t="str">
            <v>M+L</v>
          </cell>
          <cell r="L76" t="str">
            <v>M+L</v>
          </cell>
          <cell r="M76">
            <v>0</v>
          </cell>
          <cell r="N76">
            <v>0</v>
          </cell>
          <cell r="O76">
            <v>200</v>
          </cell>
          <cell r="P76">
            <v>25000</v>
          </cell>
          <cell r="Q76">
            <v>0</v>
          </cell>
        </row>
        <row r="77">
          <cell r="A77">
            <v>20</v>
          </cell>
          <cell r="B77" t="str">
            <v xml:space="preserve"> MISCELLANEOUS </v>
          </cell>
          <cell r="C77">
            <v>1</v>
          </cell>
          <cell r="D77" t="str">
            <v>LOT</v>
          </cell>
          <cell r="E77">
            <v>31995.239999999998</v>
          </cell>
          <cell r="F77">
            <v>31995</v>
          </cell>
          <cell r="I77">
            <v>32.85</v>
          </cell>
          <cell r="J77">
            <v>33</v>
          </cell>
          <cell r="K77">
            <v>31995</v>
          </cell>
          <cell r="L77">
            <v>31995</v>
          </cell>
          <cell r="M77">
            <v>0</v>
          </cell>
          <cell r="N77">
            <v>0</v>
          </cell>
          <cell r="O77">
            <v>9198</v>
          </cell>
          <cell r="P77">
            <v>9198</v>
          </cell>
        </row>
        <row r="78">
          <cell r="B78" t="str">
            <v>SUB-TOTAL : (ALT-2)</v>
          </cell>
          <cell r="F78">
            <v>7206503</v>
          </cell>
          <cell r="H78">
            <v>0</v>
          </cell>
          <cell r="J78">
            <v>2052</v>
          </cell>
          <cell r="K78">
            <v>0</v>
          </cell>
          <cell r="L78">
            <v>7206503</v>
          </cell>
          <cell r="M78">
            <v>0</v>
          </cell>
          <cell r="N78">
            <v>0</v>
          </cell>
          <cell r="O78">
            <v>0</v>
          </cell>
          <cell r="P78">
            <v>1030498</v>
          </cell>
          <cell r="Q78">
            <v>2052</v>
          </cell>
        </row>
        <row r="82">
          <cell r="A82" t="str">
            <v xml:space="preserve">  A.</v>
          </cell>
          <cell r="B82" t="str">
            <v xml:space="preserve"> POWER EQUIPMENT </v>
          </cell>
          <cell r="C82" t="str">
            <v xml:space="preserve"> </v>
          </cell>
          <cell r="D82" t="str">
            <v xml:space="preserve"> </v>
          </cell>
          <cell r="F82">
            <v>0</v>
          </cell>
          <cell r="H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F83">
            <v>0</v>
          </cell>
          <cell r="H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</row>
        <row r="84">
          <cell r="A84" t="str">
            <v>*</v>
          </cell>
          <cell r="B84" t="str">
            <v>DWG. NO. XK11A-0000-01</v>
          </cell>
          <cell r="F84">
            <v>0</v>
          </cell>
          <cell r="H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</row>
        <row r="85">
          <cell r="A85" t="str">
            <v>A.1</v>
          </cell>
          <cell r="B85" t="str">
            <v>161KV SWITCHGEAR AREA</v>
          </cell>
          <cell r="F85">
            <v>0</v>
          </cell>
          <cell r="H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</row>
        <row r="86">
          <cell r="A86" t="str">
            <v>A.1.1</v>
          </cell>
          <cell r="B86" t="str">
            <v xml:space="preserve">  161KV SF6 GIS ,1250A 50KA , 2 BAYS ,W/ GCB, DS, ES, MOF, LA, CT…..</v>
          </cell>
          <cell r="C86">
            <v>1</v>
          </cell>
          <cell r="D86" t="str">
            <v>SET</v>
          </cell>
          <cell r="E86">
            <v>50540000</v>
          </cell>
          <cell r="F86">
            <v>50540000</v>
          </cell>
          <cell r="H86">
            <v>0</v>
          </cell>
          <cell r="I86">
            <v>4038</v>
          </cell>
          <cell r="J86">
            <v>4038</v>
          </cell>
          <cell r="K86">
            <v>50540000</v>
          </cell>
          <cell r="L86">
            <v>50540000</v>
          </cell>
          <cell r="M86">
            <v>0</v>
          </cell>
          <cell r="N86">
            <v>0</v>
          </cell>
          <cell r="O86">
            <v>1620000</v>
          </cell>
          <cell r="P86">
            <v>1620000</v>
          </cell>
        </row>
        <row r="87">
          <cell r="A87" t="str">
            <v>A.1.2</v>
          </cell>
          <cell r="B87" t="str">
            <v xml:space="preserve">  RELAY &amp; CONTROL PANEL, FOR GIS PANEL ,W/CONTROL CABLE &amp; PILOTWIRE RL</v>
          </cell>
          <cell r="C87">
            <v>1</v>
          </cell>
          <cell r="D87" t="str">
            <v>LOT</v>
          </cell>
          <cell r="E87">
            <v>3412700</v>
          </cell>
          <cell r="F87">
            <v>3412700</v>
          </cell>
          <cell r="H87">
            <v>0</v>
          </cell>
          <cell r="I87">
            <v>500</v>
          </cell>
          <cell r="J87">
            <v>500</v>
          </cell>
          <cell r="K87">
            <v>3412700</v>
          </cell>
          <cell r="L87">
            <v>3412700</v>
          </cell>
          <cell r="M87">
            <v>0</v>
          </cell>
          <cell r="N87">
            <v>0</v>
          </cell>
          <cell r="O87">
            <v>200000</v>
          </cell>
          <cell r="P87">
            <v>200000</v>
          </cell>
        </row>
        <row r="88">
          <cell r="A88" t="str">
            <v>A.1.3</v>
          </cell>
          <cell r="B88" t="str">
            <v xml:space="preserve">  161KV POWER CABLE  , 1/C 250 SQ.MM</v>
          </cell>
          <cell r="C88">
            <v>330</v>
          </cell>
          <cell r="D88" t="str">
            <v>M</v>
          </cell>
          <cell r="E88">
            <v>1680</v>
          </cell>
          <cell r="F88">
            <v>554400</v>
          </cell>
          <cell r="H88">
            <v>0</v>
          </cell>
          <cell r="I88">
            <v>1.1519999999999999</v>
          </cell>
          <cell r="J88">
            <v>380</v>
          </cell>
          <cell r="K88">
            <v>1680</v>
          </cell>
          <cell r="L88">
            <v>554400</v>
          </cell>
          <cell r="M88">
            <v>0</v>
          </cell>
          <cell r="N88">
            <v>0</v>
          </cell>
          <cell r="O88">
            <v>323</v>
          </cell>
          <cell r="P88">
            <v>106590</v>
          </cell>
        </row>
        <row r="89">
          <cell r="A89" t="str">
            <v>A.1.4</v>
          </cell>
          <cell r="B89" t="str">
            <v xml:space="preserve">  161KV TERMINATION KIT, HEAT SHRINKABLE TYPE , 1/C 250 SQ.MM</v>
          </cell>
          <cell r="C89">
            <v>12</v>
          </cell>
          <cell r="D89" t="str">
            <v>SET</v>
          </cell>
          <cell r="E89">
            <v>210000</v>
          </cell>
          <cell r="F89">
            <v>2520000</v>
          </cell>
          <cell r="H89">
            <v>0</v>
          </cell>
          <cell r="I89">
            <v>133</v>
          </cell>
          <cell r="J89">
            <v>1596</v>
          </cell>
          <cell r="K89">
            <v>210000</v>
          </cell>
          <cell r="L89">
            <v>2520000</v>
          </cell>
          <cell r="M89">
            <v>0</v>
          </cell>
          <cell r="N89">
            <v>0</v>
          </cell>
          <cell r="O89">
            <v>53200</v>
          </cell>
          <cell r="P89">
            <v>638400</v>
          </cell>
        </row>
        <row r="90">
          <cell r="A90" t="str">
            <v>A.1.5</v>
          </cell>
          <cell r="B90" t="str">
            <v xml:space="preserve">  MAIN POWER TRANSFORMER W/NGR &amp; LA*3, OIL-IMMERSED , 161KV/6.9KV 30/40MVA</v>
          </cell>
          <cell r="C90">
            <v>2</v>
          </cell>
          <cell r="D90" t="str">
            <v>SET</v>
          </cell>
          <cell r="E90">
            <v>10460000</v>
          </cell>
          <cell r="F90">
            <v>20920000</v>
          </cell>
          <cell r="H90">
            <v>0</v>
          </cell>
          <cell r="I90">
            <v>595</v>
          </cell>
          <cell r="J90">
            <v>1190</v>
          </cell>
          <cell r="K90">
            <v>10460000</v>
          </cell>
          <cell r="L90">
            <v>20920000</v>
          </cell>
          <cell r="M90">
            <v>0</v>
          </cell>
          <cell r="N90">
            <v>0</v>
          </cell>
          <cell r="O90">
            <v>238000</v>
          </cell>
          <cell r="P90">
            <v>476000</v>
          </cell>
        </row>
        <row r="91">
          <cell r="A91" t="str">
            <v>A.1.6</v>
          </cell>
          <cell r="B91" t="str">
            <v xml:space="preserve">  6.9KV BUS DUCT , 4000A INDOOR/OUTDOOR , 8M LG , 40KA</v>
          </cell>
          <cell r="C91">
            <v>2</v>
          </cell>
          <cell r="D91" t="str">
            <v>SET</v>
          </cell>
          <cell r="E91">
            <v>840000</v>
          </cell>
          <cell r="F91">
            <v>1680000</v>
          </cell>
          <cell r="H91">
            <v>0</v>
          </cell>
          <cell r="I91">
            <v>80</v>
          </cell>
          <cell r="J91">
            <v>160</v>
          </cell>
          <cell r="K91">
            <v>840000</v>
          </cell>
          <cell r="L91">
            <v>1680000</v>
          </cell>
          <cell r="M91">
            <v>0</v>
          </cell>
          <cell r="N91">
            <v>0</v>
          </cell>
          <cell r="O91">
            <v>22400</v>
          </cell>
          <cell r="P91">
            <v>44800</v>
          </cell>
        </row>
        <row r="92">
          <cell r="B92" t="str">
            <v>SUB-TOTAL (A.1)</v>
          </cell>
          <cell r="F92">
            <v>79627100</v>
          </cell>
          <cell r="J92">
            <v>7864</v>
          </cell>
          <cell r="L92">
            <v>79627100</v>
          </cell>
          <cell r="P92">
            <v>3085790</v>
          </cell>
        </row>
        <row r="93">
          <cell r="F93">
            <v>0</v>
          </cell>
          <cell r="H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</row>
        <row r="94">
          <cell r="A94" t="str">
            <v>*</v>
          </cell>
          <cell r="B94" t="str">
            <v>DWG. NO. XK11A-0000-02, 03 , 04</v>
          </cell>
          <cell r="F94">
            <v>0</v>
          </cell>
          <cell r="H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</row>
        <row r="95">
          <cell r="A95" t="str">
            <v xml:space="preserve">   A.2</v>
          </cell>
          <cell r="B95" t="str">
            <v>MAIN SUBSTATION (公共設施)</v>
          </cell>
          <cell r="H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</row>
        <row r="96">
          <cell r="A96" t="str">
            <v>A.2.1</v>
          </cell>
          <cell r="B96" t="str">
            <v xml:space="preserve">  6.9KV VCB 4000A 40KA , SWITCHGEAR INCOMING &amp; TIE PANEL </v>
          </cell>
          <cell r="C96">
            <v>3</v>
          </cell>
          <cell r="D96" t="str">
            <v>PNL</v>
          </cell>
          <cell r="E96">
            <v>1300000</v>
          </cell>
          <cell r="F96">
            <v>3900000</v>
          </cell>
          <cell r="H96">
            <v>0</v>
          </cell>
          <cell r="I96">
            <v>30</v>
          </cell>
          <cell r="J96">
            <v>90</v>
          </cell>
          <cell r="K96">
            <v>1300000</v>
          </cell>
          <cell r="L96">
            <v>3900000</v>
          </cell>
          <cell r="M96">
            <v>0</v>
          </cell>
          <cell r="N96">
            <v>0</v>
          </cell>
          <cell r="O96">
            <v>8400</v>
          </cell>
          <cell r="P96">
            <v>25200</v>
          </cell>
        </row>
        <row r="97">
          <cell r="A97" t="str">
            <v>A.2.2</v>
          </cell>
          <cell r="B97" t="str">
            <v xml:space="preserve">  6.9KV VCB 1250A 40KA , SWITCHGEAR FEEDER PANEL </v>
          </cell>
          <cell r="C97">
            <v>6</v>
          </cell>
          <cell r="D97" t="str">
            <v>PNL</v>
          </cell>
          <cell r="E97">
            <v>750000</v>
          </cell>
          <cell r="F97">
            <v>4500000</v>
          </cell>
          <cell r="H97">
            <v>0</v>
          </cell>
          <cell r="I97">
            <v>20</v>
          </cell>
          <cell r="J97">
            <v>120</v>
          </cell>
          <cell r="K97">
            <v>750000</v>
          </cell>
          <cell r="L97">
            <v>4500000</v>
          </cell>
          <cell r="M97">
            <v>0</v>
          </cell>
          <cell r="N97">
            <v>0</v>
          </cell>
          <cell r="O97">
            <v>5600</v>
          </cell>
          <cell r="P97">
            <v>33600</v>
          </cell>
        </row>
        <row r="98">
          <cell r="A98" t="str">
            <v>A.2.3</v>
          </cell>
          <cell r="B98" t="str">
            <v xml:space="preserve">  6.9KV 500KVA , W/GCS , CAPACIATOR PANEL</v>
          </cell>
          <cell r="C98">
            <v>2</v>
          </cell>
          <cell r="D98" t="str">
            <v>PNL</v>
          </cell>
          <cell r="E98">
            <v>600000</v>
          </cell>
          <cell r="F98">
            <v>1200000</v>
          </cell>
          <cell r="H98">
            <v>0</v>
          </cell>
          <cell r="I98">
            <v>20</v>
          </cell>
          <cell r="J98">
            <v>40</v>
          </cell>
          <cell r="K98">
            <v>600000</v>
          </cell>
          <cell r="L98">
            <v>1200000</v>
          </cell>
          <cell r="M98">
            <v>0</v>
          </cell>
          <cell r="N98">
            <v>0</v>
          </cell>
          <cell r="O98">
            <v>5600</v>
          </cell>
          <cell r="P98">
            <v>11200</v>
          </cell>
        </row>
        <row r="99">
          <cell r="A99" t="str">
            <v>A.2.4</v>
          </cell>
          <cell r="B99" t="str">
            <v xml:space="preserve">  CAST RESIN DRY TYPE TR. , IP20 ENCLOSURE , 3 PHASE 6.9KV/480V ,1000KVA </v>
          </cell>
          <cell r="C99">
            <v>2</v>
          </cell>
          <cell r="D99" t="str">
            <v>SET</v>
          </cell>
          <cell r="E99">
            <v>410000</v>
          </cell>
          <cell r="F99">
            <v>820000</v>
          </cell>
          <cell r="H99">
            <v>0</v>
          </cell>
          <cell r="I99">
            <v>108</v>
          </cell>
          <cell r="J99">
            <v>216</v>
          </cell>
          <cell r="K99">
            <v>410000</v>
          </cell>
          <cell r="L99">
            <v>820000</v>
          </cell>
          <cell r="M99">
            <v>0</v>
          </cell>
          <cell r="N99">
            <v>0</v>
          </cell>
          <cell r="O99">
            <v>30240</v>
          </cell>
          <cell r="P99">
            <v>60480</v>
          </cell>
        </row>
        <row r="100">
          <cell r="A100" t="str">
            <v>A.2.5</v>
          </cell>
          <cell r="B100" t="str">
            <v xml:space="preserve">  480V BUS DUCT, 3PH 3W, 1600A INDOOR, 30KA , 6M LG</v>
          </cell>
          <cell r="C100">
            <v>2</v>
          </cell>
          <cell r="D100" t="str">
            <v>SET</v>
          </cell>
          <cell r="E100">
            <v>210000</v>
          </cell>
          <cell r="F100">
            <v>420000</v>
          </cell>
          <cell r="H100">
            <v>0</v>
          </cell>
          <cell r="I100">
            <v>36</v>
          </cell>
          <cell r="J100">
            <v>72</v>
          </cell>
          <cell r="K100">
            <v>210000</v>
          </cell>
          <cell r="L100">
            <v>420000</v>
          </cell>
          <cell r="M100">
            <v>0</v>
          </cell>
          <cell r="N100">
            <v>0</v>
          </cell>
          <cell r="O100">
            <v>10080</v>
          </cell>
          <cell r="P100">
            <v>20160</v>
          </cell>
        </row>
        <row r="101">
          <cell r="A101" t="str">
            <v>A.2.6</v>
          </cell>
          <cell r="B101" t="str">
            <v xml:space="preserve">  480V SWGR , 30KA, INCOMING ACB1600Ax2PNL &amp; TIE ACB1600A </v>
          </cell>
          <cell r="C101">
            <v>1</v>
          </cell>
          <cell r="D101" t="str">
            <v>LOT</v>
          </cell>
          <cell r="E101">
            <v>1100000</v>
          </cell>
          <cell r="F101">
            <v>1100000</v>
          </cell>
          <cell r="H101">
            <v>0</v>
          </cell>
          <cell r="I101">
            <v>60</v>
          </cell>
          <cell r="J101">
            <v>60</v>
          </cell>
          <cell r="K101">
            <v>1100000</v>
          </cell>
          <cell r="L101">
            <v>1100000</v>
          </cell>
          <cell r="M101">
            <v>0</v>
          </cell>
          <cell r="N101">
            <v>0</v>
          </cell>
          <cell r="O101">
            <v>16800</v>
          </cell>
          <cell r="P101">
            <v>16800</v>
          </cell>
        </row>
        <row r="102">
          <cell r="A102" t="str">
            <v>A.2.7</v>
          </cell>
          <cell r="B102" t="str">
            <v xml:space="preserve">  480V MCC SINGLE FACE , 30KA</v>
          </cell>
          <cell r="C102">
            <v>7</v>
          </cell>
          <cell r="D102" t="str">
            <v>PNL</v>
          </cell>
          <cell r="E102">
            <v>120000</v>
          </cell>
          <cell r="F102">
            <v>840000</v>
          </cell>
          <cell r="H102">
            <v>0</v>
          </cell>
          <cell r="I102">
            <v>15</v>
          </cell>
          <cell r="J102">
            <v>105</v>
          </cell>
          <cell r="K102">
            <v>120000</v>
          </cell>
          <cell r="L102">
            <v>840000</v>
          </cell>
          <cell r="M102">
            <v>0</v>
          </cell>
          <cell r="N102">
            <v>0</v>
          </cell>
          <cell r="O102">
            <v>4200</v>
          </cell>
          <cell r="P102">
            <v>29400</v>
          </cell>
        </row>
        <row r="103">
          <cell r="B103" t="str">
            <v>SUB-TOTAL (A.2)</v>
          </cell>
          <cell r="F103">
            <v>12780000</v>
          </cell>
          <cell r="J103">
            <v>703</v>
          </cell>
          <cell r="L103">
            <v>12780000</v>
          </cell>
          <cell r="P103">
            <v>196840</v>
          </cell>
        </row>
        <row r="105">
          <cell r="A105" t="str">
            <v>*</v>
          </cell>
          <cell r="B105" t="str">
            <v>DWG. NO. XK11A-0000-05,06,07,08</v>
          </cell>
          <cell r="F105">
            <v>0</v>
          </cell>
          <cell r="H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</row>
        <row r="106">
          <cell r="A106" t="str">
            <v xml:space="preserve">   A.3</v>
          </cell>
          <cell r="B106" t="str">
            <v>NO.1 SUBSTATION (場區)</v>
          </cell>
          <cell r="F106">
            <v>0</v>
          </cell>
          <cell r="H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</row>
        <row r="107">
          <cell r="A107" t="str">
            <v>A.3.1</v>
          </cell>
          <cell r="B107" t="str">
            <v xml:space="preserve">  6.9KV VCB 1250A 40KA , SWITCHGEAR INCOMING &amp; TIE PANEL &amp; FEEDER PANEL</v>
          </cell>
          <cell r="C107">
            <v>5</v>
          </cell>
          <cell r="D107" t="str">
            <v>PNL</v>
          </cell>
          <cell r="E107">
            <v>800000</v>
          </cell>
          <cell r="F107">
            <v>4000000</v>
          </cell>
          <cell r="H107">
            <v>0</v>
          </cell>
          <cell r="I107">
            <v>20</v>
          </cell>
          <cell r="J107">
            <v>100</v>
          </cell>
          <cell r="K107">
            <v>800000</v>
          </cell>
          <cell r="L107">
            <v>4000000</v>
          </cell>
          <cell r="M107">
            <v>0</v>
          </cell>
          <cell r="N107">
            <v>0</v>
          </cell>
          <cell r="O107">
            <v>5600</v>
          </cell>
          <cell r="P107">
            <v>28000</v>
          </cell>
        </row>
        <row r="108">
          <cell r="A108" t="str">
            <v>A.3.2</v>
          </cell>
          <cell r="B108" t="str">
            <v xml:space="preserve">  6.9KV GCS ,  NEMA CLASS E2 , MCC PANEL</v>
          </cell>
          <cell r="C108">
            <v>10</v>
          </cell>
          <cell r="D108" t="str">
            <v>PNL</v>
          </cell>
          <cell r="E108">
            <v>500000</v>
          </cell>
          <cell r="F108">
            <v>5000000</v>
          </cell>
          <cell r="H108">
            <v>0</v>
          </cell>
          <cell r="I108">
            <v>20</v>
          </cell>
          <cell r="J108">
            <v>200</v>
          </cell>
          <cell r="K108">
            <v>500000</v>
          </cell>
          <cell r="L108">
            <v>5000000</v>
          </cell>
          <cell r="M108">
            <v>0</v>
          </cell>
          <cell r="N108">
            <v>0</v>
          </cell>
          <cell r="O108">
            <v>5600</v>
          </cell>
          <cell r="P108">
            <v>56000</v>
          </cell>
        </row>
        <row r="109">
          <cell r="A109" t="str">
            <v>A.3.3</v>
          </cell>
          <cell r="B109" t="str">
            <v xml:space="preserve">  6.9KV 500KVA , W/GCS , CAPACIATOR PANEL</v>
          </cell>
          <cell r="C109">
            <v>8</v>
          </cell>
          <cell r="D109" t="str">
            <v>PNL</v>
          </cell>
          <cell r="E109">
            <v>600000</v>
          </cell>
          <cell r="F109">
            <v>4800000</v>
          </cell>
          <cell r="H109">
            <v>0</v>
          </cell>
          <cell r="I109">
            <v>20</v>
          </cell>
          <cell r="J109">
            <v>160</v>
          </cell>
          <cell r="K109">
            <v>600000</v>
          </cell>
          <cell r="L109">
            <v>4800000</v>
          </cell>
          <cell r="M109">
            <v>0</v>
          </cell>
          <cell r="N109">
            <v>0</v>
          </cell>
          <cell r="O109">
            <v>5600</v>
          </cell>
          <cell r="P109">
            <v>44800</v>
          </cell>
        </row>
        <row r="110">
          <cell r="A110" t="str">
            <v>A.3.4</v>
          </cell>
          <cell r="B110" t="str">
            <v xml:space="preserve">  CAST RESIN DRY TYPE TR. , IP20 ENCLOSURE , 3 PHASE 6.9KV/480V ,2000/2500KVA </v>
          </cell>
          <cell r="C110">
            <v>2</v>
          </cell>
          <cell r="D110" t="str">
            <v>SET</v>
          </cell>
          <cell r="E110">
            <v>652000</v>
          </cell>
          <cell r="F110">
            <v>1304000</v>
          </cell>
          <cell r="H110">
            <v>0</v>
          </cell>
          <cell r="I110">
            <v>170</v>
          </cell>
          <cell r="J110">
            <v>340</v>
          </cell>
          <cell r="K110">
            <v>652000</v>
          </cell>
          <cell r="L110">
            <v>1304000</v>
          </cell>
          <cell r="M110">
            <v>0</v>
          </cell>
          <cell r="N110">
            <v>0</v>
          </cell>
          <cell r="O110">
            <v>47600</v>
          </cell>
          <cell r="P110">
            <v>95200</v>
          </cell>
        </row>
        <row r="111">
          <cell r="A111" t="str">
            <v>A.3.5</v>
          </cell>
          <cell r="B111" t="str">
            <v xml:space="preserve">  480V BUS DUCT, 3PH 3W, 4000A INDOOR, 65KA , 6M LG</v>
          </cell>
          <cell r="C111">
            <v>2</v>
          </cell>
          <cell r="D111" t="str">
            <v>SET</v>
          </cell>
          <cell r="E111">
            <v>350000</v>
          </cell>
          <cell r="F111">
            <v>700000</v>
          </cell>
          <cell r="H111">
            <v>0</v>
          </cell>
          <cell r="I111">
            <v>36</v>
          </cell>
          <cell r="J111">
            <v>72</v>
          </cell>
          <cell r="K111">
            <v>350000</v>
          </cell>
          <cell r="L111">
            <v>700000</v>
          </cell>
          <cell r="M111">
            <v>0</v>
          </cell>
          <cell r="N111">
            <v>0</v>
          </cell>
          <cell r="O111">
            <v>10080</v>
          </cell>
          <cell r="P111">
            <v>20160</v>
          </cell>
        </row>
        <row r="112">
          <cell r="A112" t="str">
            <v>A.3.6</v>
          </cell>
          <cell r="B112" t="str">
            <v xml:space="preserve">  480V SWGR , 65KA, INCOMING ACB4000Ax2PNL &amp; TIE ACB4000A</v>
          </cell>
          <cell r="C112">
            <v>1</v>
          </cell>
          <cell r="D112" t="str">
            <v>LOT</v>
          </cell>
          <cell r="E112">
            <v>1830000</v>
          </cell>
          <cell r="F112">
            <v>1830000</v>
          </cell>
          <cell r="H112">
            <v>0</v>
          </cell>
          <cell r="I112">
            <v>60</v>
          </cell>
          <cell r="J112">
            <v>60</v>
          </cell>
          <cell r="K112">
            <v>1830000</v>
          </cell>
          <cell r="L112">
            <v>1830000</v>
          </cell>
          <cell r="M112">
            <v>0</v>
          </cell>
          <cell r="N112">
            <v>0</v>
          </cell>
          <cell r="O112">
            <v>16800</v>
          </cell>
          <cell r="P112">
            <v>16800</v>
          </cell>
        </row>
        <row r="113">
          <cell r="A113" t="str">
            <v>A.3.7</v>
          </cell>
          <cell r="B113" t="str">
            <v xml:space="preserve">  480V MCC SINGLE FACE , 65KA</v>
          </cell>
          <cell r="C113">
            <v>19</v>
          </cell>
          <cell r="D113" t="str">
            <v>PNL</v>
          </cell>
          <cell r="E113">
            <v>160000</v>
          </cell>
          <cell r="F113">
            <v>3040000</v>
          </cell>
          <cell r="H113">
            <v>0</v>
          </cell>
          <cell r="I113">
            <v>15</v>
          </cell>
          <cell r="J113">
            <v>285</v>
          </cell>
          <cell r="K113">
            <v>160000</v>
          </cell>
          <cell r="L113">
            <v>3040000</v>
          </cell>
          <cell r="M113">
            <v>0</v>
          </cell>
          <cell r="N113">
            <v>0</v>
          </cell>
          <cell r="O113">
            <v>4200</v>
          </cell>
          <cell r="P113">
            <v>79800</v>
          </cell>
        </row>
        <row r="114">
          <cell r="A114" t="str">
            <v>A.3.8</v>
          </cell>
          <cell r="B114" t="str">
            <v xml:space="preserve">  480V EMERGENCY SWGR , 65KA, 4000A ACB</v>
          </cell>
          <cell r="C114">
            <v>2</v>
          </cell>
          <cell r="D114" t="str">
            <v>PNL</v>
          </cell>
          <cell r="E114">
            <v>610000</v>
          </cell>
          <cell r="F114">
            <v>1220000</v>
          </cell>
          <cell r="H114">
            <v>0</v>
          </cell>
          <cell r="I114">
            <v>20</v>
          </cell>
          <cell r="J114">
            <v>40</v>
          </cell>
          <cell r="K114">
            <v>610000</v>
          </cell>
          <cell r="L114">
            <v>1220000</v>
          </cell>
          <cell r="M114">
            <v>0</v>
          </cell>
          <cell r="N114">
            <v>0</v>
          </cell>
          <cell r="O114">
            <v>5600</v>
          </cell>
          <cell r="P114">
            <v>11200</v>
          </cell>
        </row>
        <row r="115">
          <cell r="A115" t="str">
            <v>A.3.9</v>
          </cell>
          <cell r="B115" t="str">
            <v xml:space="preserve">  480V EMERGENCY MCC SINGLE FACE , 40KA</v>
          </cell>
          <cell r="C115">
            <v>3</v>
          </cell>
          <cell r="D115" t="str">
            <v>PNL</v>
          </cell>
          <cell r="E115">
            <v>140000</v>
          </cell>
          <cell r="F115">
            <v>420000</v>
          </cell>
          <cell r="H115">
            <v>0</v>
          </cell>
          <cell r="I115">
            <v>15</v>
          </cell>
          <cell r="J115">
            <v>45</v>
          </cell>
          <cell r="K115">
            <v>140000</v>
          </cell>
          <cell r="L115">
            <v>420000</v>
          </cell>
          <cell r="M115">
            <v>0</v>
          </cell>
          <cell r="N115">
            <v>0</v>
          </cell>
          <cell r="O115">
            <v>4200</v>
          </cell>
          <cell r="P115">
            <v>12600</v>
          </cell>
        </row>
        <row r="116">
          <cell r="B116" t="str">
            <v>SUB-TOTAL (A.3)</v>
          </cell>
          <cell r="F116">
            <v>22314000</v>
          </cell>
          <cell r="J116">
            <v>1302</v>
          </cell>
          <cell r="L116">
            <v>22314000</v>
          </cell>
          <cell r="P116">
            <v>364560</v>
          </cell>
        </row>
        <row r="117">
          <cell r="F117">
            <v>0</v>
          </cell>
          <cell r="H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</row>
        <row r="118">
          <cell r="A118" t="str">
            <v>*</v>
          </cell>
          <cell r="B118" t="str">
            <v>DWG. NO. XK11A-0000-09,10</v>
          </cell>
          <cell r="F118">
            <v>0</v>
          </cell>
          <cell r="H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</row>
        <row r="119">
          <cell r="A119" t="str">
            <v xml:space="preserve">   A.4</v>
          </cell>
          <cell r="B119" t="str">
            <v>NO.2 SUBSTATION (碼頭區)</v>
          </cell>
          <cell r="F119">
            <v>0</v>
          </cell>
          <cell r="H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</row>
        <row r="120">
          <cell r="A120" t="str">
            <v>A.4.1</v>
          </cell>
          <cell r="B120" t="str">
            <v xml:space="preserve">  6.9KV VCB 1250A 40KA , SWITCHGEAR INCOMING &amp; TIE PANEL &amp; FEEDER PANEL</v>
          </cell>
          <cell r="C120">
            <v>5</v>
          </cell>
          <cell r="D120" t="str">
            <v>PNL</v>
          </cell>
          <cell r="E120">
            <v>800000</v>
          </cell>
          <cell r="F120">
            <v>4000000</v>
          </cell>
          <cell r="H120">
            <v>0</v>
          </cell>
          <cell r="I120">
            <v>20</v>
          </cell>
          <cell r="J120">
            <v>100</v>
          </cell>
          <cell r="K120">
            <v>800000</v>
          </cell>
          <cell r="L120">
            <v>4000000</v>
          </cell>
          <cell r="M120">
            <v>0</v>
          </cell>
          <cell r="N120">
            <v>0</v>
          </cell>
          <cell r="O120">
            <v>5600</v>
          </cell>
          <cell r="P120">
            <v>28000</v>
          </cell>
        </row>
        <row r="121">
          <cell r="A121" t="str">
            <v>A.4.2</v>
          </cell>
          <cell r="B121" t="str">
            <v xml:space="preserve">  6.9KV VCB 1250A , MCC PANEL</v>
          </cell>
          <cell r="C121">
            <v>3</v>
          </cell>
          <cell r="D121" t="str">
            <v>PNL</v>
          </cell>
          <cell r="E121">
            <v>700000</v>
          </cell>
          <cell r="F121">
            <v>2100000</v>
          </cell>
          <cell r="H121">
            <v>0</v>
          </cell>
          <cell r="I121">
            <v>20</v>
          </cell>
          <cell r="J121">
            <v>60</v>
          </cell>
          <cell r="K121">
            <v>700000</v>
          </cell>
          <cell r="L121">
            <v>2100000</v>
          </cell>
          <cell r="M121">
            <v>0</v>
          </cell>
          <cell r="N121">
            <v>0</v>
          </cell>
          <cell r="O121">
            <v>5600</v>
          </cell>
          <cell r="P121">
            <v>16800</v>
          </cell>
        </row>
        <row r="122">
          <cell r="A122" t="str">
            <v>A.4.3</v>
          </cell>
          <cell r="B122" t="str">
            <v xml:space="preserve">  6.9KV 500KVA , W/GCS , CAPACIATOR PANEL</v>
          </cell>
          <cell r="C122">
            <v>2</v>
          </cell>
          <cell r="D122" t="str">
            <v>PNL</v>
          </cell>
          <cell r="E122">
            <v>600000</v>
          </cell>
          <cell r="F122">
            <v>1200000</v>
          </cell>
          <cell r="H122">
            <v>0</v>
          </cell>
          <cell r="I122">
            <v>20</v>
          </cell>
          <cell r="J122">
            <v>40</v>
          </cell>
          <cell r="K122">
            <v>600000</v>
          </cell>
          <cell r="L122">
            <v>1200000</v>
          </cell>
          <cell r="M122">
            <v>0</v>
          </cell>
          <cell r="N122">
            <v>0</v>
          </cell>
          <cell r="O122">
            <v>5600</v>
          </cell>
          <cell r="P122">
            <v>11200</v>
          </cell>
        </row>
        <row r="123">
          <cell r="A123" t="str">
            <v>A.4.4</v>
          </cell>
          <cell r="B123" t="str">
            <v xml:space="preserve">  6.9KV 1000KVA , W/GCS , CAPACIATOR PANEL</v>
          </cell>
          <cell r="C123">
            <v>2</v>
          </cell>
          <cell r="D123" t="str">
            <v>PNL</v>
          </cell>
          <cell r="E123">
            <v>900000</v>
          </cell>
          <cell r="F123">
            <v>1800000</v>
          </cell>
          <cell r="H123">
            <v>0</v>
          </cell>
          <cell r="I123">
            <v>20</v>
          </cell>
          <cell r="J123">
            <v>40</v>
          </cell>
          <cell r="K123">
            <v>900000</v>
          </cell>
          <cell r="L123">
            <v>1800000</v>
          </cell>
          <cell r="M123">
            <v>0</v>
          </cell>
          <cell r="N123">
            <v>0</v>
          </cell>
          <cell r="O123">
            <v>5600</v>
          </cell>
          <cell r="P123">
            <v>11200</v>
          </cell>
        </row>
        <row r="124">
          <cell r="A124" t="str">
            <v>A.4.5</v>
          </cell>
          <cell r="B124" t="str">
            <v xml:space="preserve">  CAST RESIN DRY TYPE TR. , IP20 ENCLOSURE , 3 PHASE 6.9KV/480V ,1000KVA </v>
          </cell>
          <cell r="C124">
            <v>2</v>
          </cell>
          <cell r="D124" t="str">
            <v>SET</v>
          </cell>
          <cell r="E124">
            <v>410000</v>
          </cell>
          <cell r="F124">
            <v>820000</v>
          </cell>
          <cell r="H124">
            <v>0</v>
          </cell>
          <cell r="I124">
            <v>108</v>
          </cell>
          <cell r="J124">
            <v>216</v>
          </cell>
          <cell r="K124">
            <v>410000</v>
          </cell>
          <cell r="L124">
            <v>820000</v>
          </cell>
          <cell r="M124">
            <v>0</v>
          </cell>
          <cell r="N124">
            <v>0</v>
          </cell>
          <cell r="O124">
            <v>30240</v>
          </cell>
          <cell r="P124">
            <v>60480</v>
          </cell>
        </row>
        <row r="125">
          <cell r="A125" t="str">
            <v>A.4.6</v>
          </cell>
          <cell r="B125" t="str">
            <v xml:space="preserve">  480V BUS DUCT, 3PH 3W, 1600A INDOOR, 30KA , 6M LG</v>
          </cell>
          <cell r="C125">
            <v>2</v>
          </cell>
          <cell r="D125" t="str">
            <v>SET</v>
          </cell>
          <cell r="E125">
            <v>210000</v>
          </cell>
          <cell r="F125">
            <v>420000</v>
          </cell>
          <cell r="H125">
            <v>0</v>
          </cell>
          <cell r="I125">
            <v>36</v>
          </cell>
          <cell r="J125">
            <v>72</v>
          </cell>
          <cell r="K125">
            <v>210000</v>
          </cell>
          <cell r="L125">
            <v>420000</v>
          </cell>
          <cell r="M125">
            <v>0</v>
          </cell>
          <cell r="N125">
            <v>0</v>
          </cell>
          <cell r="O125">
            <v>10080</v>
          </cell>
          <cell r="P125">
            <v>20160</v>
          </cell>
        </row>
        <row r="126">
          <cell r="A126" t="str">
            <v>A.4.7</v>
          </cell>
          <cell r="B126" t="str">
            <v xml:space="preserve">  480V SWGR , 30KA, INCOMING ACB1600Ax2PNL &amp; TIE ACB1600A </v>
          </cell>
          <cell r="C126">
            <v>1</v>
          </cell>
          <cell r="D126" t="str">
            <v>LOT</v>
          </cell>
          <cell r="E126">
            <v>1100000</v>
          </cell>
          <cell r="F126">
            <v>1100000</v>
          </cell>
          <cell r="H126">
            <v>0</v>
          </cell>
          <cell r="I126">
            <v>60</v>
          </cell>
          <cell r="J126">
            <v>60</v>
          </cell>
          <cell r="K126">
            <v>1100000</v>
          </cell>
          <cell r="L126">
            <v>1100000</v>
          </cell>
          <cell r="M126">
            <v>0</v>
          </cell>
          <cell r="N126">
            <v>0</v>
          </cell>
          <cell r="O126">
            <v>16800</v>
          </cell>
          <cell r="P126">
            <v>16800</v>
          </cell>
        </row>
        <row r="127">
          <cell r="A127" t="str">
            <v>A.4.8</v>
          </cell>
          <cell r="B127" t="str">
            <v xml:space="preserve">  480V MCC SINGLE FACE , 30KA</v>
          </cell>
          <cell r="C127">
            <v>7</v>
          </cell>
          <cell r="D127" t="str">
            <v>PNL</v>
          </cell>
          <cell r="E127">
            <v>120000</v>
          </cell>
          <cell r="F127">
            <v>840000</v>
          </cell>
          <cell r="H127">
            <v>0</v>
          </cell>
          <cell r="I127">
            <v>15</v>
          </cell>
          <cell r="J127">
            <v>105</v>
          </cell>
          <cell r="K127">
            <v>120000</v>
          </cell>
          <cell r="L127">
            <v>840000</v>
          </cell>
          <cell r="M127">
            <v>0</v>
          </cell>
          <cell r="N127">
            <v>0</v>
          </cell>
          <cell r="O127">
            <v>4200</v>
          </cell>
          <cell r="P127">
            <v>29400</v>
          </cell>
        </row>
        <row r="128">
          <cell r="B128" t="str">
            <v>SUB-TOTAL (A.4)</v>
          </cell>
          <cell r="F128">
            <v>12280000</v>
          </cell>
          <cell r="J128">
            <v>693</v>
          </cell>
          <cell r="L128">
            <v>12280000</v>
          </cell>
          <cell r="P128">
            <v>194040</v>
          </cell>
        </row>
        <row r="129">
          <cell r="F129">
            <v>0</v>
          </cell>
          <cell r="H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</row>
        <row r="130">
          <cell r="A130" t="str">
            <v>A.5</v>
          </cell>
          <cell r="B130" t="str">
            <v xml:space="preserve"> DISEL STAND-BY GENERATOR 1250KW OUTPUT,</v>
          </cell>
          <cell r="C130">
            <v>1</v>
          </cell>
          <cell r="D130" t="str">
            <v>SET</v>
          </cell>
          <cell r="E130">
            <v>6250000</v>
          </cell>
          <cell r="F130">
            <v>6250000</v>
          </cell>
          <cell r="H130">
            <v>0</v>
          </cell>
          <cell r="I130">
            <v>560</v>
          </cell>
          <cell r="J130">
            <v>560</v>
          </cell>
          <cell r="K130">
            <v>6250000</v>
          </cell>
          <cell r="L130">
            <v>6250000</v>
          </cell>
          <cell r="M130">
            <v>0</v>
          </cell>
          <cell r="N130">
            <v>0</v>
          </cell>
          <cell r="O130">
            <v>224000</v>
          </cell>
          <cell r="P130">
            <v>224000</v>
          </cell>
        </row>
        <row r="131">
          <cell r="B131" t="str">
            <v xml:space="preserve"> 3PH 3W 480V, W/ CONTROL PANEL , DALY TANK</v>
          </cell>
          <cell r="F131">
            <v>0</v>
          </cell>
          <cell r="H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</row>
        <row r="132">
          <cell r="F132">
            <v>0</v>
          </cell>
          <cell r="H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</row>
        <row r="133">
          <cell r="A133" t="str">
            <v>A.6</v>
          </cell>
          <cell r="B133" t="str">
            <v>3 PHASE 480V-120V UPS</v>
          </cell>
          <cell r="F133">
            <v>0</v>
          </cell>
          <cell r="H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</row>
        <row r="134">
          <cell r="A134" t="str">
            <v>A.6.1</v>
          </cell>
          <cell r="B134" t="str">
            <v xml:space="preserve"> 100 KVA ,  W/ BATTERY LEAD-CALCIUM TYPE 30 MIN.</v>
          </cell>
          <cell r="C134">
            <v>1</v>
          </cell>
          <cell r="D134" t="str">
            <v>SET</v>
          </cell>
          <cell r="E134">
            <v>1250000</v>
          </cell>
          <cell r="F134">
            <v>1250000</v>
          </cell>
          <cell r="H134">
            <v>0</v>
          </cell>
          <cell r="I134">
            <v>188</v>
          </cell>
          <cell r="J134">
            <v>188</v>
          </cell>
          <cell r="K134">
            <v>1250000</v>
          </cell>
          <cell r="L134">
            <v>1250000</v>
          </cell>
          <cell r="M134">
            <v>0</v>
          </cell>
          <cell r="N134">
            <v>0</v>
          </cell>
          <cell r="O134">
            <v>52640</v>
          </cell>
          <cell r="P134">
            <v>52640</v>
          </cell>
        </row>
        <row r="135">
          <cell r="A135" t="str">
            <v>A.6.2</v>
          </cell>
          <cell r="B135" t="str">
            <v xml:space="preserve"> 15 KVA ,  W/ BATTERY LEAD-CALCIUM TYPE 30 MIN.</v>
          </cell>
          <cell r="C135">
            <v>1</v>
          </cell>
          <cell r="D135" t="str">
            <v>SET</v>
          </cell>
          <cell r="E135">
            <v>300000</v>
          </cell>
          <cell r="F135">
            <v>300000</v>
          </cell>
          <cell r="H135">
            <v>0</v>
          </cell>
          <cell r="I135">
            <v>50</v>
          </cell>
          <cell r="J135">
            <v>50</v>
          </cell>
          <cell r="K135">
            <v>300000</v>
          </cell>
          <cell r="L135">
            <v>300000</v>
          </cell>
          <cell r="M135">
            <v>0</v>
          </cell>
          <cell r="N135">
            <v>0</v>
          </cell>
          <cell r="O135">
            <v>14000</v>
          </cell>
          <cell r="P135">
            <v>14000</v>
          </cell>
        </row>
        <row r="136">
          <cell r="B136" t="str">
            <v>SUB-TOTAL (A.6)</v>
          </cell>
          <cell r="F136">
            <v>1550000</v>
          </cell>
          <cell r="J136">
            <v>238</v>
          </cell>
          <cell r="L136">
            <v>1550000</v>
          </cell>
          <cell r="P136">
            <v>66640</v>
          </cell>
        </row>
        <row r="138">
          <cell r="A138" t="str">
            <v>A.7</v>
          </cell>
          <cell r="B138" t="str">
            <v xml:space="preserve">  DC POWER SUPPLY       </v>
          </cell>
        </row>
        <row r="139">
          <cell r="A139" t="str">
            <v>A.7.1</v>
          </cell>
          <cell r="B139" t="str">
            <v xml:space="preserve"> 125VDC CHAGER, 50A,  W/ 60AH LEAD-CALCIUM BATTERY &amp; RACK</v>
          </cell>
          <cell r="C139">
            <v>1</v>
          </cell>
          <cell r="D139" t="str">
            <v>SET</v>
          </cell>
          <cell r="E139">
            <v>325000</v>
          </cell>
          <cell r="F139">
            <v>325000</v>
          </cell>
          <cell r="H139">
            <v>0</v>
          </cell>
          <cell r="I139">
            <v>50</v>
          </cell>
          <cell r="J139">
            <v>50</v>
          </cell>
          <cell r="K139">
            <v>325000</v>
          </cell>
          <cell r="L139">
            <v>325000</v>
          </cell>
          <cell r="M139">
            <v>0</v>
          </cell>
          <cell r="N139">
            <v>0</v>
          </cell>
          <cell r="O139">
            <v>14000</v>
          </cell>
          <cell r="P139">
            <v>14000</v>
          </cell>
        </row>
        <row r="140">
          <cell r="A140" t="str">
            <v>A.7.2</v>
          </cell>
          <cell r="B140" t="str">
            <v xml:space="preserve"> 125VDC CHAGER, 25A,  W/ 30AH LEAD-CALCIUM BATTERY &amp; RACK</v>
          </cell>
          <cell r="C140">
            <v>2</v>
          </cell>
          <cell r="D140" t="str">
            <v>SET</v>
          </cell>
          <cell r="E140">
            <v>245000</v>
          </cell>
          <cell r="F140">
            <v>490000</v>
          </cell>
          <cell r="H140">
            <v>0</v>
          </cell>
          <cell r="I140">
            <v>35</v>
          </cell>
          <cell r="J140">
            <v>70</v>
          </cell>
          <cell r="K140">
            <v>245000</v>
          </cell>
          <cell r="L140">
            <v>490000</v>
          </cell>
          <cell r="M140">
            <v>0</v>
          </cell>
          <cell r="N140">
            <v>0</v>
          </cell>
          <cell r="O140">
            <v>9800</v>
          </cell>
          <cell r="P140">
            <v>19600</v>
          </cell>
        </row>
        <row r="141">
          <cell r="B141" t="str">
            <v>SUB-TOTAL (A7)</v>
          </cell>
          <cell r="F141">
            <v>815000</v>
          </cell>
          <cell r="J141">
            <v>120</v>
          </cell>
          <cell r="L141">
            <v>815000</v>
          </cell>
          <cell r="P141">
            <v>33600</v>
          </cell>
        </row>
        <row r="143">
          <cell r="A143" t="str">
            <v>A.8</v>
          </cell>
          <cell r="B143" t="str">
            <v>OTHER</v>
          </cell>
        </row>
        <row r="144">
          <cell r="A144" t="str">
            <v>A.8.1</v>
          </cell>
          <cell r="B144" t="str">
            <v>SELF-STANDING POWER PANEL, 480V, 65KA</v>
          </cell>
          <cell r="C144">
            <v>1</v>
          </cell>
          <cell r="D144" t="str">
            <v>SET</v>
          </cell>
          <cell r="E144">
            <v>120000</v>
          </cell>
          <cell r="F144">
            <v>120000</v>
          </cell>
          <cell r="H144">
            <v>0</v>
          </cell>
          <cell r="I144">
            <v>20</v>
          </cell>
          <cell r="J144">
            <v>20</v>
          </cell>
          <cell r="K144">
            <v>120000</v>
          </cell>
          <cell r="L144">
            <v>120000</v>
          </cell>
          <cell r="M144">
            <v>0</v>
          </cell>
          <cell r="N144">
            <v>0</v>
          </cell>
          <cell r="O144">
            <v>5600</v>
          </cell>
          <cell r="P144">
            <v>5600</v>
          </cell>
        </row>
        <row r="145">
          <cell r="B145" t="str">
            <v>PNL. NO. CCR2-D-MC1 (DWG. NO. XK11A-0000-12)</v>
          </cell>
          <cell r="F145">
            <v>0</v>
          </cell>
          <cell r="H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</row>
        <row r="146">
          <cell r="A146" t="str">
            <v>A.8.2</v>
          </cell>
          <cell r="B146" t="str">
            <v>SELF-STANDING POWER PANEL, 480V, 30KA (DWG. NO. XK11A-0000-12)</v>
          </cell>
          <cell r="C146">
            <v>6</v>
          </cell>
          <cell r="D146" t="str">
            <v>SET</v>
          </cell>
          <cell r="E146">
            <v>140000</v>
          </cell>
          <cell r="F146">
            <v>840000</v>
          </cell>
          <cell r="H146">
            <v>0</v>
          </cell>
          <cell r="I146">
            <v>20</v>
          </cell>
          <cell r="J146">
            <v>120</v>
          </cell>
          <cell r="K146">
            <v>140000</v>
          </cell>
          <cell r="L146">
            <v>840000</v>
          </cell>
          <cell r="M146">
            <v>0</v>
          </cell>
          <cell r="N146">
            <v>0</v>
          </cell>
          <cell r="O146">
            <v>5600</v>
          </cell>
          <cell r="P146">
            <v>33600</v>
          </cell>
        </row>
        <row r="147">
          <cell r="B147" t="str">
            <v>PNL. NO. POWER PANEL.</v>
          </cell>
          <cell r="F147">
            <v>0</v>
          </cell>
          <cell r="H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</row>
        <row r="148">
          <cell r="A148" t="str">
            <v>A.8.3</v>
          </cell>
          <cell r="B148" t="str">
            <v>DRY RTANSFORMER, WEATHER PROOF ENCLOSURE</v>
          </cell>
          <cell r="F148">
            <v>0</v>
          </cell>
          <cell r="H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</row>
        <row r="149">
          <cell r="B149" t="str">
            <v>480/240V, 30KVA</v>
          </cell>
          <cell r="C149">
            <v>9</v>
          </cell>
          <cell r="D149" t="str">
            <v>SET</v>
          </cell>
          <cell r="E149">
            <v>40000</v>
          </cell>
          <cell r="F149">
            <v>360000</v>
          </cell>
          <cell r="H149">
            <v>0</v>
          </cell>
          <cell r="I149">
            <v>18</v>
          </cell>
          <cell r="J149">
            <v>162</v>
          </cell>
          <cell r="K149">
            <v>40000</v>
          </cell>
          <cell r="L149">
            <v>360000</v>
          </cell>
          <cell r="M149">
            <v>0</v>
          </cell>
          <cell r="N149">
            <v>0</v>
          </cell>
          <cell r="O149">
            <v>5040</v>
          </cell>
          <cell r="P149">
            <v>45360</v>
          </cell>
        </row>
        <row r="150">
          <cell r="B150" t="str">
            <v>480/240V, 20KVA</v>
          </cell>
          <cell r="C150">
            <v>6</v>
          </cell>
          <cell r="D150" t="str">
            <v>SET</v>
          </cell>
          <cell r="E150">
            <v>30000</v>
          </cell>
          <cell r="F150">
            <v>180000</v>
          </cell>
          <cell r="H150">
            <v>0</v>
          </cell>
          <cell r="I150">
            <v>14</v>
          </cell>
          <cell r="J150">
            <v>84</v>
          </cell>
          <cell r="K150">
            <v>30000</v>
          </cell>
          <cell r="L150">
            <v>180000</v>
          </cell>
          <cell r="M150">
            <v>0</v>
          </cell>
          <cell r="N150">
            <v>0</v>
          </cell>
          <cell r="O150">
            <v>3920</v>
          </cell>
          <cell r="P150">
            <v>23520</v>
          </cell>
        </row>
        <row r="151">
          <cell r="B151" t="str">
            <v>480/240V, 10KVA</v>
          </cell>
          <cell r="C151">
            <v>9</v>
          </cell>
          <cell r="D151" t="str">
            <v>SET</v>
          </cell>
          <cell r="E151">
            <v>22000</v>
          </cell>
          <cell r="F151">
            <v>198000</v>
          </cell>
          <cell r="H151">
            <v>0</v>
          </cell>
          <cell r="I151">
            <v>9</v>
          </cell>
          <cell r="J151">
            <v>81</v>
          </cell>
          <cell r="K151">
            <v>22000</v>
          </cell>
          <cell r="L151">
            <v>198000</v>
          </cell>
          <cell r="M151">
            <v>0</v>
          </cell>
          <cell r="N151">
            <v>0</v>
          </cell>
          <cell r="O151">
            <v>2520</v>
          </cell>
          <cell r="P151">
            <v>22680</v>
          </cell>
        </row>
        <row r="152">
          <cell r="A152" t="str">
            <v>A.8.4</v>
          </cell>
          <cell r="B152" t="str">
            <v xml:space="preserve"> MCC FOR TRASH , 480V MCC SINGLE FACE , 30KA</v>
          </cell>
          <cell r="C152">
            <v>5</v>
          </cell>
          <cell r="D152" t="str">
            <v>SET</v>
          </cell>
          <cell r="E152">
            <v>120000</v>
          </cell>
          <cell r="F152">
            <v>600000</v>
          </cell>
          <cell r="H152">
            <v>0</v>
          </cell>
          <cell r="I152">
            <v>15</v>
          </cell>
          <cell r="J152">
            <v>75</v>
          </cell>
          <cell r="K152">
            <v>120000</v>
          </cell>
          <cell r="L152">
            <v>600000</v>
          </cell>
          <cell r="M152">
            <v>0</v>
          </cell>
          <cell r="N152">
            <v>0</v>
          </cell>
          <cell r="O152">
            <v>4200</v>
          </cell>
          <cell r="P152">
            <v>21000</v>
          </cell>
        </row>
        <row r="153">
          <cell r="A153" t="str">
            <v>A.8.5</v>
          </cell>
          <cell r="B153" t="str">
            <v>600VAC, 100A ATS PANEL, WALL MOUNT, INDOOR</v>
          </cell>
          <cell r="C153">
            <v>3</v>
          </cell>
          <cell r="D153" t="str">
            <v>SET</v>
          </cell>
          <cell r="E153">
            <v>100000</v>
          </cell>
          <cell r="F153">
            <v>300000</v>
          </cell>
          <cell r="H153">
            <v>0</v>
          </cell>
          <cell r="I153">
            <v>15</v>
          </cell>
          <cell r="J153">
            <v>45</v>
          </cell>
          <cell r="K153">
            <v>100000</v>
          </cell>
          <cell r="L153">
            <v>300000</v>
          </cell>
          <cell r="M153">
            <v>0</v>
          </cell>
          <cell r="N153">
            <v>0</v>
          </cell>
          <cell r="O153">
            <v>4200</v>
          </cell>
          <cell r="P153">
            <v>12600</v>
          </cell>
        </row>
        <row r="154">
          <cell r="A154" t="str">
            <v>A.8.6</v>
          </cell>
          <cell r="B154" t="str">
            <v>100A NFB PANEL, WALL MOUNT., INDOOR</v>
          </cell>
          <cell r="C154">
            <v>6</v>
          </cell>
          <cell r="D154" t="str">
            <v>SET</v>
          </cell>
          <cell r="E154">
            <v>4000</v>
          </cell>
          <cell r="F154">
            <v>24000</v>
          </cell>
          <cell r="H154">
            <v>0</v>
          </cell>
          <cell r="I154">
            <v>4</v>
          </cell>
          <cell r="J154">
            <v>24</v>
          </cell>
          <cell r="K154">
            <v>4000</v>
          </cell>
          <cell r="L154">
            <v>24000</v>
          </cell>
          <cell r="M154">
            <v>0</v>
          </cell>
          <cell r="N154">
            <v>0</v>
          </cell>
          <cell r="O154">
            <v>1120</v>
          </cell>
          <cell r="P154">
            <v>6720</v>
          </cell>
        </row>
        <row r="155">
          <cell r="A155" t="str">
            <v>A.8.7</v>
          </cell>
          <cell r="B155" t="str">
            <v>600V PDP PANEL, WALL MOUNT, INDOOR</v>
          </cell>
          <cell r="C155">
            <v>6</v>
          </cell>
          <cell r="D155" t="str">
            <v>SET</v>
          </cell>
          <cell r="E155">
            <v>9000</v>
          </cell>
          <cell r="F155">
            <v>54000</v>
          </cell>
          <cell r="H155">
            <v>0</v>
          </cell>
          <cell r="I155">
            <v>6</v>
          </cell>
          <cell r="J155">
            <v>36</v>
          </cell>
          <cell r="K155">
            <v>9000</v>
          </cell>
          <cell r="L155">
            <v>54000</v>
          </cell>
          <cell r="M155">
            <v>0</v>
          </cell>
          <cell r="N155">
            <v>0</v>
          </cell>
          <cell r="O155">
            <v>1680</v>
          </cell>
          <cell r="P155">
            <v>10080</v>
          </cell>
        </row>
        <row r="156">
          <cell r="B156" t="str">
            <v>W/NFB 100A x 1, 20A x6, 10KA</v>
          </cell>
        </row>
        <row r="157">
          <cell r="A157" t="str">
            <v>A.8.8</v>
          </cell>
          <cell r="B157" t="str">
            <v>POWER SYSTEM GRAPHIC PANEL, SELF-STANDING,</v>
          </cell>
          <cell r="C157">
            <v>1</v>
          </cell>
          <cell r="D157" t="str">
            <v>SET</v>
          </cell>
          <cell r="E157">
            <v>320000</v>
          </cell>
          <cell r="F157">
            <v>320000</v>
          </cell>
          <cell r="H157">
            <v>0</v>
          </cell>
          <cell r="I157">
            <v>30</v>
          </cell>
          <cell r="J157">
            <v>30</v>
          </cell>
          <cell r="K157">
            <v>320000</v>
          </cell>
          <cell r="L157">
            <v>320000</v>
          </cell>
          <cell r="M157">
            <v>0</v>
          </cell>
          <cell r="N157">
            <v>0</v>
          </cell>
          <cell r="O157">
            <v>8400</v>
          </cell>
          <cell r="P157">
            <v>8400</v>
          </cell>
        </row>
        <row r="158">
          <cell r="B158" t="str">
            <v xml:space="preserve"> ENCLOSURE SIZE 2200(W)x2300(H)x600(D)MM.</v>
          </cell>
          <cell r="F158">
            <v>0</v>
          </cell>
          <cell r="H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</row>
        <row r="159">
          <cell r="B159" t="str">
            <v>MOSAIC PANEL SIZE 2000(W)x1000(H)MM., W/ LIGHT x60</v>
          </cell>
          <cell r="F159">
            <v>0</v>
          </cell>
          <cell r="H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</row>
        <row r="160">
          <cell r="B160" t="str">
            <v>SUB-TOTAL (A.8)</v>
          </cell>
          <cell r="F160">
            <v>2996000</v>
          </cell>
          <cell r="J160">
            <v>677</v>
          </cell>
          <cell r="L160">
            <v>2996000</v>
          </cell>
          <cell r="O160">
            <v>0</v>
          </cell>
          <cell r="P160">
            <v>189560</v>
          </cell>
        </row>
        <row r="161">
          <cell r="O161">
            <v>0</v>
          </cell>
        </row>
        <row r="162">
          <cell r="A162" t="str">
            <v xml:space="preserve">   A.9</v>
          </cell>
          <cell r="B162" t="str">
            <v xml:space="preserve"> TEST FEE FOR MECH-ELEC CONSULANT CO. &amp; T.P.C.</v>
          </cell>
          <cell r="C162">
            <v>1</v>
          </cell>
          <cell r="D162" t="str">
            <v>LOT</v>
          </cell>
          <cell r="E162" t="str">
            <v>M+L</v>
          </cell>
          <cell r="F162" t="str">
            <v>M+L</v>
          </cell>
          <cell r="H162">
            <v>0</v>
          </cell>
          <cell r="I162">
            <v>1607</v>
          </cell>
          <cell r="J162">
            <v>1607</v>
          </cell>
          <cell r="K162" t="str">
            <v>M+L</v>
          </cell>
          <cell r="L162" t="str">
            <v>M+L</v>
          </cell>
          <cell r="M162">
            <v>0</v>
          </cell>
          <cell r="N162">
            <v>0</v>
          </cell>
          <cell r="O162">
            <v>1800000</v>
          </cell>
          <cell r="P162">
            <v>1800000</v>
          </cell>
        </row>
        <row r="163">
          <cell r="F163">
            <v>0</v>
          </cell>
          <cell r="H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</row>
        <row r="164">
          <cell r="B164" t="str">
            <v>SUB-TOTAL : (A)</v>
          </cell>
          <cell r="F164">
            <v>138612100</v>
          </cell>
          <cell r="H164">
            <v>0</v>
          </cell>
          <cell r="J164">
            <v>13764</v>
          </cell>
          <cell r="K164">
            <v>0</v>
          </cell>
          <cell r="L164">
            <v>138612100</v>
          </cell>
          <cell r="M164">
            <v>0</v>
          </cell>
          <cell r="N164">
            <v>0</v>
          </cell>
          <cell r="O164">
            <v>0</v>
          </cell>
          <cell r="P164">
            <v>6155030</v>
          </cell>
        </row>
        <row r="167">
          <cell r="F167">
            <v>0</v>
          </cell>
          <cell r="H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</row>
        <row r="168">
          <cell r="A168" t="str">
            <v>B</v>
          </cell>
          <cell r="B168" t="str">
            <v xml:space="preserve"> POWER DISTRIBUTION SYSTEM</v>
          </cell>
          <cell r="F168">
            <v>0</v>
          </cell>
          <cell r="H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</row>
        <row r="169">
          <cell r="F169">
            <v>0</v>
          </cell>
          <cell r="H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</row>
        <row r="170">
          <cell r="B170" t="str">
            <v xml:space="preserve"> 600V POWER CABLE, XLPE INSU. PVC JACKET</v>
          </cell>
          <cell r="F170">
            <v>0</v>
          </cell>
          <cell r="H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</row>
        <row r="171">
          <cell r="A171">
            <v>1</v>
          </cell>
          <cell r="B171" t="str">
            <v xml:space="preserve">    3/C 3.5 sq.mm </v>
          </cell>
          <cell r="C171">
            <v>4500</v>
          </cell>
          <cell r="D171" t="str">
            <v>M</v>
          </cell>
          <cell r="E171">
            <v>15</v>
          </cell>
          <cell r="F171">
            <v>67500</v>
          </cell>
          <cell r="H171">
            <v>0</v>
          </cell>
          <cell r="I171">
            <v>7.9000000000000001E-2</v>
          </cell>
          <cell r="J171">
            <v>356</v>
          </cell>
          <cell r="K171">
            <v>15</v>
          </cell>
          <cell r="L171">
            <v>67500</v>
          </cell>
          <cell r="M171">
            <v>0</v>
          </cell>
          <cell r="N171">
            <v>0</v>
          </cell>
          <cell r="O171">
            <v>22</v>
          </cell>
          <cell r="P171">
            <v>99000</v>
          </cell>
        </row>
        <row r="172">
          <cell r="A172">
            <v>2</v>
          </cell>
          <cell r="B172" t="str">
            <v xml:space="preserve">    3/C 5.5 sq.mm </v>
          </cell>
          <cell r="C172">
            <v>4000</v>
          </cell>
          <cell r="D172" t="str">
            <v>M</v>
          </cell>
          <cell r="E172">
            <v>20</v>
          </cell>
          <cell r="F172">
            <v>80000</v>
          </cell>
          <cell r="H172">
            <v>0</v>
          </cell>
          <cell r="I172">
            <v>0.1</v>
          </cell>
          <cell r="J172">
            <v>400</v>
          </cell>
          <cell r="K172">
            <v>20</v>
          </cell>
          <cell r="L172">
            <v>80000</v>
          </cell>
          <cell r="M172">
            <v>0</v>
          </cell>
          <cell r="N172">
            <v>0</v>
          </cell>
          <cell r="O172">
            <v>28</v>
          </cell>
          <cell r="P172">
            <v>112000</v>
          </cell>
        </row>
        <row r="173">
          <cell r="A173">
            <v>3</v>
          </cell>
          <cell r="B173" t="str">
            <v xml:space="preserve">    3/C   8 sq.mm </v>
          </cell>
          <cell r="C173">
            <v>3000</v>
          </cell>
          <cell r="D173" t="str">
            <v>M</v>
          </cell>
          <cell r="E173">
            <v>29</v>
          </cell>
          <cell r="F173">
            <v>87000</v>
          </cell>
          <cell r="H173">
            <v>0</v>
          </cell>
          <cell r="I173">
            <v>0.11799999999999999</v>
          </cell>
          <cell r="J173">
            <v>354</v>
          </cell>
          <cell r="K173">
            <v>29</v>
          </cell>
          <cell r="L173">
            <v>87000</v>
          </cell>
          <cell r="M173">
            <v>0</v>
          </cell>
          <cell r="N173">
            <v>0</v>
          </cell>
          <cell r="O173">
            <v>33</v>
          </cell>
          <cell r="P173">
            <v>99000</v>
          </cell>
        </row>
        <row r="174">
          <cell r="A174">
            <v>4</v>
          </cell>
          <cell r="B174" t="str">
            <v xml:space="preserve">    3/C  14 sq.mm </v>
          </cell>
          <cell r="C174">
            <v>1000</v>
          </cell>
          <cell r="D174" t="str">
            <v>M</v>
          </cell>
          <cell r="E174">
            <v>47</v>
          </cell>
          <cell r="F174">
            <v>47000</v>
          </cell>
          <cell r="H174">
            <v>0</v>
          </cell>
          <cell r="I174">
            <v>0.152</v>
          </cell>
          <cell r="J174">
            <v>152</v>
          </cell>
          <cell r="K174">
            <v>47</v>
          </cell>
          <cell r="L174">
            <v>47000</v>
          </cell>
          <cell r="M174">
            <v>0</v>
          </cell>
          <cell r="N174">
            <v>0</v>
          </cell>
          <cell r="O174">
            <v>43</v>
          </cell>
          <cell r="P174">
            <v>43000</v>
          </cell>
        </row>
        <row r="175">
          <cell r="A175">
            <v>5</v>
          </cell>
          <cell r="B175" t="str">
            <v xml:space="preserve">    3/C  22 sq.mm </v>
          </cell>
          <cell r="C175">
            <v>3000</v>
          </cell>
          <cell r="D175" t="str">
            <v>M</v>
          </cell>
          <cell r="E175">
            <v>70</v>
          </cell>
          <cell r="F175">
            <v>210000</v>
          </cell>
          <cell r="H175">
            <v>0</v>
          </cell>
          <cell r="I175">
            <v>0.18099999999999999</v>
          </cell>
          <cell r="J175">
            <v>543</v>
          </cell>
          <cell r="K175">
            <v>70</v>
          </cell>
          <cell r="L175">
            <v>210000</v>
          </cell>
          <cell r="M175">
            <v>0</v>
          </cell>
          <cell r="N175">
            <v>0</v>
          </cell>
          <cell r="O175">
            <v>51</v>
          </cell>
          <cell r="P175">
            <v>153000</v>
          </cell>
        </row>
        <row r="176">
          <cell r="A176">
            <v>6</v>
          </cell>
          <cell r="B176" t="str">
            <v xml:space="preserve">    3/C  38 sq.mm </v>
          </cell>
          <cell r="C176">
            <v>3000</v>
          </cell>
          <cell r="D176" t="str">
            <v>M</v>
          </cell>
          <cell r="E176">
            <v>111</v>
          </cell>
          <cell r="F176">
            <v>333000</v>
          </cell>
          <cell r="H176">
            <v>0</v>
          </cell>
          <cell r="I176">
            <v>0.23</v>
          </cell>
          <cell r="J176">
            <v>690</v>
          </cell>
          <cell r="K176">
            <v>111</v>
          </cell>
          <cell r="L176">
            <v>333000</v>
          </cell>
          <cell r="M176">
            <v>0</v>
          </cell>
          <cell r="N176">
            <v>0</v>
          </cell>
          <cell r="O176">
            <v>64</v>
          </cell>
          <cell r="P176">
            <v>192000</v>
          </cell>
        </row>
        <row r="177">
          <cell r="A177">
            <v>7</v>
          </cell>
          <cell r="B177" t="str">
            <v xml:space="preserve">    3/C  60 sq.mm </v>
          </cell>
          <cell r="C177">
            <v>7200</v>
          </cell>
          <cell r="D177" t="str">
            <v>M</v>
          </cell>
          <cell r="E177">
            <v>177</v>
          </cell>
          <cell r="F177">
            <v>1274400</v>
          </cell>
          <cell r="H177">
            <v>0</v>
          </cell>
          <cell r="I177">
            <v>0.27700000000000002</v>
          </cell>
          <cell r="J177">
            <v>1994</v>
          </cell>
          <cell r="K177">
            <v>177</v>
          </cell>
          <cell r="L177">
            <v>1274400</v>
          </cell>
          <cell r="M177">
            <v>0</v>
          </cell>
          <cell r="N177">
            <v>0</v>
          </cell>
          <cell r="O177">
            <v>78</v>
          </cell>
          <cell r="P177">
            <v>561600</v>
          </cell>
        </row>
        <row r="178">
          <cell r="A178">
            <v>8</v>
          </cell>
          <cell r="B178" t="str">
            <v xml:space="preserve">    1/C 100 sq.mm </v>
          </cell>
          <cell r="C178">
            <v>2000</v>
          </cell>
          <cell r="D178" t="str">
            <v>M</v>
          </cell>
          <cell r="E178">
            <v>92</v>
          </cell>
          <cell r="F178">
            <v>184000</v>
          </cell>
          <cell r="H178">
            <v>0</v>
          </cell>
          <cell r="I178">
            <v>0.17599999999999999</v>
          </cell>
          <cell r="J178">
            <v>352</v>
          </cell>
          <cell r="K178">
            <v>92</v>
          </cell>
          <cell r="L178">
            <v>184000</v>
          </cell>
          <cell r="M178">
            <v>0</v>
          </cell>
          <cell r="N178">
            <v>0</v>
          </cell>
          <cell r="O178">
            <v>49</v>
          </cell>
          <cell r="P178">
            <v>98000</v>
          </cell>
        </row>
        <row r="179">
          <cell r="A179">
            <v>9</v>
          </cell>
          <cell r="B179" t="str">
            <v xml:space="preserve">    1/C 150 sq.mm </v>
          </cell>
          <cell r="C179">
            <v>16500</v>
          </cell>
          <cell r="D179" t="str">
            <v>M</v>
          </cell>
          <cell r="E179">
            <v>137</v>
          </cell>
          <cell r="F179">
            <v>2260500</v>
          </cell>
          <cell r="H179">
            <v>0</v>
          </cell>
          <cell r="I179">
            <v>0.20499999999999999</v>
          </cell>
          <cell r="J179">
            <v>3383</v>
          </cell>
          <cell r="K179">
            <v>137</v>
          </cell>
          <cell r="L179">
            <v>2260500</v>
          </cell>
          <cell r="M179">
            <v>0</v>
          </cell>
          <cell r="N179">
            <v>0</v>
          </cell>
          <cell r="O179">
            <v>57</v>
          </cell>
          <cell r="P179">
            <v>940500</v>
          </cell>
        </row>
        <row r="180">
          <cell r="A180">
            <v>10</v>
          </cell>
          <cell r="B180" t="str">
            <v xml:space="preserve">    1/C 250 sq.mm </v>
          </cell>
          <cell r="C180">
            <v>15000</v>
          </cell>
          <cell r="D180" t="str">
            <v>M</v>
          </cell>
          <cell r="E180">
            <v>223</v>
          </cell>
          <cell r="F180">
            <v>3345000</v>
          </cell>
          <cell r="H180">
            <v>0</v>
          </cell>
          <cell r="I180">
            <v>0.247</v>
          </cell>
          <cell r="J180">
            <v>3705</v>
          </cell>
          <cell r="K180">
            <v>223</v>
          </cell>
          <cell r="L180">
            <v>3345000</v>
          </cell>
          <cell r="M180">
            <v>0</v>
          </cell>
          <cell r="N180">
            <v>0</v>
          </cell>
          <cell r="O180">
            <v>69</v>
          </cell>
          <cell r="P180">
            <v>1035000</v>
          </cell>
        </row>
        <row r="181">
          <cell r="A181">
            <v>11</v>
          </cell>
          <cell r="B181" t="str">
            <v xml:space="preserve">    1/C 325 sq.mm </v>
          </cell>
          <cell r="C181">
            <v>16500</v>
          </cell>
          <cell r="D181" t="str">
            <v>M</v>
          </cell>
          <cell r="E181">
            <v>279</v>
          </cell>
          <cell r="F181">
            <v>4603500</v>
          </cell>
          <cell r="H181">
            <v>0</v>
          </cell>
          <cell r="I181">
            <v>0.27</v>
          </cell>
          <cell r="J181">
            <v>4455</v>
          </cell>
          <cell r="K181">
            <v>279</v>
          </cell>
          <cell r="L181">
            <v>4603500</v>
          </cell>
          <cell r="M181">
            <v>0</v>
          </cell>
          <cell r="N181">
            <v>0</v>
          </cell>
          <cell r="O181">
            <v>76</v>
          </cell>
          <cell r="P181">
            <v>1254000</v>
          </cell>
        </row>
        <row r="182">
          <cell r="A182">
            <v>12</v>
          </cell>
          <cell r="B182" t="str">
            <v xml:space="preserve">    4/C 5.5 sq.mm </v>
          </cell>
          <cell r="C182">
            <v>300</v>
          </cell>
          <cell r="D182" t="str">
            <v>M</v>
          </cell>
          <cell r="E182">
            <v>28</v>
          </cell>
          <cell r="F182">
            <v>8400</v>
          </cell>
          <cell r="H182">
            <v>0</v>
          </cell>
          <cell r="I182">
            <v>0.11700000000000001</v>
          </cell>
          <cell r="J182">
            <v>35</v>
          </cell>
          <cell r="K182">
            <v>28</v>
          </cell>
          <cell r="L182">
            <v>8400</v>
          </cell>
          <cell r="M182">
            <v>0</v>
          </cell>
          <cell r="N182">
            <v>0</v>
          </cell>
          <cell r="O182">
            <v>33</v>
          </cell>
          <cell r="P182">
            <v>9900</v>
          </cell>
        </row>
        <row r="183">
          <cell r="A183">
            <v>13</v>
          </cell>
          <cell r="B183" t="str">
            <v xml:space="preserve">    4/C 60 sq.mm </v>
          </cell>
          <cell r="C183">
            <v>300</v>
          </cell>
          <cell r="D183" t="str">
            <v>M</v>
          </cell>
          <cell r="E183">
            <v>232</v>
          </cell>
          <cell r="F183">
            <v>69600</v>
          </cell>
          <cell r="H183">
            <v>0</v>
          </cell>
          <cell r="I183">
            <v>0.32500000000000001</v>
          </cell>
          <cell r="J183">
            <v>98</v>
          </cell>
          <cell r="K183">
            <v>232</v>
          </cell>
          <cell r="L183">
            <v>69600</v>
          </cell>
          <cell r="M183">
            <v>0</v>
          </cell>
          <cell r="N183">
            <v>0</v>
          </cell>
          <cell r="O183">
            <v>91</v>
          </cell>
          <cell r="P183">
            <v>27300</v>
          </cell>
        </row>
        <row r="184">
          <cell r="E184">
            <v>0</v>
          </cell>
          <cell r="F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</row>
        <row r="185">
          <cell r="B185" t="str">
            <v xml:space="preserve"> 600V CONTROL CABLE, PVC INSU. PVC JACKET</v>
          </cell>
          <cell r="E185">
            <v>0</v>
          </cell>
          <cell r="F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</row>
        <row r="186">
          <cell r="A186">
            <v>14</v>
          </cell>
          <cell r="B186" t="str">
            <v xml:space="preserve">    4/C 2.0 sq.mm </v>
          </cell>
          <cell r="C186">
            <v>13000</v>
          </cell>
          <cell r="D186" t="str">
            <v>M</v>
          </cell>
          <cell r="E186">
            <v>11</v>
          </cell>
          <cell r="F186">
            <v>143000</v>
          </cell>
          <cell r="H186">
            <v>0</v>
          </cell>
          <cell r="I186">
            <v>0.08</v>
          </cell>
          <cell r="J186">
            <v>1040</v>
          </cell>
          <cell r="K186">
            <v>11</v>
          </cell>
          <cell r="L186">
            <v>143000</v>
          </cell>
          <cell r="M186">
            <v>0</v>
          </cell>
          <cell r="N186">
            <v>0</v>
          </cell>
          <cell r="O186">
            <v>22</v>
          </cell>
          <cell r="P186">
            <v>286000</v>
          </cell>
        </row>
        <row r="187">
          <cell r="A187">
            <v>15</v>
          </cell>
          <cell r="B187" t="str">
            <v xml:space="preserve">    7/C 2.0 sq.mm </v>
          </cell>
          <cell r="C187">
            <v>6400</v>
          </cell>
          <cell r="D187" t="str">
            <v>M</v>
          </cell>
          <cell r="E187">
            <v>24</v>
          </cell>
          <cell r="F187">
            <v>153600</v>
          </cell>
          <cell r="H187">
            <v>0</v>
          </cell>
          <cell r="I187">
            <v>0.105</v>
          </cell>
          <cell r="J187">
            <v>672</v>
          </cell>
          <cell r="K187">
            <v>24</v>
          </cell>
          <cell r="L187">
            <v>153600</v>
          </cell>
          <cell r="M187">
            <v>0</v>
          </cell>
          <cell r="N187">
            <v>0</v>
          </cell>
          <cell r="O187">
            <v>29</v>
          </cell>
          <cell r="P187">
            <v>185600</v>
          </cell>
        </row>
        <row r="188">
          <cell r="A188">
            <v>16</v>
          </cell>
          <cell r="B188" t="str">
            <v xml:space="preserve">    9/C 2.0 sq.mm </v>
          </cell>
          <cell r="C188">
            <v>4000</v>
          </cell>
          <cell r="D188" t="str">
            <v>M</v>
          </cell>
          <cell r="E188">
            <v>30</v>
          </cell>
          <cell r="F188">
            <v>120000</v>
          </cell>
          <cell r="H188">
            <v>0</v>
          </cell>
          <cell r="I188">
            <v>0.12</v>
          </cell>
          <cell r="J188">
            <v>480</v>
          </cell>
          <cell r="K188">
            <v>30</v>
          </cell>
          <cell r="L188">
            <v>120000</v>
          </cell>
          <cell r="M188">
            <v>0</v>
          </cell>
          <cell r="N188">
            <v>0</v>
          </cell>
          <cell r="O188">
            <v>34</v>
          </cell>
          <cell r="P188">
            <v>136000</v>
          </cell>
        </row>
        <row r="189">
          <cell r="A189">
            <v>17</v>
          </cell>
          <cell r="B189" t="str">
            <v xml:space="preserve">   12/C 2.0 sq.mm </v>
          </cell>
          <cell r="C189">
            <v>2500</v>
          </cell>
          <cell r="D189" t="str">
            <v>M</v>
          </cell>
          <cell r="E189">
            <v>38</v>
          </cell>
          <cell r="F189">
            <v>95000</v>
          </cell>
          <cell r="H189">
            <v>0</v>
          </cell>
          <cell r="I189">
            <v>0.13800000000000001</v>
          </cell>
          <cell r="J189">
            <v>345</v>
          </cell>
          <cell r="K189">
            <v>38</v>
          </cell>
          <cell r="L189">
            <v>95000</v>
          </cell>
          <cell r="M189">
            <v>0</v>
          </cell>
          <cell r="N189">
            <v>0</v>
          </cell>
          <cell r="O189">
            <v>39</v>
          </cell>
          <cell r="P189">
            <v>97500</v>
          </cell>
        </row>
        <row r="190">
          <cell r="A190">
            <v>18</v>
          </cell>
          <cell r="B190" t="str">
            <v xml:space="preserve">   19/C 2.0 sq.mm </v>
          </cell>
          <cell r="C190">
            <v>1950</v>
          </cell>
          <cell r="D190" t="str">
            <v>M</v>
          </cell>
          <cell r="E190">
            <v>57</v>
          </cell>
          <cell r="F190">
            <v>111150</v>
          </cell>
          <cell r="H190">
            <v>0</v>
          </cell>
          <cell r="I190">
            <v>0.17399999999999999</v>
          </cell>
          <cell r="J190">
            <v>339</v>
          </cell>
          <cell r="K190">
            <v>57</v>
          </cell>
          <cell r="L190">
            <v>111150</v>
          </cell>
          <cell r="M190">
            <v>0</v>
          </cell>
          <cell r="N190">
            <v>0</v>
          </cell>
          <cell r="O190">
            <v>49</v>
          </cell>
          <cell r="P190">
            <v>95550</v>
          </cell>
        </row>
        <row r="191">
          <cell r="A191">
            <v>19</v>
          </cell>
          <cell r="B191" t="str">
            <v xml:space="preserve">   30/C 2.0 sq.mm </v>
          </cell>
          <cell r="C191">
            <v>1900</v>
          </cell>
          <cell r="D191" t="str">
            <v>M</v>
          </cell>
          <cell r="E191">
            <v>92</v>
          </cell>
          <cell r="F191">
            <v>174800</v>
          </cell>
          <cell r="H191">
            <v>0</v>
          </cell>
          <cell r="I191">
            <v>0.21199999999999999</v>
          </cell>
          <cell r="J191">
            <v>403</v>
          </cell>
          <cell r="K191">
            <v>92</v>
          </cell>
          <cell r="L191">
            <v>174800</v>
          </cell>
          <cell r="M191">
            <v>0</v>
          </cell>
          <cell r="N191">
            <v>0</v>
          </cell>
          <cell r="O191">
            <v>59</v>
          </cell>
          <cell r="P191">
            <v>112100</v>
          </cell>
        </row>
        <row r="192">
          <cell r="A192">
            <v>20</v>
          </cell>
          <cell r="B192" t="str">
            <v>600V SHIELDED CABLE, 8P-#14AWG</v>
          </cell>
          <cell r="C192">
            <v>300</v>
          </cell>
          <cell r="D192" t="str">
            <v>M</v>
          </cell>
          <cell r="E192">
            <v>83</v>
          </cell>
          <cell r="F192">
            <v>24900</v>
          </cell>
          <cell r="H192">
            <v>0</v>
          </cell>
          <cell r="I192">
            <v>0.16</v>
          </cell>
          <cell r="J192">
            <v>48</v>
          </cell>
          <cell r="K192">
            <v>83</v>
          </cell>
          <cell r="L192">
            <v>24900</v>
          </cell>
          <cell r="M192">
            <v>0</v>
          </cell>
          <cell r="N192">
            <v>0</v>
          </cell>
          <cell r="O192">
            <v>45</v>
          </cell>
          <cell r="P192">
            <v>13500</v>
          </cell>
        </row>
        <row r="193">
          <cell r="E193">
            <v>0</v>
          </cell>
          <cell r="F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</row>
        <row r="194">
          <cell r="B194" t="str">
            <v>8KV POWER CABLE, XLPE INSU. PVC JACKET</v>
          </cell>
          <cell r="E194">
            <v>0</v>
          </cell>
          <cell r="F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</row>
        <row r="195">
          <cell r="A195">
            <v>21</v>
          </cell>
          <cell r="B195" t="str">
            <v xml:space="preserve">    3/C  38 sq.mm </v>
          </cell>
          <cell r="C195">
            <v>880</v>
          </cell>
          <cell r="D195" t="str">
            <v>M</v>
          </cell>
          <cell r="E195">
            <v>268</v>
          </cell>
          <cell r="F195">
            <v>235840</v>
          </cell>
          <cell r="H195">
            <v>0</v>
          </cell>
          <cell r="I195">
            <v>0.32100000000000001</v>
          </cell>
          <cell r="J195">
            <v>282</v>
          </cell>
          <cell r="K195">
            <v>268</v>
          </cell>
          <cell r="L195">
            <v>235840</v>
          </cell>
          <cell r="M195">
            <v>0</v>
          </cell>
          <cell r="N195">
            <v>0</v>
          </cell>
          <cell r="O195">
            <v>90</v>
          </cell>
          <cell r="P195">
            <v>79200</v>
          </cell>
        </row>
        <row r="196">
          <cell r="A196">
            <v>22</v>
          </cell>
          <cell r="B196" t="str">
            <v xml:space="preserve">    3/C  60 sq.mm </v>
          </cell>
          <cell r="C196">
            <v>200</v>
          </cell>
          <cell r="D196" t="str">
            <v>M</v>
          </cell>
          <cell r="E196">
            <v>367</v>
          </cell>
          <cell r="F196">
            <v>73400</v>
          </cell>
          <cell r="H196">
            <v>0</v>
          </cell>
          <cell r="I196">
            <v>0.38800000000000001</v>
          </cell>
          <cell r="J196">
            <v>78</v>
          </cell>
          <cell r="K196">
            <v>367</v>
          </cell>
          <cell r="L196">
            <v>73400</v>
          </cell>
          <cell r="M196">
            <v>0</v>
          </cell>
          <cell r="N196">
            <v>0</v>
          </cell>
          <cell r="O196">
            <v>109</v>
          </cell>
          <cell r="P196">
            <v>21800</v>
          </cell>
        </row>
        <row r="197">
          <cell r="A197">
            <v>23</v>
          </cell>
          <cell r="B197" t="str">
            <v xml:space="preserve">    1/C 100 sq.mm </v>
          </cell>
          <cell r="C197">
            <v>4800</v>
          </cell>
          <cell r="D197" t="str">
            <v>M</v>
          </cell>
          <cell r="E197">
            <v>148</v>
          </cell>
          <cell r="F197">
            <v>710400</v>
          </cell>
          <cell r="H197">
            <v>0</v>
          </cell>
          <cell r="I197">
            <v>0.22500000000000001</v>
          </cell>
          <cell r="J197">
            <v>1080</v>
          </cell>
          <cell r="K197">
            <v>148</v>
          </cell>
          <cell r="L197">
            <v>710400</v>
          </cell>
          <cell r="M197">
            <v>0</v>
          </cell>
          <cell r="N197">
            <v>0</v>
          </cell>
          <cell r="O197">
            <v>63</v>
          </cell>
          <cell r="P197">
            <v>302400</v>
          </cell>
        </row>
        <row r="198">
          <cell r="A198">
            <v>24</v>
          </cell>
          <cell r="B198" t="str">
            <v xml:space="preserve">    1/C 200 sq.mm </v>
          </cell>
          <cell r="C198">
            <v>1000</v>
          </cell>
          <cell r="D198" t="str">
            <v>M</v>
          </cell>
          <cell r="E198">
            <v>246</v>
          </cell>
          <cell r="F198">
            <v>246000</v>
          </cell>
          <cell r="H198">
            <v>0</v>
          </cell>
          <cell r="I198">
            <v>0.28699999999999998</v>
          </cell>
          <cell r="J198">
            <v>287</v>
          </cell>
          <cell r="K198">
            <v>246</v>
          </cell>
          <cell r="L198">
            <v>246000</v>
          </cell>
          <cell r="M198">
            <v>0</v>
          </cell>
          <cell r="N198">
            <v>0</v>
          </cell>
          <cell r="O198">
            <v>80</v>
          </cell>
          <cell r="P198">
            <v>80000</v>
          </cell>
        </row>
        <row r="199">
          <cell r="A199">
            <v>25</v>
          </cell>
          <cell r="B199" t="str">
            <v xml:space="preserve">    1/C 250 sq.mm </v>
          </cell>
          <cell r="C199">
            <v>17500</v>
          </cell>
          <cell r="D199" t="str">
            <v>M</v>
          </cell>
          <cell r="E199">
            <v>306</v>
          </cell>
          <cell r="F199">
            <v>5355000</v>
          </cell>
          <cell r="H199">
            <v>0</v>
          </cell>
          <cell r="I199">
            <v>0.27400000000000002</v>
          </cell>
          <cell r="J199">
            <v>4795</v>
          </cell>
          <cell r="K199">
            <v>306</v>
          </cell>
          <cell r="L199">
            <v>5355000</v>
          </cell>
          <cell r="M199">
            <v>0</v>
          </cell>
          <cell r="N199">
            <v>0</v>
          </cell>
          <cell r="O199">
            <v>77</v>
          </cell>
          <cell r="P199">
            <v>1347500</v>
          </cell>
        </row>
        <row r="200">
          <cell r="F200">
            <v>0</v>
          </cell>
          <cell r="H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</row>
        <row r="201">
          <cell r="B201" t="str">
            <v>8KV TERMINATION KIT, HEAT SHRINKABLE TYPE</v>
          </cell>
          <cell r="F201">
            <v>0</v>
          </cell>
          <cell r="H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</row>
        <row r="202">
          <cell r="A202">
            <v>26</v>
          </cell>
          <cell r="B202" t="str">
            <v xml:space="preserve">    3/C  38 sq.mm </v>
          </cell>
          <cell r="C202">
            <v>8</v>
          </cell>
          <cell r="D202" t="str">
            <v>SET</v>
          </cell>
          <cell r="E202">
            <v>4330</v>
          </cell>
          <cell r="F202">
            <v>34640</v>
          </cell>
          <cell r="H202">
            <v>0</v>
          </cell>
          <cell r="I202">
            <v>5</v>
          </cell>
          <cell r="J202">
            <v>40</v>
          </cell>
          <cell r="K202">
            <v>4330</v>
          </cell>
          <cell r="L202">
            <v>34640</v>
          </cell>
          <cell r="M202">
            <v>0</v>
          </cell>
          <cell r="N202">
            <v>0</v>
          </cell>
          <cell r="O202">
            <v>1400</v>
          </cell>
          <cell r="P202">
            <v>11200</v>
          </cell>
        </row>
        <row r="203">
          <cell r="A203">
            <v>27</v>
          </cell>
          <cell r="B203" t="str">
            <v xml:space="preserve">    3/C  60 sq.mm </v>
          </cell>
          <cell r="C203">
            <v>10</v>
          </cell>
          <cell r="D203" t="str">
            <v>SET</v>
          </cell>
          <cell r="E203">
            <v>4330</v>
          </cell>
          <cell r="F203">
            <v>43300</v>
          </cell>
          <cell r="H203">
            <v>0</v>
          </cell>
          <cell r="I203">
            <v>6</v>
          </cell>
          <cell r="J203">
            <v>60</v>
          </cell>
          <cell r="K203">
            <v>4330</v>
          </cell>
          <cell r="L203">
            <v>43300</v>
          </cell>
          <cell r="M203">
            <v>0</v>
          </cell>
          <cell r="N203">
            <v>0</v>
          </cell>
          <cell r="O203">
            <v>1680</v>
          </cell>
          <cell r="P203">
            <v>16800</v>
          </cell>
        </row>
        <row r="204">
          <cell r="A204">
            <v>28</v>
          </cell>
          <cell r="B204" t="str">
            <v xml:space="preserve">   1/C 100 sq.mm </v>
          </cell>
          <cell r="C204">
            <v>30</v>
          </cell>
          <cell r="D204" t="str">
            <v>SET</v>
          </cell>
          <cell r="E204">
            <v>1170</v>
          </cell>
          <cell r="F204">
            <v>35100</v>
          </cell>
          <cell r="H204">
            <v>0</v>
          </cell>
          <cell r="I204">
            <v>3.5</v>
          </cell>
          <cell r="J204">
            <v>105</v>
          </cell>
          <cell r="K204">
            <v>1170</v>
          </cell>
          <cell r="L204">
            <v>35100</v>
          </cell>
          <cell r="M204">
            <v>0</v>
          </cell>
          <cell r="N204">
            <v>0</v>
          </cell>
          <cell r="O204">
            <v>980</v>
          </cell>
          <cell r="P204">
            <v>29400</v>
          </cell>
        </row>
        <row r="205">
          <cell r="A205">
            <v>29</v>
          </cell>
          <cell r="B205" t="str">
            <v xml:space="preserve">    1/C 200 sq.mm </v>
          </cell>
          <cell r="C205">
            <v>9</v>
          </cell>
          <cell r="D205" t="str">
            <v>SET</v>
          </cell>
          <cell r="E205">
            <v>1550</v>
          </cell>
          <cell r="F205">
            <v>13950</v>
          </cell>
          <cell r="H205">
            <v>0</v>
          </cell>
          <cell r="I205">
            <v>4.5</v>
          </cell>
          <cell r="J205">
            <v>41</v>
          </cell>
          <cell r="K205">
            <v>1550</v>
          </cell>
          <cell r="L205">
            <v>13950</v>
          </cell>
          <cell r="M205">
            <v>0</v>
          </cell>
          <cell r="N205">
            <v>0</v>
          </cell>
          <cell r="O205">
            <v>1260</v>
          </cell>
          <cell r="P205">
            <v>11340</v>
          </cell>
        </row>
        <row r="206">
          <cell r="A206">
            <v>30</v>
          </cell>
          <cell r="B206" t="str">
            <v xml:space="preserve">    1/C 250 sq.mm </v>
          </cell>
          <cell r="C206">
            <v>40</v>
          </cell>
          <cell r="D206" t="str">
            <v>SET</v>
          </cell>
          <cell r="E206">
            <v>1585</v>
          </cell>
          <cell r="F206">
            <v>63400</v>
          </cell>
          <cell r="H206">
            <v>0</v>
          </cell>
          <cell r="I206">
            <v>4.5</v>
          </cell>
          <cell r="J206">
            <v>180</v>
          </cell>
          <cell r="K206">
            <v>1585</v>
          </cell>
          <cell r="L206">
            <v>63400</v>
          </cell>
          <cell r="M206">
            <v>0</v>
          </cell>
          <cell r="N206">
            <v>0</v>
          </cell>
          <cell r="O206">
            <v>1260</v>
          </cell>
          <cell r="P206">
            <v>50400</v>
          </cell>
        </row>
        <row r="207">
          <cell r="F207">
            <v>0</v>
          </cell>
          <cell r="H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</row>
        <row r="208">
          <cell r="B208" t="str">
            <v xml:space="preserve"> RSG CONDUIT WITH COUPLING, THICK WALL</v>
          </cell>
          <cell r="F208">
            <v>0</v>
          </cell>
          <cell r="H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</row>
        <row r="209">
          <cell r="B209" t="str">
            <v xml:space="preserve"> (ANSI C80.1 NPT THREADED)</v>
          </cell>
          <cell r="F209">
            <v>0</v>
          </cell>
          <cell r="H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</row>
        <row r="210">
          <cell r="A210">
            <v>31</v>
          </cell>
          <cell r="B210" t="str">
            <v xml:space="preserve">     1"</v>
          </cell>
          <cell r="C210">
            <v>800</v>
          </cell>
          <cell r="D210" t="str">
            <v>M</v>
          </cell>
          <cell r="E210">
            <v>49</v>
          </cell>
          <cell r="F210">
            <v>39200</v>
          </cell>
          <cell r="H210">
            <v>0</v>
          </cell>
          <cell r="I210">
            <v>0.54</v>
          </cell>
          <cell r="J210">
            <v>432</v>
          </cell>
          <cell r="K210">
            <v>49</v>
          </cell>
          <cell r="L210">
            <v>39200</v>
          </cell>
          <cell r="M210">
            <v>0</v>
          </cell>
          <cell r="N210">
            <v>0</v>
          </cell>
          <cell r="O210">
            <v>151</v>
          </cell>
          <cell r="P210">
            <v>120800</v>
          </cell>
        </row>
        <row r="211">
          <cell r="A211">
            <v>32</v>
          </cell>
          <cell r="B211" t="str">
            <v xml:space="preserve">     2"</v>
          </cell>
          <cell r="C211">
            <v>1000</v>
          </cell>
          <cell r="D211" t="str">
            <v>M</v>
          </cell>
          <cell r="E211">
            <v>105</v>
          </cell>
          <cell r="F211">
            <v>105000</v>
          </cell>
          <cell r="H211">
            <v>0</v>
          </cell>
          <cell r="I211">
            <v>0.98</v>
          </cell>
          <cell r="J211">
            <v>980</v>
          </cell>
          <cell r="K211">
            <v>105</v>
          </cell>
          <cell r="L211">
            <v>105000</v>
          </cell>
          <cell r="M211">
            <v>0</v>
          </cell>
          <cell r="N211">
            <v>0</v>
          </cell>
          <cell r="O211">
            <v>274</v>
          </cell>
          <cell r="P211">
            <v>274000</v>
          </cell>
        </row>
        <row r="212">
          <cell r="A212">
            <v>33</v>
          </cell>
          <cell r="B212" t="str">
            <v xml:space="preserve">     4"</v>
          </cell>
          <cell r="C212">
            <v>350</v>
          </cell>
          <cell r="D212" t="str">
            <v>M</v>
          </cell>
          <cell r="E212">
            <v>343</v>
          </cell>
          <cell r="F212">
            <v>120050</v>
          </cell>
          <cell r="H212">
            <v>0</v>
          </cell>
          <cell r="I212">
            <v>1.85</v>
          </cell>
          <cell r="J212">
            <v>648</v>
          </cell>
          <cell r="K212">
            <v>343</v>
          </cell>
          <cell r="L212">
            <v>120050</v>
          </cell>
          <cell r="M212">
            <v>0</v>
          </cell>
          <cell r="N212">
            <v>0</v>
          </cell>
          <cell r="O212">
            <v>518</v>
          </cell>
          <cell r="P212">
            <v>181300</v>
          </cell>
        </row>
        <row r="213">
          <cell r="A213">
            <v>34</v>
          </cell>
          <cell r="B213" t="str">
            <v xml:space="preserve">     6"</v>
          </cell>
          <cell r="C213">
            <v>50</v>
          </cell>
          <cell r="D213" t="str">
            <v>M</v>
          </cell>
          <cell r="E213">
            <v>840</v>
          </cell>
          <cell r="F213">
            <v>42000</v>
          </cell>
          <cell r="H213">
            <v>0</v>
          </cell>
          <cell r="I213">
            <v>2.72</v>
          </cell>
          <cell r="J213">
            <v>136</v>
          </cell>
          <cell r="K213">
            <v>840</v>
          </cell>
          <cell r="L213">
            <v>42000</v>
          </cell>
          <cell r="M213">
            <v>0</v>
          </cell>
          <cell r="N213">
            <v>0</v>
          </cell>
          <cell r="O213">
            <v>762</v>
          </cell>
          <cell r="P213">
            <v>38100</v>
          </cell>
        </row>
        <row r="214">
          <cell r="E214" t="str">
            <v xml:space="preserve"> </v>
          </cell>
          <cell r="F214">
            <v>0</v>
          </cell>
          <cell r="H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</row>
        <row r="215">
          <cell r="B215" t="str">
            <v xml:space="preserve"> FLEXIBLE CONDUIT, LIQUID-TIGHT, UA TYPE</v>
          </cell>
          <cell r="F215">
            <v>0</v>
          </cell>
          <cell r="H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</row>
        <row r="216">
          <cell r="A216">
            <v>35</v>
          </cell>
          <cell r="B216" t="str">
            <v xml:space="preserve">     1", 0.6M LG., W/TWO CONNECTORS</v>
          </cell>
          <cell r="C216">
            <v>20</v>
          </cell>
          <cell r="D216" t="str">
            <v>M</v>
          </cell>
          <cell r="E216">
            <v>191</v>
          </cell>
          <cell r="F216">
            <v>3820</v>
          </cell>
          <cell r="H216">
            <v>0</v>
          </cell>
          <cell r="I216">
            <v>0.64</v>
          </cell>
          <cell r="J216">
            <v>13</v>
          </cell>
          <cell r="K216">
            <v>191</v>
          </cell>
          <cell r="L216">
            <v>3820</v>
          </cell>
          <cell r="M216">
            <v>0</v>
          </cell>
          <cell r="N216">
            <v>0</v>
          </cell>
          <cell r="O216">
            <v>179</v>
          </cell>
          <cell r="P216">
            <v>3580</v>
          </cell>
        </row>
        <row r="217">
          <cell r="A217">
            <v>36</v>
          </cell>
          <cell r="B217" t="str">
            <v xml:space="preserve">    2", 0.6M LG., W/TWO CONNECTORS</v>
          </cell>
          <cell r="C217">
            <v>25</v>
          </cell>
          <cell r="D217" t="str">
            <v>M</v>
          </cell>
          <cell r="E217">
            <v>446</v>
          </cell>
          <cell r="F217">
            <v>11150</v>
          </cell>
          <cell r="H217">
            <v>0</v>
          </cell>
          <cell r="I217">
            <v>1.1599999999999999</v>
          </cell>
          <cell r="J217">
            <v>29</v>
          </cell>
          <cell r="K217">
            <v>446</v>
          </cell>
          <cell r="L217">
            <v>11150</v>
          </cell>
          <cell r="M217">
            <v>0</v>
          </cell>
          <cell r="N217">
            <v>0</v>
          </cell>
          <cell r="O217">
            <v>325</v>
          </cell>
          <cell r="P217">
            <v>8125</v>
          </cell>
        </row>
        <row r="218">
          <cell r="A218">
            <v>37</v>
          </cell>
          <cell r="B218" t="str">
            <v xml:space="preserve">    4", 0.6M LG., W/TWO CONNECTORS</v>
          </cell>
          <cell r="C218">
            <v>20</v>
          </cell>
          <cell r="D218" t="str">
            <v>M</v>
          </cell>
          <cell r="E218">
            <v>1307</v>
          </cell>
          <cell r="F218">
            <v>26140</v>
          </cell>
          <cell r="H218">
            <v>0</v>
          </cell>
          <cell r="I218">
            <v>2.08</v>
          </cell>
          <cell r="J218">
            <v>42</v>
          </cell>
          <cell r="K218">
            <v>1307</v>
          </cell>
          <cell r="L218">
            <v>26140</v>
          </cell>
          <cell r="M218">
            <v>0</v>
          </cell>
          <cell r="N218">
            <v>0</v>
          </cell>
          <cell r="O218">
            <v>582</v>
          </cell>
          <cell r="P218">
            <v>11640</v>
          </cell>
        </row>
        <row r="219">
          <cell r="F219">
            <v>0</v>
          </cell>
          <cell r="H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</row>
        <row r="220">
          <cell r="A220">
            <v>38</v>
          </cell>
          <cell r="B220" t="str">
            <v xml:space="preserve"> HOT DIPPED GALVANIZED CONDUIT FITTING</v>
          </cell>
          <cell r="C220">
            <v>1</v>
          </cell>
          <cell r="D220" t="str">
            <v>LOT</v>
          </cell>
          <cell r="E220">
            <v>612500</v>
          </cell>
          <cell r="F220">
            <v>612500</v>
          </cell>
          <cell r="H220">
            <v>0</v>
          </cell>
          <cell r="I220">
            <v>658.8</v>
          </cell>
          <cell r="J220">
            <v>659</v>
          </cell>
          <cell r="K220">
            <v>612500</v>
          </cell>
          <cell r="L220">
            <v>612500</v>
          </cell>
          <cell r="M220">
            <v>0</v>
          </cell>
          <cell r="N220">
            <v>0</v>
          </cell>
          <cell r="O220">
            <v>184464</v>
          </cell>
          <cell r="P220">
            <v>184464</v>
          </cell>
        </row>
        <row r="221">
          <cell r="B221" t="str">
            <v xml:space="preserve"> SEALING FITTING, UNION, CLAMP….</v>
          </cell>
          <cell r="F221">
            <v>0</v>
          </cell>
          <cell r="H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</row>
        <row r="222">
          <cell r="F222">
            <v>0</v>
          </cell>
          <cell r="H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</row>
        <row r="223">
          <cell r="A223">
            <v>39</v>
          </cell>
          <cell r="B223" t="str">
            <v xml:space="preserve"> HOT DIPPED GALVANIZED STEEL SUPPORT, FOR CONDUIT</v>
          </cell>
          <cell r="C223">
            <v>1100</v>
          </cell>
          <cell r="D223" t="str">
            <v>KG</v>
          </cell>
          <cell r="E223">
            <v>20</v>
          </cell>
          <cell r="F223">
            <v>22000</v>
          </cell>
          <cell r="H223">
            <v>0</v>
          </cell>
          <cell r="I223">
            <v>0.15</v>
          </cell>
          <cell r="J223">
            <v>165</v>
          </cell>
          <cell r="K223">
            <v>20</v>
          </cell>
          <cell r="L223">
            <v>22000</v>
          </cell>
          <cell r="M223">
            <v>0</v>
          </cell>
          <cell r="N223">
            <v>0</v>
          </cell>
          <cell r="O223">
            <v>42</v>
          </cell>
          <cell r="P223">
            <v>46200</v>
          </cell>
        </row>
        <row r="224">
          <cell r="F224">
            <v>0</v>
          </cell>
          <cell r="H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</row>
        <row r="225">
          <cell r="A225">
            <v>40</v>
          </cell>
          <cell r="B225" t="str">
            <v xml:space="preserve"> PUSH BUTTON  STATION, "START-STOP" TYPE,</v>
          </cell>
          <cell r="C225">
            <v>20</v>
          </cell>
          <cell r="D225" t="str">
            <v>SET</v>
          </cell>
          <cell r="E225">
            <v>3600</v>
          </cell>
          <cell r="F225">
            <v>72000</v>
          </cell>
          <cell r="H225">
            <v>0</v>
          </cell>
          <cell r="I225">
            <v>6</v>
          </cell>
          <cell r="J225">
            <v>120</v>
          </cell>
          <cell r="K225">
            <v>3600</v>
          </cell>
          <cell r="L225">
            <v>72000</v>
          </cell>
          <cell r="M225">
            <v>0</v>
          </cell>
          <cell r="N225">
            <v>0</v>
          </cell>
          <cell r="O225">
            <v>1680</v>
          </cell>
          <cell r="P225">
            <v>33600</v>
          </cell>
        </row>
        <row r="226">
          <cell r="B226" t="str">
            <v xml:space="preserve"> FOR CLASS 1, DIV. 2 GROUP D, NEMA-4X</v>
          </cell>
          <cell r="F226">
            <v>0</v>
          </cell>
          <cell r="H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</row>
        <row r="227">
          <cell r="F227">
            <v>0</v>
          </cell>
          <cell r="H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</row>
        <row r="228">
          <cell r="A228">
            <v>41</v>
          </cell>
          <cell r="B228" t="str">
            <v xml:space="preserve"> PUSH BUTTON  STATION, "START-STOP" TYPE, WITH LAMP x 1PC</v>
          </cell>
          <cell r="C228">
            <v>12</v>
          </cell>
          <cell r="D228" t="str">
            <v>SET</v>
          </cell>
          <cell r="E228">
            <v>6800</v>
          </cell>
          <cell r="F228">
            <v>81600</v>
          </cell>
          <cell r="H228">
            <v>0</v>
          </cell>
          <cell r="I228">
            <v>7</v>
          </cell>
          <cell r="J228">
            <v>84</v>
          </cell>
          <cell r="K228">
            <v>6800</v>
          </cell>
          <cell r="L228">
            <v>81600</v>
          </cell>
          <cell r="M228">
            <v>0</v>
          </cell>
          <cell r="N228">
            <v>0</v>
          </cell>
          <cell r="O228">
            <v>1960</v>
          </cell>
          <cell r="P228">
            <v>23520</v>
          </cell>
        </row>
        <row r="229">
          <cell r="B229" t="str">
            <v xml:space="preserve"> FOR CLASS 1, DIV. 2 GROUP D, NEMA-4X</v>
          </cell>
          <cell r="F229">
            <v>0</v>
          </cell>
          <cell r="H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</row>
        <row r="230">
          <cell r="F230">
            <v>0</v>
          </cell>
          <cell r="H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</row>
        <row r="231">
          <cell r="A231">
            <v>42</v>
          </cell>
          <cell r="B231" t="str">
            <v xml:space="preserve"> PUSH BUTTON  STATION, "START-STOP" TYPE,</v>
          </cell>
          <cell r="C231">
            <v>20</v>
          </cell>
          <cell r="D231" t="str">
            <v>SET</v>
          </cell>
          <cell r="E231">
            <v>2800</v>
          </cell>
          <cell r="F231">
            <v>56000</v>
          </cell>
          <cell r="H231">
            <v>0</v>
          </cell>
          <cell r="I231">
            <v>5</v>
          </cell>
          <cell r="J231">
            <v>100</v>
          </cell>
          <cell r="K231">
            <v>2800</v>
          </cell>
          <cell r="L231">
            <v>56000</v>
          </cell>
          <cell r="M231">
            <v>0</v>
          </cell>
          <cell r="N231">
            <v>0</v>
          </cell>
          <cell r="O231">
            <v>1400</v>
          </cell>
          <cell r="P231">
            <v>28000</v>
          </cell>
        </row>
        <row r="232">
          <cell r="B232" t="str">
            <v xml:space="preserve"> WEATHER PROOF, NEMA-4X</v>
          </cell>
          <cell r="F232">
            <v>0</v>
          </cell>
          <cell r="H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</row>
        <row r="233">
          <cell r="F233">
            <v>0</v>
          </cell>
          <cell r="H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</row>
        <row r="234">
          <cell r="A234">
            <v>43</v>
          </cell>
          <cell r="B234" t="str">
            <v xml:space="preserve"> HOT DIPPED GALVANIZED STEEL SUPPORT, </v>
          </cell>
          <cell r="C234">
            <v>780</v>
          </cell>
          <cell r="D234" t="str">
            <v>KG</v>
          </cell>
          <cell r="E234">
            <v>20</v>
          </cell>
          <cell r="F234">
            <v>15600</v>
          </cell>
          <cell r="H234">
            <v>0</v>
          </cell>
          <cell r="I234">
            <v>0.15</v>
          </cell>
          <cell r="J234">
            <v>117</v>
          </cell>
          <cell r="K234">
            <v>20</v>
          </cell>
          <cell r="L234">
            <v>15600</v>
          </cell>
          <cell r="M234">
            <v>0</v>
          </cell>
          <cell r="N234">
            <v>0</v>
          </cell>
          <cell r="O234">
            <v>42</v>
          </cell>
          <cell r="P234">
            <v>32760</v>
          </cell>
        </row>
        <row r="235">
          <cell r="B235" t="str">
            <v xml:space="preserve"> 1.5M(H) X 52SET FOR PUSH BUTTON STATION</v>
          </cell>
          <cell r="F235">
            <v>0</v>
          </cell>
          <cell r="H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</row>
        <row r="236">
          <cell r="F236">
            <v>0</v>
          </cell>
          <cell r="H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</row>
        <row r="237">
          <cell r="A237">
            <v>44</v>
          </cell>
          <cell r="B237" t="str">
            <v>SMALL FOUNDATION FOR PUSH BUTTON STATION</v>
          </cell>
          <cell r="C237">
            <v>52</v>
          </cell>
          <cell r="D237" t="str">
            <v>SET</v>
          </cell>
          <cell r="E237">
            <v>1000</v>
          </cell>
          <cell r="F237">
            <v>52000</v>
          </cell>
          <cell r="H237">
            <v>0</v>
          </cell>
          <cell r="J237">
            <v>0</v>
          </cell>
          <cell r="K237">
            <v>1000</v>
          </cell>
          <cell r="L237">
            <v>52000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</row>
        <row r="238">
          <cell r="F238">
            <v>0</v>
          </cell>
          <cell r="H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</row>
        <row r="239">
          <cell r="B239" t="str">
            <v xml:space="preserve"> CABLE TRAY, LADDER TYPE H.D. GALV. STEEL</v>
          </cell>
          <cell r="F239">
            <v>0</v>
          </cell>
          <cell r="H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</row>
        <row r="240">
          <cell r="B240" t="str">
            <v xml:space="preserve"> W/ ANODIC TREATMENT &amp; EXPOSY COATING(50u)</v>
          </cell>
          <cell r="F240">
            <v>0</v>
          </cell>
          <cell r="H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</row>
        <row r="241">
          <cell r="B241" t="str">
            <v xml:space="preserve"> STRAIGHT SECTION, </v>
          </cell>
          <cell r="F241">
            <v>0</v>
          </cell>
          <cell r="H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</row>
        <row r="242">
          <cell r="A242">
            <v>45</v>
          </cell>
          <cell r="B242" t="str">
            <v xml:space="preserve"> 300 mm  WIDE x 100 mm H</v>
          </cell>
          <cell r="C242">
            <v>230</v>
          </cell>
          <cell r="D242" t="str">
            <v>M</v>
          </cell>
          <cell r="E242">
            <v>328</v>
          </cell>
          <cell r="F242">
            <v>75440</v>
          </cell>
          <cell r="H242">
            <v>0</v>
          </cell>
          <cell r="I242">
            <v>0.74</v>
          </cell>
          <cell r="J242">
            <v>170</v>
          </cell>
          <cell r="K242">
            <v>328</v>
          </cell>
          <cell r="L242">
            <v>75440</v>
          </cell>
          <cell r="M242">
            <v>0</v>
          </cell>
          <cell r="N242">
            <v>0</v>
          </cell>
          <cell r="O242">
            <v>207</v>
          </cell>
          <cell r="P242">
            <v>47610</v>
          </cell>
        </row>
        <row r="243">
          <cell r="A243">
            <v>46</v>
          </cell>
          <cell r="B243" t="str">
            <v xml:space="preserve"> 600 mm WIDE x 100 mm HIGH</v>
          </cell>
          <cell r="C243">
            <v>400</v>
          </cell>
          <cell r="D243" t="str">
            <v>M</v>
          </cell>
          <cell r="E243">
            <v>380</v>
          </cell>
          <cell r="F243">
            <v>152000</v>
          </cell>
          <cell r="H243">
            <v>0</v>
          </cell>
          <cell r="I243">
            <v>0.84</v>
          </cell>
          <cell r="J243">
            <v>336</v>
          </cell>
          <cell r="K243">
            <v>380</v>
          </cell>
          <cell r="L243">
            <v>152000</v>
          </cell>
          <cell r="M243">
            <v>0</v>
          </cell>
          <cell r="N243">
            <v>0</v>
          </cell>
          <cell r="O243">
            <v>235</v>
          </cell>
          <cell r="P243">
            <v>94000</v>
          </cell>
        </row>
        <row r="244">
          <cell r="A244">
            <v>47</v>
          </cell>
          <cell r="B244" t="str">
            <v xml:space="preserve"> 1000 mm WIDE x 100 mm HIGH</v>
          </cell>
          <cell r="C244">
            <v>160</v>
          </cell>
          <cell r="D244" t="str">
            <v>M</v>
          </cell>
          <cell r="E244">
            <v>450</v>
          </cell>
          <cell r="F244">
            <v>72000</v>
          </cell>
          <cell r="H244">
            <v>0</v>
          </cell>
          <cell r="I244">
            <v>1</v>
          </cell>
          <cell r="J244">
            <v>160</v>
          </cell>
          <cell r="K244">
            <v>450</v>
          </cell>
          <cell r="L244">
            <v>72000</v>
          </cell>
          <cell r="M244">
            <v>0</v>
          </cell>
          <cell r="N244">
            <v>0</v>
          </cell>
          <cell r="O244">
            <v>280</v>
          </cell>
          <cell r="P244">
            <v>44800</v>
          </cell>
        </row>
        <row r="245">
          <cell r="F245">
            <v>0</v>
          </cell>
          <cell r="H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</row>
        <row r="246">
          <cell r="A246">
            <v>48</v>
          </cell>
          <cell r="B246" t="str">
            <v xml:space="preserve"> CABLE TRAY COVER, H.D. GALV. STEEL</v>
          </cell>
          <cell r="C246">
            <v>150</v>
          </cell>
          <cell r="D246" t="str">
            <v>M</v>
          </cell>
          <cell r="E246">
            <v>328</v>
          </cell>
          <cell r="F246">
            <v>49200</v>
          </cell>
          <cell r="H246">
            <v>0</v>
          </cell>
          <cell r="I246">
            <v>0.6</v>
          </cell>
          <cell r="J246">
            <v>90</v>
          </cell>
          <cell r="K246">
            <v>328</v>
          </cell>
          <cell r="L246">
            <v>49200</v>
          </cell>
          <cell r="M246">
            <v>0</v>
          </cell>
          <cell r="N246">
            <v>0</v>
          </cell>
          <cell r="O246">
            <v>168</v>
          </cell>
          <cell r="P246">
            <v>25200</v>
          </cell>
        </row>
        <row r="247">
          <cell r="B247" t="str">
            <v xml:space="preserve"> W/ ANODIC TREATMENT &amp; EXPOSY COATING(50u)</v>
          </cell>
          <cell r="F247">
            <v>0</v>
          </cell>
          <cell r="H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</row>
        <row r="248">
          <cell r="B248" t="str">
            <v xml:space="preserve"> STRAIGHT SECTION, 600 mm WIDE</v>
          </cell>
          <cell r="F248">
            <v>0</v>
          </cell>
          <cell r="H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</row>
        <row r="249">
          <cell r="F249">
            <v>0</v>
          </cell>
          <cell r="H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</row>
        <row r="250">
          <cell r="A250">
            <v>49</v>
          </cell>
          <cell r="B250" t="str">
            <v xml:space="preserve"> CABLE TRAY FITTINGS &amp; ACCESSORIES</v>
          </cell>
          <cell r="C250">
            <v>1</v>
          </cell>
          <cell r="D250" t="str">
            <v>LOT</v>
          </cell>
          <cell r="E250">
            <v>174320</v>
          </cell>
          <cell r="F250">
            <v>174320</v>
          </cell>
          <cell r="H250">
            <v>0</v>
          </cell>
          <cell r="I250">
            <v>113.39999999999999</v>
          </cell>
          <cell r="J250">
            <v>113</v>
          </cell>
          <cell r="K250">
            <v>174320</v>
          </cell>
          <cell r="L250">
            <v>174320</v>
          </cell>
          <cell r="M250">
            <v>0</v>
          </cell>
          <cell r="N250">
            <v>0</v>
          </cell>
          <cell r="O250">
            <v>31752</v>
          </cell>
          <cell r="P250">
            <v>31752</v>
          </cell>
        </row>
        <row r="251">
          <cell r="F251">
            <v>0</v>
          </cell>
          <cell r="H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</row>
        <row r="252">
          <cell r="A252">
            <v>50</v>
          </cell>
          <cell r="B252" t="str">
            <v xml:space="preserve"> CABLE TRAY SUPPORT(IN TRENCH), HOT DIPPED GALVAN.</v>
          </cell>
          <cell r="C252">
            <v>3950</v>
          </cell>
          <cell r="D252" t="str">
            <v>KG</v>
          </cell>
          <cell r="E252">
            <v>20</v>
          </cell>
          <cell r="F252">
            <v>79000</v>
          </cell>
          <cell r="H252">
            <v>0</v>
          </cell>
          <cell r="I252">
            <v>0.15</v>
          </cell>
          <cell r="J252">
            <v>593</v>
          </cell>
          <cell r="K252">
            <v>20</v>
          </cell>
          <cell r="L252">
            <v>79000</v>
          </cell>
          <cell r="M252">
            <v>0</v>
          </cell>
          <cell r="N252">
            <v>0</v>
          </cell>
          <cell r="O252">
            <v>42</v>
          </cell>
          <cell r="P252">
            <v>165900</v>
          </cell>
        </row>
        <row r="253">
          <cell r="F253">
            <v>0</v>
          </cell>
          <cell r="H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</row>
        <row r="254">
          <cell r="A254">
            <v>51</v>
          </cell>
          <cell r="B254" t="str">
            <v>POOLING BOX, OUTDOOR TYPE</v>
          </cell>
          <cell r="C254">
            <v>6</v>
          </cell>
          <cell r="D254" t="str">
            <v>SET</v>
          </cell>
          <cell r="E254">
            <v>80000</v>
          </cell>
          <cell r="F254">
            <v>480000</v>
          </cell>
          <cell r="H254">
            <v>0</v>
          </cell>
          <cell r="I254">
            <v>50</v>
          </cell>
          <cell r="J254">
            <v>300</v>
          </cell>
          <cell r="K254">
            <v>80000</v>
          </cell>
          <cell r="L254">
            <v>480000</v>
          </cell>
          <cell r="M254">
            <v>0</v>
          </cell>
          <cell r="N254">
            <v>0</v>
          </cell>
          <cell r="O254">
            <v>14000</v>
          </cell>
          <cell r="P254">
            <v>84000</v>
          </cell>
        </row>
        <row r="255">
          <cell r="B255" t="str">
            <v>HOT DIPPED GALVANIZED STEEL, W/ PAINTING</v>
          </cell>
          <cell r="F255">
            <v>0</v>
          </cell>
          <cell r="H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</row>
        <row r="256">
          <cell r="B256" t="str">
            <v xml:space="preserve"> 3000(L)x1600(D)x2200(H)MM., W/ DOORS</v>
          </cell>
          <cell r="F256">
            <v>0</v>
          </cell>
          <cell r="H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</row>
        <row r="257">
          <cell r="F257">
            <v>0</v>
          </cell>
          <cell r="H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</row>
        <row r="258">
          <cell r="A258">
            <v>52</v>
          </cell>
          <cell r="B258" t="str">
            <v xml:space="preserve">JUNCTION BOX, INDOOR TYPE, </v>
          </cell>
          <cell r="C258">
            <v>3</v>
          </cell>
          <cell r="D258" t="str">
            <v>SET</v>
          </cell>
          <cell r="E258">
            <v>16000</v>
          </cell>
          <cell r="F258">
            <v>48000</v>
          </cell>
          <cell r="H258">
            <v>0</v>
          </cell>
          <cell r="I258">
            <v>15</v>
          </cell>
          <cell r="J258">
            <v>45</v>
          </cell>
          <cell r="K258">
            <v>16000</v>
          </cell>
          <cell r="L258">
            <v>48000</v>
          </cell>
          <cell r="M258">
            <v>0</v>
          </cell>
          <cell r="N258">
            <v>0</v>
          </cell>
          <cell r="O258">
            <v>4200</v>
          </cell>
          <cell r="P258">
            <v>12600</v>
          </cell>
        </row>
        <row r="259">
          <cell r="B259" t="str">
            <v>W/ TB.(FOR 2.0MM. WIRE) X 200P</v>
          </cell>
          <cell r="F259">
            <v>0</v>
          </cell>
          <cell r="H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</row>
        <row r="260">
          <cell r="F260">
            <v>0</v>
          </cell>
          <cell r="H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</row>
        <row r="261">
          <cell r="A261">
            <v>53</v>
          </cell>
          <cell r="B261" t="str">
            <v xml:space="preserve"> MISCELLANEOUS MATERIALS</v>
          </cell>
          <cell r="C261">
            <v>1</v>
          </cell>
          <cell r="D261" t="str">
            <v>LOT</v>
          </cell>
          <cell r="E261">
            <v>677772</v>
          </cell>
          <cell r="F261">
            <v>677772</v>
          </cell>
          <cell r="H261">
            <v>0</v>
          </cell>
          <cell r="I261">
            <v>963.71999999999991</v>
          </cell>
          <cell r="J261">
            <v>964</v>
          </cell>
          <cell r="K261">
            <v>677772</v>
          </cell>
          <cell r="L261">
            <v>677772</v>
          </cell>
          <cell r="M261">
            <v>0</v>
          </cell>
          <cell r="N261">
            <v>0</v>
          </cell>
          <cell r="O261">
            <v>269842</v>
          </cell>
          <cell r="P261">
            <v>269842</v>
          </cell>
        </row>
        <row r="262">
          <cell r="F262">
            <v>0</v>
          </cell>
          <cell r="H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</row>
        <row r="263">
          <cell r="B263" t="str">
            <v>SUB-TOTAL : (B)</v>
          </cell>
          <cell r="F263">
            <v>23270172</v>
          </cell>
          <cell r="H263">
            <v>0</v>
          </cell>
          <cell r="J263">
            <v>33088</v>
          </cell>
          <cell r="K263">
            <v>0</v>
          </cell>
          <cell r="L263">
            <v>23270172</v>
          </cell>
          <cell r="M263">
            <v>0</v>
          </cell>
          <cell r="N263">
            <v>0</v>
          </cell>
          <cell r="O263">
            <v>0</v>
          </cell>
          <cell r="P263">
            <v>9262383</v>
          </cell>
        </row>
        <row r="264">
          <cell r="F264">
            <v>0</v>
          </cell>
          <cell r="H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</row>
        <row r="265">
          <cell r="F265">
            <v>0</v>
          </cell>
          <cell r="H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</row>
        <row r="266">
          <cell r="F266">
            <v>0</v>
          </cell>
          <cell r="H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</row>
        <row r="267">
          <cell r="A267" t="str">
            <v xml:space="preserve">  C.</v>
          </cell>
          <cell r="B267" t="str">
            <v xml:space="preserve"> LIGHTING SYSTEM(所有燈具皆包括燈管或燈泡)</v>
          </cell>
          <cell r="F267">
            <v>0</v>
          </cell>
          <cell r="H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</row>
        <row r="268">
          <cell r="A268">
            <v>1</v>
          </cell>
          <cell r="B268" t="str">
            <v xml:space="preserve"> LIGHTING PANEL FOR CLASS 1 DIV.2  GROUP D</v>
          </cell>
          <cell r="C268">
            <v>1</v>
          </cell>
          <cell r="D268" t="str">
            <v>SET</v>
          </cell>
          <cell r="E268">
            <v>144000</v>
          </cell>
          <cell r="F268">
            <v>144000</v>
          </cell>
          <cell r="H268">
            <v>0</v>
          </cell>
          <cell r="I268">
            <v>10</v>
          </cell>
          <cell r="J268">
            <v>10</v>
          </cell>
          <cell r="K268">
            <v>144000</v>
          </cell>
          <cell r="L268">
            <v>144000</v>
          </cell>
          <cell r="M268">
            <v>0</v>
          </cell>
          <cell r="N268">
            <v>0</v>
          </cell>
          <cell r="O268">
            <v>2800</v>
          </cell>
          <cell r="P268">
            <v>2800</v>
          </cell>
        </row>
        <row r="269">
          <cell r="B269" t="str">
            <v xml:space="preserve"> , 3 PHASE 3 WIRE 240V, MAIN 3P30A,BRANCH 2P 20A 6CKT</v>
          </cell>
          <cell r="F269">
            <v>0</v>
          </cell>
          <cell r="H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</row>
        <row r="270">
          <cell r="A270">
            <v>2</v>
          </cell>
          <cell r="B270" t="str">
            <v xml:space="preserve">LTG. PNL FOR WEATHER-PROOF, 3PHASE 3 WIRE 240V </v>
          </cell>
          <cell r="C270">
            <v>1</v>
          </cell>
          <cell r="D270" t="str">
            <v>SET</v>
          </cell>
          <cell r="E270">
            <v>13000</v>
          </cell>
          <cell r="F270">
            <v>13000</v>
          </cell>
          <cell r="H270">
            <v>0</v>
          </cell>
          <cell r="I270">
            <v>10</v>
          </cell>
          <cell r="J270">
            <v>10</v>
          </cell>
          <cell r="K270">
            <v>13000</v>
          </cell>
          <cell r="L270">
            <v>13000</v>
          </cell>
          <cell r="M270">
            <v>0</v>
          </cell>
          <cell r="N270">
            <v>0</v>
          </cell>
          <cell r="O270">
            <v>2800</v>
          </cell>
          <cell r="P270">
            <v>2800</v>
          </cell>
        </row>
        <row r="271">
          <cell r="B271" t="str">
            <v>MAIN 3P30A,BRANCH 2P 20A 8 CKT</v>
          </cell>
          <cell r="F271">
            <v>0</v>
          </cell>
          <cell r="H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</row>
        <row r="272">
          <cell r="A272">
            <v>3</v>
          </cell>
          <cell r="B272" t="str">
            <v>LTG. PNL. FOR CLASS 1, DIV.2 GROUP D , 3PHASE 3WIRE</v>
          </cell>
          <cell r="C272">
            <v>1</v>
          </cell>
          <cell r="D272" t="str">
            <v>SET</v>
          </cell>
          <cell r="E272">
            <v>157500</v>
          </cell>
          <cell r="F272">
            <v>157500</v>
          </cell>
          <cell r="H272">
            <v>0</v>
          </cell>
          <cell r="I272">
            <v>10</v>
          </cell>
          <cell r="J272">
            <v>10</v>
          </cell>
          <cell r="K272">
            <v>157500</v>
          </cell>
          <cell r="L272">
            <v>157500</v>
          </cell>
          <cell r="M272">
            <v>0</v>
          </cell>
          <cell r="N272">
            <v>0</v>
          </cell>
          <cell r="O272">
            <v>2800</v>
          </cell>
          <cell r="P272">
            <v>2800</v>
          </cell>
        </row>
        <row r="273">
          <cell r="B273" t="str">
            <v>240V, MAIN 3P50A,BRANCH 2P 20A 10CKT</v>
          </cell>
          <cell r="F273">
            <v>0</v>
          </cell>
          <cell r="H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</row>
        <row r="274">
          <cell r="A274">
            <v>4</v>
          </cell>
          <cell r="B274" t="str">
            <v>LTG. PNL. FOR WEATHER-PROOF , 3PHASE 3WIRE</v>
          </cell>
          <cell r="C274">
            <v>1</v>
          </cell>
          <cell r="D274" t="str">
            <v>SET</v>
          </cell>
          <cell r="E274">
            <v>11000</v>
          </cell>
          <cell r="F274">
            <v>11000</v>
          </cell>
          <cell r="H274">
            <v>0</v>
          </cell>
          <cell r="I274">
            <v>8</v>
          </cell>
          <cell r="J274">
            <v>8</v>
          </cell>
          <cell r="K274">
            <v>11000</v>
          </cell>
          <cell r="L274">
            <v>11000</v>
          </cell>
          <cell r="M274">
            <v>0</v>
          </cell>
          <cell r="N274">
            <v>0</v>
          </cell>
          <cell r="O274">
            <v>2240</v>
          </cell>
          <cell r="P274">
            <v>2240</v>
          </cell>
        </row>
        <row r="275">
          <cell r="B275" t="str">
            <v>240V, MAIN 3P30A,BRANCH2P 20A 6CKT</v>
          </cell>
          <cell r="F275">
            <v>0</v>
          </cell>
          <cell r="H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</row>
        <row r="276">
          <cell r="A276">
            <v>5</v>
          </cell>
          <cell r="B276" t="str">
            <v>LTG. PNL. FOR CLASS 1, DIV.2 GROUP D 3 PHASE 3 WIRE</v>
          </cell>
          <cell r="C276">
            <v>1</v>
          </cell>
          <cell r="D276" t="str">
            <v>SET</v>
          </cell>
          <cell r="E276">
            <v>164700</v>
          </cell>
          <cell r="F276">
            <v>164700</v>
          </cell>
          <cell r="H276">
            <v>0</v>
          </cell>
          <cell r="I276">
            <v>8</v>
          </cell>
          <cell r="J276">
            <v>8</v>
          </cell>
          <cell r="K276">
            <v>164700</v>
          </cell>
          <cell r="L276">
            <v>164700</v>
          </cell>
          <cell r="M276">
            <v>0</v>
          </cell>
          <cell r="N276">
            <v>0</v>
          </cell>
          <cell r="O276">
            <v>2240</v>
          </cell>
          <cell r="P276">
            <v>2240</v>
          </cell>
        </row>
        <row r="277">
          <cell r="B277" t="str">
            <v>240V 2P50A 12CKT</v>
          </cell>
          <cell r="F277">
            <v>0</v>
          </cell>
          <cell r="H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</row>
        <row r="278">
          <cell r="A278">
            <v>6</v>
          </cell>
          <cell r="B278" t="str">
            <v>LTG. PNL. FOR GENERAL PURPOSE 3 PHASE 3 WIRE</v>
          </cell>
          <cell r="C278">
            <v>2</v>
          </cell>
          <cell r="D278" t="str">
            <v>SET</v>
          </cell>
          <cell r="E278">
            <v>12500</v>
          </cell>
          <cell r="F278">
            <v>25000</v>
          </cell>
          <cell r="H278">
            <v>0</v>
          </cell>
          <cell r="I278">
            <v>8</v>
          </cell>
          <cell r="J278">
            <v>16</v>
          </cell>
          <cell r="K278">
            <v>12500</v>
          </cell>
          <cell r="L278">
            <v>25000</v>
          </cell>
          <cell r="M278">
            <v>0</v>
          </cell>
          <cell r="N278">
            <v>0</v>
          </cell>
          <cell r="O278">
            <v>2240</v>
          </cell>
          <cell r="P278">
            <v>4480</v>
          </cell>
        </row>
        <row r="279">
          <cell r="B279" t="str">
            <v>240V MAIN 3P50A,BRANCH 3P20A 6CKT</v>
          </cell>
          <cell r="F279">
            <v>0</v>
          </cell>
          <cell r="H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</row>
        <row r="280">
          <cell r="A280">
            <v>7</v>
          </cell>
          <cell r="B280" t="str">
            <v>LTG. PNL. FOR GENERAL PURPOSE 3 PHASE 3 WIRE</v>
          </cell>
          <cell r="C280">
            <v>1</v>
          </cell>
          <cell r="D280" t="str">
            <v>SET</v>
          </cell>
          <cell r="E280">
            <v>14500</v>
          </cell>
          <cell r="F280">
            <v>14500</v>
          </cell>
          <cell r="H280">
            <v>0</v>
          </cell>
          <cell r="I280">
            <v>8</v>
          </cell>
          <cell r="J280">
            <v>8</v>
          </cell>
          <cell r="K280">
            <v>14500</v>
          </cell>
          <cell r="L280">
            <v>14500</v>
          </cell>
          <cell r="M280">
            <v>0</v>
          </cell>
          <cell r="N280">
            <v>0</v>
          </cell>
          <cell r="O280">
            <v>2240</v>
          </cell>
          <cell r="P280">
            <v>2240</v>
          </cell>
        </row>
        <row r="281">
          <cell r="B281" t="str">
            <v>240V MAIN 3P70A,BRANCH 3P20A 8CKT</v>
          </cell>
          <cell r="F281">
            <v>0</v>
          </cell>
          <cell r="H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</row>
        <row r="282">
          <cell r="A282">
            <v>8</v>
          </cell>
          <cell r="B282" t="str">
            <v>CIRCUIT BREAKER AND ENCLOSURE FOR CLASS 1 DIV.2</v>
          </cell>
          <cell r="C282">
            <v>5</v>
          </cell>
          <cell r="D282" t="str">
            <v>SET</v>
          </cell>
          <cell r="E282">
            <v>37800</v>
          </cell>
          <cell r="F282">
            <v>189000</v>
          </cell>
          <cell r="H282">
            <v>0</v>
          </cell>
          <cell r="I282">
            <v>4</v>
          </cell>
          <cell r="J282">
            <v>20</v>
          </cell>
          <cell r="K282">
            <v>37800</v>
          </cell>
          <cell r="L282">
            <v>189000</v>
          </cell>
          <cell r="M282">
            <v>0</v>
          </cell>
          <cell r="N282">
            <v>0</v>
          </cell>
          <cell r="O282">
            <v>1120</v>
          </cell>
          <cell r="P282">
            <v>5600</v>
          </cell>
        </row>
        <row r="283">
          <cell r="B283" t="str">
            <v>GROUP D, 3-POLE 20AMP</v>
          </cell>
          <cell r="F283">
            <v>0</v>
          </cell>
          <cell r="H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</row>
        <row r="284">
          <cell r="A284">
            <v>9</v>
          </cell>
          <cell r="B284" t="str">
            <v xml:space="preserve">CIRCUIT BREAKER AND ENCLOSURE FOR CLASS 1 DIV.2 </v>
          </cell>
          <cell r="C284">
            <v>1</v>
          </cell>
          <cell r="D284" t="str">
            <v>SET</v>
          </cell>
          <cell r="E284">
            <v>37800</v>
          </cell>
          <cell r="F284">
            <v>37800</v>
          </cell>
          <cell r="H284">
            <v>0</v>
          </cell>
          <cell r="I284">
            <v>4</v>
          </cell>
          <cell r="J284">
            <v>4</v>
          </cell>
          <cell r="K284">
            <v>37800</v>
          </cell>
          <cell r="L284">
            <v>37800</v>
          </cell>
          <cell r="M284">
            <v>0</v>
          </cell>
          <cell r="N284">
            <v>0</v>
          </cell>
          <cell r="O284">
            <v>1120</v>
          </cell>
          <cell r="P284">
            <v>1120</v>
          </cell>
        </row>
        <row r="285">
          <cell r="B285" t="str">
            <v>GROUP D 3-POLE 30AMP</v>
          </cell>
          <cell r="F285">
            <v>0</v>
          </cell>
          <cell r="H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</row>
        <row r="286">
          <cell r="A286">
            <v>10</v>
          </cell>
          <cell r="B286" t="str">
            <v xml:space="preserve">DRY TYPE TRANSFORMER WITH ENCLOSURE </v>
          </cell>
          <cell r="C286">
            <v>4</v>
          </cell>
          <cell r="D286" t="str">
            <v>SET</v>
          </cell>
          <cell r="E286">
            <v>25000</v>
          </cell>
          <cell r="F286">
            <v>100000</v>
          </cell>
          <cell r="H286">
            <v>0</v>
          </cell>
          <cell r="I286">
            <v>12</v>
          </cell>
          <cell r="J286">
            <v>48</v>
          </cell>
          <cell r="K286">
            <v>25000</v>
          </cell>
          <cell r="L286">
            <v>100000</v>
          </cell>
          <cell r="M286">
            <v>0</v>
          </cell>
          <cell r="N286">
            <v>0</v>
          </cell>
          <cell r="O286">
            <v>3360</v>
          </cell>
          <cell r="P286">
            <v>13440</v>
          </cell>
        </row>
        <row r="287">
          <cell r="B287" t="str">
            <v>3PH 480/240V 15KVA</v>
          </cell>
          <cell r="F287">
            <v>0</v>
          </cell>
          <cell r="H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</row>
        <row r="288">
          <cell r="A288">
            <v>11</v>
          </cell>
          <cell r="B288" t="str">
            <v xml:space="preserve">DRY TYPE TRANSFORMER WITH ENCLOSURE  </v>
          </cell>
          <cell r="C288">
            <v>1</v>
          </cell>
          <cell r="D288" t="str">
            <v>SET</v>
          </cell>
          <cell r="E288">
            <v>33000</v>
          </cell>
          <cell r="F288">
            <v>33000</v>
          </cell>
          <cell r="H288">
            <v>0</v>
          </cell>
          <cell r="I288">
            <v>16</v>
          </cell>
          <cell r="J288">
            <v>16</v>
          </cell>
          <cell r="K288">
            <v>33000</v>
          </cell>
          <cell r="L288">
            <v>33000</v>
          </cell>
          <cell r="M288">
            <v>0</v>
          </cell>
          <cell r="N288">
            <v>0</v>
          </cell>
          <cell r="O288">
            <v>4480</v>
          </cell>
          <cell r="P288">
            <v>4480</v>
          </cell>
        </row>
        <row r="289">
          <cell r="B289" t="str">
            <v xml:space="preserve"> 3PH 480/240V 25KVA</v>
          </cell>
          <cell r="F289">
            <v>0</v>
          </cell>
          <cell r="H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</row>
        <row r="290">
          <cell r="A290">
            <v>12</v>
          </cell>
          <cell r="B290" t="str">
            <v xml:space="preserve">DRY TYPE TRANSFORMER WITH ENCLOSURE  </v>
          </cell>
          <cell r="C290">
            <v>1</v>
          </cell>
          <cell r="D290" t="str">
            <v>SET</v>
          </cell>
          <cell r="E290">
            <v>18000</v>
          </cell>
          <cell r="F290">
            <v>18000</v>
          </cell>
          <cell r="H290">
            <v>0</v>
          </cell>
          <cell r="I290">
            <v>6</v>
          </cell>
          <cell r="J290">
            <v>6</v>
          </cell>
          <cell r="K290">
            <v>18000</v>
          </cell>
          <cell r="L290">
            <v>18000</v>
          </cell>
          <cell r="M290">
            <v>0</v>
          </cell>
          <cell r="N290">
            <v>0</v>
          </cell>
          <cell r="O290">
            <v>1680</v>
          </cell>
          <cell r="P290">
            <v>1680</v>
          </cell>
        </row>
        <row r="291">
          <cell r="B291" t="str">
            <v xml:space="preserve"> 3PH 480/240-120V 5KVA</v>
          </cell>
          <cell r="F291">
            <v>0</v>
          </cell>
          <cell r="H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</row>
        <row r="292">
          <cell r="A292">
            <v>13</v>
          </cell>
          <cell r="B292" t="str">
            <v xml:space="preserve"> MER. VAP. LTG. FIX. VAPOR-TIGHT PENDANT</v>
          </cell>
          <cell r="C292">
            <v>21</v>
          </cell>
          <cell r="D292" t="str">
            <v>SET</v>
          </cell>
          <cell r="E292">
            <v>9500</v>
          </cell>
          <cell r="F292">
            <v>199500</v>
          </cell>
          <cell r="H292">
            <v>0</v>
          </cell>
          <cell r="I292">
            <v>7</v>
          </cell>
          <cell r="J292">
            <v>147</v>
          </cell>
          <cell r="K292">
            <v>9500</v>
          </cell>
          <cell r="L292">
            <v>199500</v>
          </cell>
          <cell r="M292">
            <v>0</v>
          </cell>
          <cell r="N292">
            <v>0</v>
          </cell>
          <cell r="O292">
            <v>1960</v>
          </cell>
          <cell r="P292">
            <v>41160</v>
          </cell>
        </row>
        <row r="293">
          <cell r="B293" t="str">
            <v xml:space="preserve"> MTG,. INTEGRAL CONST. WATT. BALLAST C/W </v>
          </cell>
          <cell r="F293">
            <v>0</v>
          </cell>
          <cell r="H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</row>
        <row r="294">
          <cell r="B294" t="str">
            <v xml:space="preserve"> GUARD AND DOME REFL. 3/4" HUB 400W 240V</v>
          </cell>
          <cell r="F294">
            <v>0</v>
          </cell>
          <cell r="H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</row>
        <row r="295">
          <cell r="B295" t="str">
            <v>CLASS 1, DIV.2 GROPU D</v>
          </cell>
          <cell r="F295">
            <v>0</v>
          </cell>
          <cell r="H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</row>
        <row r="296">
          <cell r="A296">
            <v>14</v>
          </cell>
          <cell r="B296" t="str">
            <v xml:space="preserve">MER. VAP. LTG. FIX. VAPOR-TIGHT STANCHION MTG. </v>
          </cell>
          <cell r="C296">
            <v>122</v>
          </cell>
          <cell r="D296" t="str">
            <v>SET</v>
          </cell>
          <cell r="E296">
            <v>6000</v>
          </cell>
          <cell r="F296">
            <v>732000</v>
          </cell>
          <cell r="H296">
            <v>0</v>
          </cell>
          <cell r="I296">
            <v>8</v>
          </cell>
          <cell r="J296">
            <v>976</v>
          </cell>
          <cell r="K296">
            <v>6000</v>
          </cell>
          <cell r="L296">
            <v>732000</v>
          </cell>
          <cell r="M296">
            <v>0</v>
          </cell>
          <cell r="N296">
            <v>0</v>
          </cell>
          <cell r="O296">
            <v>2240</v>
          </cell>
          <cell r="P296">
            <v>273280</v>
          </cell>
        </row>
        <row r="297">
          <cell r="B297" t="str">
            <v>INTEGRAL CONST. WATT. BALLAST C/W GLOBE GUARD &amp;</v>
          </cell>
          <cell r="F297">
            <v>0</v>
          </cell>
          <cell r="H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</row>
        <row r="298">
          <cell r="B298" t="str">
            <v xml:space="preserve">DOME REFL. 1-1/2 IN HUB 175W 240V CLASS 1, DIV 2 </v>
          </cell>
          <cell r="F298">
            <v>0</v>
          </cell>
          <cell r="H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</row>
        <row r="299">
          <cell r="B299" t="str">
            <v>GROUP D</v>
          </cell>
          <cell r="F299">
            <v>0</v>
          </cell>
          <cell r="H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</row>
        <row r="300">
          <cell r="A300">
            <v>15</v>
          </cell>
          <cell r="B300" t="str">
            <v>MER. VAP. LTG. FIX. VAPOR-TIGHT PENDANT MTG.</v>
          </cell>
          <cell r="C300">
            <v>52</v>
          </cell>
          <cell r="D300" t="str">
            <v>SET</v>
          </cell>
          <cell r="E300">
            <v>5600</v>
          </cell>
          <cell r="F300">
            <v>291200</v>
          </cell>
          <cell r="H300">
            <v>0</v>
          </cell>
          <cell r="I300">
            <v>7</v>
          </cell>
          <cell r="J300">
            <v>364</v>
          </cell>
          <cell r="K300">
            <v>5600</v>
          </cell>
          <cell r="L300">
            <v>291200</v>
          </cell>
          <cell r="M300">
            <v>0</v>
          </cell>
          <cell r="N300">
            <v>0</v>
          </cell>
          <cell r="O300">
            <v>1960</v>
          </cell>
          <cell r="P300">
            <v>101920</v>
          </cell>
        </row>
        <row r="301">
          <cell r="B301" t="str">
            <v xml:space="preserve">INTEGRAL CONST. WATT. BALLAST C/W GUARD AND </v>
          </cell>
          <cell r="F301">
            <v>0</v>
          </cell>
          <cell r="H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</row>
        <row r="302">
          <cell r="B302" t="str">
            <v>DOME REFL. 3/4" HUB 175W 240V CLASS 1 DIV.2 GROUP D</v>
          </cell>
          <cell r="F302">
            <v>0</v>
          </cell>
          <cell r="H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</row>
        <row r="303">
          <cell r="A303">
            <v>16</v>
          </cell>
          <cell r="B303" t="str">
            <v xml:space="preserve"> FLOOD FLOODING MER. VAP. 250W WEATHER-PROOF</v>
          </cell>
          <cell r="C303">
            <v>45</v>
          </cell>
          <cell r="D303" t="str">
            <v>SET</v>
          </cell>
          <cell r="E303">
            <v>1900</v>
          </cell>
          <cell r="F303">
            <v>85500</v>
          </cell>
          <cell r="H303">
            <v>0</v>
          </cell>
          <cell r="I303">
            <v>7</v>
          </cell>
          <cell r="J303">
            <v>315</v>
          </cell>
          <cell r="K303">
            <v>1900</v>
          </cell>
          <cell r="L303">
            <v>85500</v>
          </cell>
          <cell r="M303">
            <v>0</v>
          </cell>
          <cell r="N303">
            <v>0</v>
          </cell>
          <cell r="O303">
            <v>1960</v>
          </cell>
          <cell r="P303">
            <v>88200</v>
          </cell>
        </row>
        <row r="304">
          <cell r="A304">
            <v>17</v>
          </cell>
          <cell r="B304" t="str">
            <v xml:space="preserve">MER. VAP. STREET LTG FIX. 250W 240V </v>
          </cell>
          <cell r="C304">
            <v>209</v>
          </cell>
          <cell r="D304" t="str">
            <v>SET</v>
          </cell>
          <cell r="E304">
            <v>1650</v>
          </cell>
          <cell r="F304">
            <v>344850</v>
          </cell>
          <cell r="H304">
            <v>0</v>
          </cell>
          <cell r="I304">
            <v>2</v>
          </cell>
          <cell r="J304">
            <v>418</v>
          </cell>
          <cell r="K304">
            <v>1650</v>
          </cell>
          <cell r="L304">
            <v>344850</v>
          </cell>
          <cell r="M304">
            <v>0</v>
          </cell>
          <cell r="N304">
            <v>0</v>
          </cell>
          <cell r="O304">
            <v>560</v>
          </cell>
          <cell r="P304">
            <v>117040</v>
          </cell>
        </row>
        <row r="305">
          <cell r="A305">
            <v>18</v>
          </cell>
          <cell r="B305" t="str">
            <v>STREET LIGHT PLOE 7M SINGLE ARM WITH FOUNDATION</v>
          </cell>
          <cell r="C305">
            <v>95</v>
          </cell>
          <cell r="D305" t="str">
            <v>SET</v>
          </cell>
          <cell r="E305">
            <v>11600</v>
          </cell>
          <cell r="F305">
            <v>1102000</v>
          </cell>
          <cell r="H305">
            <v>0</v>
          </cell>
          <cell r="I305">
            <v>9</v>
          </cell>
          <cell r="J305">
            <v>855</v>
          </cell>
          <cell r="K305">
            <v>11600</v>
          </cell>
          <cell r="L305">
            <v>1102000</v>
          </cell>
          <cell r="M305">
            <v>0</v>
          </cell>
          <cell r="N305">
            <v>0</v>
          </cell>
          <cell r="O305">
            <v>2520</v>
          </cell>
          <cell r="P305">
            <v>239400</v>
          </cell>
        </row>
        <row r="306">
          <cell r="A306">
            <v>19</v>
          </cell>
          <cell r="B306" t="str">
            <v>STREET LIGHT PLOE 7M TWINS ARMS WITH FOUNDATION</v>
          </cell>
          <cell r="C306">
            <v>57</v>
          </cell>
          <cell r="D306" t="str">
            <v>SET</v>
          </cell>
          <cell r="E306">
            <v>13300</v>
          </cell>
          <cell r="F306">
            <v>758100</v>
          </cell>
          <cell r="H306">
            <v>0</v>
          </cell>
          <cell r="I306">
            <v>10</v>
          </cell>
          <cell r="J306">
            <v>570</v>
          </cell>
          <cell r="K306">
            <v>13300</v>
          </cell>
          <cell r="L306">
            <v>758100</v>
          </cell>
          <cell r="M306">
            <v>0</v>
          </cell>
          <cell r="N306">
            <v>0</v>
          </cell>
          <cell r="O306">
            <v>2800</v>
          </cell>
          <cell r="P306">
            <v>159600</v>
          </cell>
        </row>
        <row r="307">
          <cell r="A307">
            <v>20</v>
          </cell>
          <cell r="B307" t="str">
            <v xml:space="preserve"> PHOTOELECTRIC CONTROL UNIT, 240V 15A, </v>
          </cell>
          <cell r="C307">
            <v>1</v>
          </cell>
          <cell r="D307" t="str">
            <v>PCS</v>
          </cell>
          <cell r="E307">
            <v>6000</v>
          </cell>
          <cell r="F307">
            <v>6000</v>
          </cell>
          <cell r="H307">
            <v>0</v>
          </cell>
          <cell r="I307">
            <v>4</v>
          </cell>
          <cell r="J307">
            <v>4</v>
          </cell>
          <cell r="K307">
            <v>6000</v>
          </cell>
          <cell r="L307">
            <v>6000</v>
          </cell>
          <cell r="M307">
            <v>0</v>
          </cell>
          <cell r="N307">
            <v>0</v>
          </cell>
          <cell r="O307">
            <v>1120</v>
          </cell>
          <cell r="P307">
            <v>1120</v>
          </cell>
        </row>
        <row r="308">
          <cell r="A308">
            <v>21</v>
          </cell>
          <cell r="B308" t="str">
            <v>FLUORESCENT LTG. FIX. WITH BATTERY 2x40W 240V</v>
          </cell>
          <cell r="C308">
            <v>46</v>
          </cell>
          <cell r="D308" t="str">
            <v>SET</v>
          </cell>
          <cell r="E308">
            <v>27000</v>
          </cell>
          <cell r="F308">
            <v>1242000</v>
          </cell>
          <cell r="H308">
            <v>0</v>
          </cell>
          <cell r="I308">
            <v>6</v>
          </cell>
          <cell r="J308">
            <v>276</v>
          </cell>
          <cell r="K308">
            <v>27000</v>
          </cell>
          <cell r="L308">
            <v>1242000</v>
          </cell>
          <cell r="M308">
            <v>0</v>
          </cell>
          <cell r="N308">
            <v>0</v>
          </cell>
          <cell r="O308">
            <v>1680</v>
          </cell>
          <cell r="P308">
            <v>77280</v>
          </cell>
        </row>
        <row r="309">
          <cell r="B309" t="str">
            <v>FOR CLASS 1, DIV.2 GROUP D</v>
          </cell>
          <cell r="F309">
            <v>0</v>
          </cell>
          <cell r="H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</row>
        <row r="310">
          <cell r="A310">
            <v>22</v>
          </cell>
          <cell r="B310" t="str">
            <v xml:space="preserve"> OBSTRUCTION RED BEACON 120/240V, 3W FEED,</v>
          </cell>
          <cell r="C310">
            <v>2</v>
          </cell>
          <cell r="D310" t="str">
            <v>SET</v>
          </cell>
          <cell r="E310">
            <v>48600</v>
          </cell>
          <cell r="F310">
            <v>97200</v>
          </cell>
          <cell r="H310">
            <v>0</v>
          </cell>
          <cell r="I310">
            <v>40</v>
          </cell>
          <cell r="J310">
            <v>80</v>
          </cell>
          <cell r="K310">
            <v>48600</v>
          </cell>
          <cell r="L310">
            <v>97200</v>
          </cell>
          <cell r="M310">
            <v>0</v>
          </cell>
          <cell r="N310">
            <v>0</v>
          </cell>
          <cell r="O310">
            <v>11200</v>
          </cell>
          <cell r="P310">
            <v>22400</v>
          </cell>
        </row>
        <row r="311">
          <cell r="B311" t="str">
            <v xml:space="preserve"> 620W x 2 FOR CLASS 1, DIV.2 GROUP D</v>
          </cell>
          <cell r="F311">
            <v>0</v>
          </cell>
          <cell r="H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</row>
        <row r="312">
          <cell r="A312">
            <v>23</v>
          </cell>
          <cell r="B312" t="str">
            <v xml:space="preserve"> OBSTRUCTION MARKER LIGHT, SINGLE FIXTURE</v>
          </cell>
          <cell r="C312">
            <v>3</v>
          </cell>
          <cell r="D312" t="str">
            <v>SET</v>
          </cell>
          <cell r="E312">
            <v>23000</v>
          </cell>
          <cell r="F312">
            <v>69000</v>
          </cell>
          <cell r="H312">
            <v>0</v>
          </cell>
          <cell r="I312">
            <v>15</v>
          </cell>
          <cell r="J312">
            <v>45</v>
          </cell>
          <cell r="K312">
            <v>23000</v>
          </cell>
          <cell r="L312">
            <v>69000</v>
          </cell>
          <cell r="M312">
            <v>0</v>
          </cell>
          <cell r="N312">
            <v>0</v>
          </cell>
          <cell r="O312">
            <v>4200</v>
          </cell>
          <cell r="P312">
            <v>12600</v>
          </cell>
        </row>
        <row r="313">
          <cell r="B313" t="str">
            <v xml:space="preserve"> C/W INSIDE LAMP,120V 116W,FOR CLASS 1, DIV. 2 </v>
          </cell>
          <cell r="F313">
            <v>0</v>
          </cell>
          <cell r="H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</row>
        <row r="314">
          <cell r="B314" t="str">
            <v>GROUP D</v>
          </cell>
          <cell r="F314">
            <v>0</v>
          </cell>
          <cell r="H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</row>
        <row r="315">
          <cell r="A315">
            <v>24</v>
          </cell>
          <cell r="B315" t="str">
            <v xml:space="preserve"> FLASHER UNIT, CAST AL. HOUSING 3 CKT</v>
          </cell>
          <cell r="C315">
            <v>1</v>
          </cell>
          <cell r="D315" t="str">
            <v>SET</v>
          </cell>
          <cell r="E315">
            <v>28800</v>
          </cell>
          <cell r="F315">
            <v>28800</v>
          </cell>
          <cell r="H315">
            <v>0</v>
          </cell>
          <cell r="I315">
            <v>4</v>
          </cell>
          <cell r="J315">
            <v>4</v>
          </cell>
          <cell r="K315">
            <v>28800</v>
          </cell>
          <cell r="L315">
            <v>28800</v>
          </cell>
          <cell r="M315">
            <v>0</v>
          </cell>
          <cell r="N315">
            <v>0</v>
          </cell>
          <cell r="O315">
            <v>1120</v>
          </cell>
          <cell r="P315">
            <v>1120</v>
          </cell>
        </row>
        <row r="316">
          <cell r="B316" t="str">
            <v xml:space="preserve"> SIMULTANEOUS FLASH, 115/240V 3 WIRE, 25A</v>
          </cell>
          <cell r="F316">
            <v>0</v>
          </cell>
          <cell r="H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</row>
        <row r="317">
          <cell r="B317" t="str">
            <v>FOR CLASS 1, DIV.2 GROUP D</v>
          </cell>
          <cell r="F317">
            <v>0</v>
          </cell>
          <cell r="H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</row>
        <row r="318">
          <cell r="A318">
            <v>25</v>
          </cell>
          <cell r="B318" t="str">
            <v xml:space="preserve"> PHOTOELECTRIC CONTROL UNIT, 120V 15A, </v>
          </cell>
          <cell r="C318">
            <v>1</v>
          </cell>
          <cell r="D318" t="str">
            <v>SET</v>
          </cell>
          <cell r="E318">
            <v>28800</v>
          </cell>
          <cell r="F318">
            <v>28800</v>
          </cell>
          <cell r="H318">
            <v>0</v>
          </cell>
          <cell r="I318">
            <v>6</v>
          </cell>
          <cell r="J318">
            <v>6</v>
          </cell>
          <cell r="K318">
            <v>28800</v>
          </cell>
          <cell r="L318">
            <v>28800</v>
          </cell>
          <cell r="M318">
            <v>0</v>
          </cell>
          <cell r="N318">
            <v>0</v>
          </cell>
          <cell r="O318">
            <v>1680</v>
          </cell>
          <cell r="P318">
            <v>1680</v>
          </cell>
        </row>
        <row r="319">
          <cell r="B319" t="str">
            <v>FOR CLASS 1, DIV.2 GROUP D</v>
          </cell>
          <cell r="F319">
            <v>0</v>
          </cell>
          <cell r="H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</row>
        <row r="320">
          <cell r="A320">
            <v>26</v>
          </cell>
          <cell r="B320" t="str">
            <v xml:space="preserve"> AIRCRAFT WARNING LIGHTING POWER PANEL,</v>
          </cell>
          <cell r="C320">
            <v>1</v>
          </cell>
          <cell r="D320" t="str">
            <v>SET</v>
          </cell>
          <cell r="E320">
            <v>60000</v>
          </cell>
          <cell r="F320">
            <v>60000</v>
          </cell>
          <cell r="H320">
            <v>0</v>
          </cell>
          <cell r="I320">
            <v>4</v>
          </cell>
          <cell r="J320">
            <v>4</v>
          </cell>
          <cell r="K320">
            <v>60000</v>
          </cell>
          <cell r="L320">
            <v>60000</v>
          </cell>
          <cell r="M320">
            <v>0</v>
          </cell>
          <cell r="N320">
            <v>0</v>
          </cell>
          <cell r="O320">
            <v>1120</v>
          </cell>
          <cell r="P320">
            <v>1120</v>
          </cell>
        </row>
        <row r="321">
          <cell r="B321" t="str">
            <v xml:space="preserve"> OUTDOOR TYPE, 400L x 200W x 200H, 1PH 3W</v>
          </cell>
          <cell r="F321">
            <v>0</v>
          </cell>
          <cell r="H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</row>
        <row r="322">
          <cell r="B322" t="str">
            <v xml:space="preserve"> 240V 30AT IC 10KA, STAINLESS STEEL</v>
          </cell>
          <cell r="F322">
            <v>0</v>
          </cell>
          <cell r="H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</row>
        <row r="323">
          <cell r="B323" t="str">
            <v>FOR CLASS 1, DIV.2 GROUP D</v>
          </cell>
          <cell r="F323">
            <v>0</v>
          </cell>
          <cell r="H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</row>
        <row r="324">
          <cell r="A324">
            <v>27</v>
          </cell>
          <cell r="B324" t="str">
            <v>RECEPTACLE, EXPLOSION-PROOF 20A-3P-2W</v>
          </cell>
          <cell r="C324">
            <v>8</v>
          </cell>
          <cell r="D324" t="str">
            <v>SET</v>
          </cell>
          <cell r="E324">
            <v>5400</v>
          </cell>
          <cell r="F324">
            <v>43200</v>
          </cell>
          <cell r="H324">
            <v>0</v>
          </cell>
          <cell r="I324">
            <v>4</v>
          </cell>
          <cell r="J324">
            <v>32</v>
          </cell>
          <cell r="K324">
            <v>5400</v>
          </cell>
          <cell r="L324">
            <v>43200</v>
          </cell>
          <cell r="M324">
            <v>0</v>
          </cell>
          <cell r="N324">
            <v>0</v>
          </cell>
          <cell r="O324">
            <v>1120</v>
          </cell>
          <cell r="P324">
            <v>8960</v>
          </cell>
        </row>
        <row r="325">
          <cell r="B325" t="str">
            <v>240V, CLASS 1 DIV.2 GROUP D</v>
          </cell>
          <cell r="F325">
            <v>0</v>
          </cell>
          <cell r="H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</row>
        <row r="326">
          <cell r="A326">
            <v>28</v>
          </cell>
          <cell r="B326" t="str">
            <v>PLUG 20A-3P-2W EXPLOSION-PROOF</v>
          </cell>
          <cell r="C326">
            <v>4</v>
          </cell>
          <cell r="D326" t="str">
            <v>SET</v>
          </cell>
          <cell r="E326">
            <v>1400</v>
          </cell>
          <cell r="F326">
            <v>5600</v>
          </cell>
          <cell r="H326">
            <v>0</v>
          </cell>
          <cell r="J326">
            <v>0</v>
          </cell>
          <cell r="K326">
            <v>1400</v>
          </cell>
          <cell r="L326">
            <v>5600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</row>
        <row r="327">
          <cell r="A327">
            <v>29</v>
          </cell>
          <cell r="B327" t="str">
            <v>FIX. WIRE 1/C STRD. COPPER 600V 200 DEGREE 2.0sq.mm</v>
          </cell>
          <cell r="C327">
            <v>4440</v>
          </cell>
          <cell r="D327" t="str">
            <v>M</v>
          </cell>
          <cell r="E327">
            <v>33</v>
          </cell>
          <cell r="F327">
            <v>146520</v>
          </cell>
          <cell r="H327">
            <v>0</v>
          </cell>
          <cell r="I327">
            <v>0.05</v>
          </cell>
          <cell r="J327">
            <v>222</v>
          </cell>
          <cell r="K327">
            <v>33</v>
          </cell>
          <cell r="L327">
            <v>146520</v>
          </cell>
          <cell r="M327">
            <v>0</v>
          </cell>
          <cell r="N327">
            <v>0</v>
          </cell>
          <cell r="O327">
            <v>14</v>
          </cell>
          <cell r="P327">
            <v>62160</v>
          </cell>
        </row>
        <row r="328">
          <cell r="A328">
            <v>30</v>
          </cell>
          <cell r="B328" t="str">
            <v>R.S.G CONDUIT W/COUPLING,  3/4"</v>
          </cell>
          <cell r="C328">
            <v>2180</v>
          </cell>
          <cell r="D328" t="str">
            <v>M</v>
          </cell>
          <cell r="E328">
            <v>32</v>
          </cell>
          <cell r="F328">
            <v>69760</v>
          </cell>
          <cell r="H328">
            <v>0</v>
          </cell>
          <cell r="I328">
            <v>0.47</v>
          </cell>
          <cell r="J328">
            <v>1025</v>
          </cell>
          <cell r="K328">
            <v>32</v>
          </cell>
          <cell r="L328">
            <v>69760</v>
          </cell>
          <cell r="M328">
            <v>0</v>
          </cell>
          <cell r="N328">
            <v>0</v>
          </cell>
          <cell r="O328">
            <v>132</v>
          </cell>
          <cell r="P328">
            <v>287760</v>
          </cell>
        </row>
        <row r="329">
          <cell r="A329">
            <v>31</v>
          </cell>
          <cell r="B329" t="str">
            <v>R.S.G CONDUIT W/COUPLING 1"</v>
          </cell>
          <cell r="C329">
            <v>100</v>
          </cell>
          <cell r="D329" t="str">
            <v>M</v>
          </cell>
          <cell r="E329">
            <v>49</v>
          </cell>
          <cell r="F329">
            <v>4900</v>
          </cell>
          <cell r="H329">
            <v>0</v>
          </cell>
          <cell r="I329">
            <v>0.54</v>
          </cell>
          <cell r="J329">
            <v>54</v>
          </cell>
          <cell r="K329">
            <v>49</v>
          </cell>
          <cell r="L329">
            <v>4900</v>
          </cell>
          <cell r="M329">
            <v>0</v>
          </cell>
          <cell r="N329">
            <v>0</v>
          </cell>
          <cell r="O329">
            <v>151</v>
          </cell>
          <cell r="P329">
            <v>15100</v>
          </cell>
        </row>
        <row r="330">
          <cell r="A330">
            <v>32</v>
          </cell>
          <cell r="B330" t="str">
            <v>R.S.G CONDUIT W/COUPLING 1-1/2"</v>
          </cell>
          <cell r="C330">
            <v>600</v>
          </cell>
          <cell r="D330" t="str">
            <v>M</v>
          </cell>
          <cell r="E330">
            <v>78</v>
          </cell>
          <cell r="F330">
            <v>46800</v>
          </cell>
          <cell r="H330">
            <v>0</v>
          </cell>
          <cell r="I330">
            <v>0.76</v>
          </cell>
          <cell r="J330">
            <v>456</v>
          </cell>
          <cell r="K330">
            <v>78</v>
          </cell>
          <cell r="L330">
            <v>46800</v>
          </cell>
          <cell r="M330">
            <v>0</v>
          </cell>
          <cell r="N330">
            <v>0</v>
          </cell>
          <cell r="O330">
            <v>213</v>
          </cell>
          <cell r="P330">
            <v>127800</v>
          </cell>
        </row>
        <row r="331">
          <cell r="A331">
            <v>33</v>
          </cell>
          <cell r="B331" t="str">
            <v>PVC CONDUIT 1-1/2"</v>
          </cell>
          <cell r="C331">
            <v>350</v>
          </cell>
          <cell r="D331" t="str">
            <v>M</v>
          </cell>
          <cell r="E331">
            <v>26</v>
          </cell>
          <cell r="F331">
            <v>9100</v>
          </cell>
          <cell r="H331">
            <v>0</v>
          </cell>
          <cell r="I331">
            <v>0.26</v>
          </cell>
          <cell r="J331">
            <v>91</v>
          </cell>
          <cell r="K331">
            <v>26</v>
          </cell>
          <cell r="L331">
            <v>9100</v>
          </cell>
          <cell r="M331">
            <v>0</v>
          </cell>
          <cell r="N331">
            <v>0</v>
          </cell>
          <cell r="O331">
            <v>73</v>
          </cell>
          <cell r="P331">
            <v>25550</v>
          </cell>
        </row>
        <row r="332">
          <cell r="A332">
            <v>34</v>
          </cell>
          <cell r="B332" t="str">
            <v>PVC CONDUIT ,  2"</v>
          </cell>
          <cell r="C332">
            <v>10615</v>
          </cell>
          <cell r="D332" t="str">
            <v>M</v>
          </cell>
          <cell r="E332">
            <v>38</v>
          </cell>
          <cell r="F332">
            <v>403370</v>
          </cell>
          <cell r="H332">
            <v>0</v>
          </cell>
          <cell r="I332">
            <v>0.3</v>
          </cell>
          <cell r="J332">
            <v>3185</v>
          </cell>
          <cell r="K332">
            <v>38</v>
          </cell>
          <cell r="L332">
            <v>403370</v>
          </cell>
          <cell r="M332">
            <v>0</v>
          </cell>
          <cell r="N332">
            <v>0</v>
          </cell>
          <cell r="O332">
            <v>84</v>
          </cell>
          <cell r="P332">
            <v>891660</v>
          </cell>
        </row>
        <row r="333">
          <cell r="A333">
            <v>35</v>
          </cell>
          <cell r="B333" t="str">
            <v>CONDUIT FITTINGS &amp; ACCESSORIES</v>
          </cell>
          <cell r="C333">
            <v>1</v>
          </cell>
          <cell r="D333" t="str">
            <v>LOT</v>
          </cell>
          <cell r="E333">
            <v>242920</v>
          </cell>
          <cell r="F333">
            <v>242920</v>
          </cell>
          <cell r="H333">
            <v>0</v>
          </cell>
          <cell r="I333">
            <v>460.5</v>
          </cell>
          <cell r="J333">
            <v>461</v>
          </cell>
          <cell r="K333">
            <v>242920</v>
          </cell>
          <cell r="L333">
            <v>242920</v>
          </cell>
          <cell r="M333">
            <v>0</v>
          </cell>
          <cell r="N333">
            <v>0</v>
          </cell>
          <cell r="O333">
            <v>128940</v>
          </cell>
          <cell r="P333">
            <v>128940</v>
          </cell>
        </row>
        <row r="334">
          <cell r="A334">
            <v>36</v>
          </cell>
          <cell r="B334" t="str">
            <v>600V PVC WIRE 3.5 sq.mm</v>
          </cell>
          <cell r="C334">
            <v>3500</v>
          </cell>
          <cell r="D334" t="str">
            <v>M</v>
          </cell>
          <cell r="E334">
            <v>3</v>
          </cell>
          <cell r="F334">
            <v>10500</v>
          </cell>
          <cell r="H334">
            <v>0</v>
          </cell>
          <cell r="I334">
            <v>4.1000000000000002E-2</v>
          </cell>
          <cell r="J334">
            <v>144</v>
          </cell>
          <cell r="K334">
            <v>3</v>
          </cell>
          <cell r="L334">
            <v>10500</v>
          </cell>
          <cell r="M334">
            <v>0</v>
          </cell>
          <cell r="N334">
            <v>0</v>
          </cell>
          <cell r="O334">
            <v>11</v>
          </cell>
          <cell r="P334">
            <v>38500</v>
          </cell>
        </row>
        <row r="335">
          <cell r="A335">
            <v>37</v>
          </cell>
          <cell r="B335" t="str">
            <v>600V PVC WIRE 5.5sq.mm</v>
          </cell>
          <cell r="C335">
            <v>3240</v>
          </cell>
          <cell r="D335" t="str">
            <v>M</v>
          </cell>
          <cell r="E335">
            <v>4</v>
          </cell>
          <cell r="F335">
            <v>12960</v>
          </cell>
          <cell r="H335">
            <v>0</v>
          </cell>
          <cell r="I335">
            <v>5.1999999999999998E-2</v>
          </cell>
          <cell r="J335">
            <v>168</v>
          </cell>
          <cell r="K335">
            <v>4</v>
          </cell>
          <cell r="L335">
            <v>12960</v>
          </cell>
          <cell r="M335">
            <v>0</v>
          </cell>
          <cell r="N335">
            <v>0</v>
          </cell>
          <cell r="O335">
            <v>15</v>
          </cell>
          <cell r="P335">
            <v>48600</v>
          </cell>
        </row>
        <row r="336">
          <cell r="A336">
            <v>38</v>
          </cell>
          <cell r="B336" t="str">
            <v>600V XLPE 5/C-38sq.mm</v>
          </cell>
          <cell r="C336">
            <v>10615</v>
          </cell>
          <cell r="D336" t="str">
            <v>M</v>
          </cell>
          <cell r="E336">
            <v>200</v>
          </cell>
          <cell r="F336">
            <v>2123000</v>
          </cell>
          <cell r="H336">
            <v>0</v>
          </cell>
          <cell r="I336">
            <v>0.31</v>
          </cell>
          <cell r="J336">
            <v>3291</v>
          </cell>
          <cell r="K336">
            <v>200</v>
          </cell>
          <cell r="L336">
            <v>2123000</v>
          </cell>
          <cell r="M336">
            <v>0</v>
          </cell>
          <cell r="N336">
            <v>0</v>
          </cell>
          <cell r="O336">
            <v>87</v>
          </cell>
          <cell r="P336">
            <v>923505</v>
          </cell>
        </row>
        <row r="337">
          <cell r="A337">
            <v>39</v>
          </cell>
          <cell r="B337" t="str">
            <v>600V XLPE 4/C 14 sq.mm</v>
          </cell>
          <cell r="C337">
            <v>500</v>
          </cell>
          <cell r="D337" t="str">
            <v>M</v>
          </cell>
          <cell r="E337">
            <v>61</v>
          </cell>
          <cell r="F337">
            <v>30500</v>
          </cell>
          <cell r="H337">
            <v>0</v>
          </cell>
          <cell r="I337">
            <v>0.17799999999999999</v>
          </cell>
          <cell r="J337">
            <v>89</v>
          </cell>
          <cell r="K337">
            <v>61</v>
          </cell>
          <cell r="L337">
            <v>30500</v>
          </cell>
          <cell r="M337">
            <v>0</v>
          </cell>
          <cell r="N337">
            <v>0</v>
          </cell>
          <cell r="O337">
            <v>50</v>
          </cell>
          <cell r="P337">
            <v>25000</v>
          </cell>
        </row>
        <row r="338">
          <cell r="A338">
            <v>40</v>
          </cell>
          <cell r="B338" t="str">
            <v>HOT DIPPED GALVALNIZED STEEL U-CHANNEL 41x41x2.0t</v>
          </cell>
          <cell r="C338">
            <v>350</v>
          </cell>
          <cell r="D338" t="str">
            <v>M</v>
          </cell>
          <cell r="E338">
            <v>82</v>
          </cell>
          <cell r="F338">
            <v>28700</v>
          </cell>
          <cell r="H338">
            <v>0</v>
          </cell>
          <cell r="I338">
            <v>0.40699999999999997</v>
          </cell>
          <cell r="J338">
            <v>142</v>
          </cell>
          <cell r="K338">
            <v>82</v>
          </cell>
          <cell r="L338">
            <v>28700</v>
          </cell>
          <cell r="M338">
            <v>0</v>
          </cell>
          <cell r="N338">
            <v>0</v>
          </cell>
          <cell r="O338">
            <v>114</v>
          </cell>
          <cell r="P338">
            <v>39900</v>
          </cell>
        </row>
        <row r="339">
          <cell r="A339">
            <v>41</v>
          </cell>
          <cell r="B339" t="str">
            <v>EXCAVATION</v>
          </cell>
          <cell r="C339">
            <v>1910</v>
          </cell>
          <cell r="D339" t="str">
            <v>M3</v>
          </cell>
          <cell r="E339" t="str">
            <v>M+L</v>
          </cell>
          <cell r="F339" t="str">
            <v>M+L</v>
          </cell>
          <cell r="H339">
            <v>0</v>
          </cell>
          <cell r="J339">
            <v>0</v>
          </cell>
          <cell r="K339" t="str">
            <v>M+L</v>
          </cell>
          <cell r="L339" t="str">
            <v>M+L</v>
          </cell>
          <cell r="M339">
            <v>0</v>
          </cell>
          <cell r="N339">
            <v>0</v>
          </cell>
          <cell r="O339">
            <v>60</v>
          </cell>
          <cell r="P339">
            <v>114600</v>
          </cell>
        </row>
        <row r="340">
          <cell r="A340">
            <v>42</v>
          </cell>
          <cell r="B340" t="str">
            <v>BACKFILL</v>
          </cell>
          <cell r="C340">
            <v>1910</v>
          </cell>
          <cell r="D340" t="str">
            <v>M3</v>
          </cell>
          <cell r="E340" t="str">
            <v>M+L</v>
          </cell>
          <cell r="F340" t="str">
            <v>M+L</v>
          </cell>
          <cell r="H340">
            <v>0</v>
          </cell>
          <cell r="J340">
            <v>0</v>
          </cell>
          <cell r="K340" t="str">
            <v>M+L</v>
          </cell>
          <cell r="L340" t="str">
            <v>M+L</v>
          </cell>
          <cell r="M340">
            <v>0</v>
          </cell>
          <cell r="N340">
            <v>0</v>
          </cell>
          <cell r="O340">
            <v>100</v>
          </cell>
          <cell r="P340">
            <v>191000</v>
          </cell>
        </row>
        <row r="341">
          <cell r="A341">
            <v>43</v>
          </cell>
          <cell r="B341" t="str">
            <v>MISCELLANEOUS MATERIALS</v>
          </cell>
          <cell r="C341">
            <v>1</v>
          </cell>
          <cell r="D341" t="str">
            <v>LOT</v>
          </cell>
          <cell r="E341">
            <v>456514</v>
          </cell>
          <cell r="F341">
            <v>456514</v>
          </cell>
          <cell r="H341">
            <v>0</v>
          </cell>
          <cell r="I341">
            <v>679.40000000000009</v>
          </cell>
          <cell r="J341">
            <v>679</v>
          </cell>
          <cell r="K341">
            <v>456514</v>
          </cell>
          <cell r="L341">
            <v>456514</v>
          </cell>
          <cell r="M341">
            <v>0</v>
          </cell>
          <cell r="N341">
            <v>0</v>
          </cell>
          <cell r="O341">
            <v>190232</v>
          </cell>
          <cell r="P341">
            <v>190232</v>
          </cell>
        </row>
        <row r="342">
          <cell r="B342" t="str">
            <v>SUB-TOTAL : (C)</v>
          </cell>
          <cell r="F342">
            <v>9586794</v>
          </cell>
          <cell r="H342">
            <v>0</v>
          </cell>
          <cell r="J342">
            <v>14267</v>
          </cell>
          <cell r="K342">
            <v>0</v>
          </cell>
          <cell r="L342">
            <v>9586794</v>
          </cell>
          <cell r="M342">
            <v>0</v>
          </cell>
          <cell r="N342">
            <v>0</v>
          </cell>
          <cell r="O342">
            <v>0</v>
          </cell>
          <cell r="P342">
            <v>4303107</v>
          </cell>
        </row>
        <row r="343">
          <cell r="H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</row>
        <row r="344">
          <cell r="F344">
            <v>0</v>
          </cell>
          <cell r="H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</row>
        <row r="345">
          <cell r="A345" t="str">
            <v xml:space="preserve">  D.</v>
          </cell>
          <cell r="B345" t="str">
            <v>GROUNDING  SYSTEM</v>
          </cell>
          <cell r="F345">
            <v>0</v>
          </cell>
          <cell r="H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</row>
        <row r="346">
          <cell r="A346">
            <v>1</v>
          </cell>
          <cell r="B346" t="str">
            <v xml:space="preserve"> GROUND WIRE, BARE CONDUCTOR 60 sq.mm</v>
          </cell>
          <cell r="C346">
            <v>8000</v>
          </cell>
          <cell r="D346" t="str">
            <v>M</v>
          </cell>
          <cell r="E346">
            <v>47</v>
          </cell>
          <cell r="F346">
            <v>376000</v>
          </cell>
          <cell r="H346">
            <v>0</v>
          </cell>
          <cell r="I346">
            <v>0.14099999999999999</v>
          </cell>
          <cell r="J346">
            <v>1128</v>
          </cell>
          <cell r="K346">
            <v>47</v>
          </cell>
          <cell r="L346">
            <v>376000</v>
          </cell>
          <cell r="M346">
            <v>0</v>
          </cell>
          <cell r="N346">
            <v>0</v>
          </cell>
          <cell r="O346">
            <v>39</v>
          </cell>
          <cell r="P346">
            <v>312000</v>
          </cell>
        </row>
        <row r="347">
          <cell r="A347">
            <v>2</v>
          </cell>
          <cell r="B347" t="str">
            <v xml:space="preserve"> DITTO, BUT38 sq.mm</v>
          </cell>
          <cell r="C347">
            <v>620</v>
          </cell>
          <cell r="D347" t="str">
            <v>M</v>
          </cell>
          <cell r="E347">
            <v>32</v>
          </cell>
          <cell r="F347">
            <v>19840</v>
          </cell>
          <cell r="H347">
            <v>0</v>
          </cell>
          <cell r="I347">
            <v>0.11700000000000001</v>
          </cell>
          <cell r="J347">
            <v>73</v>
          </cell>
          <cell r="K347">
            <v>32</v>
          </cell>
          <cell r="L347">
            <v>19840</v>
          </cell>
          <cell r="M347">
            <v>0</v>
          </cell>
          <cell r="N347">
            <v>0</v>
          </cell>
          <cell r="O347">
            <v>33</v>
          </cell>
          <cell r="P347">
            <v>20460</v>
          </cell>
        </row>
        <row r="348">
          <cell r="A348">
            <v>3</v>
          </cell>
          <cell r="B348" t="str">
            <v xml:space="preserve"> GROUND ROD, 3/4" x 10 FT</v>
          </cell>
          <cell r="C348">
            <v>208</v>
          </cell>
          <cell r="D348" t="str">
            <v>PCS</v>
          </cell>
          <cell r="E348">
            <v>350</v>
          </cell>
          <cell r="F348">
            <v>72800</v>
          </cell>
          <cell r="H348">
            <v>0</v>
          </cell>
          <cell r="I348">
            <v>5</v>
          </cell>
          <cell r="J348">
            <v>1040</v>
          </cell>
          <cell r="K348">
            <v>350</v>
          </cell>
          <cell r="L348">
            <v>72800</v>
          </cell>
          <cell r="M348">
            <v>0</v>
          </cell>
          <cell r="N348">
            <v>0</v>
          </cell>
          <cell r="O348">
            <v>1400</v>
          </cell>
          <cell r="P348">
            <v>291200</v>
          </cell>
        </row>
        <row r="349">
          <cell r="A349">
            <v>4</v>
          </cell>
          <cell r="B349" t="str">
            <v xml:space="preserve"> CADWELD GROUND POWDER CARTRIDGE SIZE 45</v>
          </cell>
          <cell r="C349">
            <v>170</v>
          </cell>
          <cell r="D349" t="str">
            <v>PCS</v>
          </cell>
          <cell r="E349">
            <v>45</v>
          </cell>
          <cell r="F349">
            <v>7650</v>
          </cell>
          <cell r="H349">
            <v>0</v>
          </cell>
          <cell r="I349">
            <v>0.5</v>
          </cell>
          <cell r="J349">
            <v>85</v>
          </cell>
          <cell r="K349">
            <v>45</v>
          </cell>
          <cell r="L349">
            <v>7650</v>
          </cell>
          <cell r="M349">
            <v>0</v>
          </cell>
          <cell r="N349">
            <v>0</v>
          </cell>
          <cell r="O349">
            <v>140</v>
          </cell>
          <cell r="P349">
            <v>23800</v>
          </cell>
        </row>
        <row r="350">
          <cell r="A350">
            <v>5</v>
          </cell>
          <cell r="B350" t="str">
            <v xml:space="preserve"> CADWELD GROUND POWDER CARTRIDGE SIZE 90</v>
          </cell>
          <cell r="C350">
            <v>93</v>
          </cell>
          <cell r="D350" t="str">
            <v>PCS</v>
          </cell>
          <cell r="E350">
            <v>90</v>
          </cell>
          <cell r="F350">
            <v>8370</v>
          </cell>
          <cell r="H350">
            <v>0</v>
          </cell>
          <cell r="I350">
            <v>0.5</v>
          </cell>
          <cell r="J350">
            <v>47</v>
          </cell>
          <cell r="K350">
            <v>90</v>
          </cell>
          <cell r="L350">
            <v>8370</v>
          </cell>
          <cell r="M350">
            <v>0</v>
          </cell>
          <cell r="N350">
            <v>0</v>
          </cell>
          <cell r="O350">
            <v>140</v>
          </cell>
          <cell r="P350">
            <v>13020</v>
          </cell>
        </row>
        <row r="351">
          <cell r="A351">
            <v>6</v>
          </cell>
          <cell r="B351" t="str">
            <v xml:space="preserve"> CADWELD GROUND POWDER CARTRIDGE SIZE 115</v>
          </cell>
          <cell r="C351">
            <v>159</v>
          </cell>
          <cell r="D351" t="str">
            <v>PCS</v>
          </cell>
          <cell r="E351">
            <v>115</v>
          </cell>
          <cell r="F351">
            <v>18285</v>
          </cell>
          <cell r="H351">
            <v>0</v>
          </cell>
          <cell r="I351">
            <v>0.5</v>
          </cell>
          <cell r="J351">
            <v>80</v>
          </cell>
          <cell r="K351">
            <v>115</v>
          </cell>
          <cell r="L351">
            <v>18285</v>
          </cell>
          <cell r="M351">
            <v>0</v>
          </cell>
          <cell r="N351">
            <v>0</v>
          </cell>
          <cell r="O351">
            <v>140</v>
          </cell>
          <cell r="P351">
            <v>22260</v>
          </cell>
        </row>
        <row r="352">
          <cell r="A352">
            <v>7</v>
          </cell>
          <cell r="B352" t="str">
            <v xml:space="preserve"> CADWELD MOLD, FOR CABLE TO GROUND ROD</v>
          </cell>
          <cell r="C352">
            <v>10</v>
          </cell>
          <cell r="D352" t="str">
            <v>PCS</v>
          </cell>
          <cell r="E352">
            <v>1250</v>
          </cell>
          <cell r="F352">
            <v>12500</v>
          </cell>
          <cell r="H352">
            <v>0</v>
          </cell>
          <cell r="J352">
            <v>0</v>
          </cell>
          <cell r="K352">
            <v>1250</v>
          </cell>
          <cell r="L352">
            <v>12500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</row>
        <row r="353">
          <cell r="B353" t="str">
            <v xml:space="preserve"> CADWELD GTC-182G</v>
          </cell>
          <cell r="F353">
            <v>0</v>
          </cell>
          <cell r="H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</row>
        <row r="354">
          <cell r="A354">
            <v>8</v>
          </cell>
          <cell r="B354" t="str">
            <v xml:space="preserve"> CADWELD MOLD, FOR CABLE TO CABLE</v>
          </cell>
          <cell r="C354">
            <v>5</v>
          </cell>
          <cell r="D354" t="str">
            <v>PCS</v>
          </cell>
          <cell r="E354">
            <v>1250</v>
          </cell>
          <cell r="F354">
            <v>6250</v>
          </cell>
          <cell r="H354">
            <v>0</v>
          </cell>
          <cell r="J354">
            <v>0</v>
          </cell>
          <cell r="K354">
            <v>1250</v>
          </cell>
          <cell r="L354">
            <v>6250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</row>
        <row r="355">
          <cell r="B355" t="str">
            <v xml:space="preserve"> CADWELD TAC-2G2G</v>
          </cell>
          <cell r="F355">
            <v>0</v>
          </cell>
          <cell r="H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</row>
        <row r="356">
          <cell r="A356">
            <v>9</v>
          </cell>
          <cell r="B356" t="str">
            <v xml:space="preserve"> DITTO, BUT CADWELD TAC-2G1V</v>
          </cell>
          <cell r="C356">
            <v>10</v>
          </cell>
          <cell r="D356" t="str">
            <v>PCS</v>
          </cell>
          <cell r="E356">
            <v>1250</v>
          </cell>
          <cell r="F356">
            <v>12500</v>
          </cell>
          <cell r="H356">
            <v>0</v>
          </cell>
          <cell r="J356">
            <v>0</v>
          </cell>
          <cell r="K356">
            <v>1250</v>
          </cell>
          <cell r="L356">
            <v>12500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</row>
        <row r="357">
          <cell r="A357">
            <v>10</v>
          </cell>
          <cell r="B357" t="str">
            <v xml:space="preserve"> GROUND CONNECTOR FOR CABLE TO ROD OR PIPE</v>
          </cell>
          <cell r="C357">
            <v>50</v>
          </cell>
          <cell r="D357" t="str">
            <v>PCS</v>
          </cell>
          <cell r="E357">
            <v>650</v>
          </cell>
          <cell r="F357">
            <v>32500</v>
          </cell>
          <cell r="H357">
            <v>0</v>
          </cell>
          <cell r="I357">
            <v>1</v>
          </cell>
          <cell r="J357">
            <v>50</v>
          </cell>
          <cell r="K357">
            <v>650</v>
          </cell>
          <cell r="L357">
            <v>32500</v>
          </cell>
          <cell r="M357">
            <v>0</v>
          </cell>
          <cell r="N357">
            <v>0</v>
          </cell>
          <cell r="O357">
            <v>280</v>
          </cell>
          <cell r="P357">
            <v>14000</v>
          </cell>
        </row>
        <row r="358">
          <cell r="B358" t="str">
            <v xml:space="preserve"> BURNDY GK-6429</v>
          </cell>
          <cell r="F358">
            <v>0</v>
          </cell>
          <cell r="H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</row>
        <row r="359">
          <cell r="A359">
            <v>11</v>
          </cell>
          <cell r="B359" t="str">
            <v xml:space="preserve"> GROUND TERMINAL BOX, 450MMx300MMx150MMx1.6t WITH</v>
          </cell>
          <cell r="C359">
            <v>25</v>
          </cell>
          <cell r="D359" t="str">
            <v>SET</v>
          </cell>
          <cell r="E359">
            <v>3500</v>
          </cell>
          <cell r="F359">
            <v>87500</v>
          </cell>
          <cell r="H359">
            <v>0</v>
          </cell>
          <cell r="I359">
            <v>6</v>
          </cell>
          <cell r="J359">
            <v>150</v>
          </cell>
          <cell r="K359">
            <v>3500</v>
          </cell>
          <cell r="L359">
            <v>87500</v>
          </cell>
          <cell r="M359">
            <v>0</v>
          </cell>
          <cell r="N359">
            <v>0</v>
          </cell>
          <cell r="O359">
            <v>1680</v>
          </cell>
          <cell r="P359">
            <v>42000</v>
          </cell>
        </row>
        <row r="360">
          <cell r="B360" t="str">
            <v>GROUNDING BUS 300Mx50MMx6t</v>
          </cell>
          <cell r="F360">
            <v>0</v>
          </cell>
          <cell r="H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</row>
        <row r="361">
          <cell r="A361">
            <v>12</v>
          </cell>
          <cell r="B361" t="str">
            <v xml:space="preserve"> CABLE LUG, COPPER FOR 60 sq.mm</v>
          </cell>
          <cell r="C361">
            <v>92</v>
          </cell>
          <cell r="D361" t="str">
            <v>PCS</v>
          </cell>
          <cell r="E361">
            <v>60</v>
          </cell>
          <cell r="F361">
            <v>5520</v>
          </cell>
          <cell r="H361">
            <v>0</v>
          </cell>
          <cell r="I361">
            <v>0.5</v>
          </cell>
          <cell r="J361">
            <v>46</v>
          </cell>
          <cell r="K361">
            <v>60</v>
          </cell>
          <cell r="L361">
            <v>5520</v>
          </cell>
          <cell r="M361">
            <v>0</v>
          </cell>
          <cell r="N361">
            <v>0</v>
          </cell>
          <cell r="O361">
            <v>140</v>
          </cell>
          <cell r="P361">
            <v>12880</v>
          </cell>
        </row>
        <row r="362">
          <cell r="A362">
            <v>13</v>
          </cell>
          <cell r="B362" t="str">
            <v xml:space="preserve"> DITTO, BUT FOR 38 sq.mm</v>
          </cell>
          <cell r="C362">
            <v>169</v>
          </cell>
          <cell r="D362" t="str">
            <v>PCS</v>
          </cell>
          <cell r="E362">
            <v>38</v>
          </cell>
          <cell r="F362">
            <v>6422</v>
          </cell>
          <cell r="H362">
            <v>0</v>
          </cell>
          <cell r="I362">
            <v>0.5</v>
          </cell>
          <cell r="J362">
            <v>85</v>
          </cell>
          <cell r="K362">
            <v>38</v>
          </cell>
          <cell r="L362">
            <v>6422</v>
          </cell>
          <cell r="M362">
            <v>0</v>
          </cell>
          <cell r="N362">
            <v>0</v>
          </cell>
          <cell r="O362">
            <v>140</v>
          </cell>
          <cell r="P362">
            <v>23660</v>
          </cell>
        </row>
        <row r="363">
          <cell r="A363">
            <v>14</v>
          </cell>
          <cell r="B363" t="str">
            <v xml:space="preserve"> CONCRETE PIPE WITH COVER 12" DIA. 2 FT LG</v>
          </cell>
          <cell r="C363">
            <v>50</v>
          </cell>
          <cell r="D363" t="str">
            <v>PCS</v>
          </cell>
          <cell r="E363">
            <v>2800</v>
          </cell>
          <cell r="F363">
            <v>140000</v>
          </cell>
          <cell r="H363">
            <v>0</v>
          </cell>
          <cell r="I363">
            <v>3</v>
          </cell>
          <cell r="J363">
            <v>150</v>
          </cell>
          <cell r="K363">
            <v>2800</v>
          </cell>
          <cell r="L363">
            <v>140000</v>
          </cell>
          <cell r="M363">
            <v>0</v>
          </cell>
          <cell r="N363">
            <v>0</v>
          </cell>
          <cell r="O363">
            <v>840</v>
          </cell>
          <cell r="P363">
            <v>42000</v>
          </cell>
        </row>
        <row r="364">
          <cell r="A364">
            <v>15</v>
          </cell>
          <cell r="B364" t="str">
            <v xml:space="preserve"> STEEL PLATE, SS41, 1829x6401x6t</v>
          </cell>
          <cell r="C364">
            <v>1</v>
          </cell>
          <cell r="D364" t="str">
            <v>PCS</v>
          </cell>
          <cell r="E364">
            <v>10000</v>
          </cell>
          <cell r="F364">
            <v>10000</v>
          </cell>
          <cell r="H364">
            <v>0</v>
          </cell>
          <cell r="I364">
            <v>20</v>
          </cell>
          <cell r="J364">
            <v>20</v>
          </cell>
          <cell r="K364">
            <v>10000</v>
          </cell>
          <cell r="L364">
            <v>10000</v>
          </cell>
          <cell r="M364">
            <v>0</v>
          </cell>
          <cell r="N364">
            <v>0</v>
          </cell>
          <cell r="O364">
            <v>5600</v>
          </cell>
          <cell r="P364">
            <v>5600</v>
          </cell>
        </row>
        <row r="365">
          <cell r="A365">
            <v>16</v>
          </cell>
          <cell r="B365" t="str">
            <v xml:space="preserve"> CONDUIT CLAMP, ONE-HOLE 3/4"</v>
          </cell>
          <cell r="C365">
            <v>265</v>
          </cell>
          <cell r="D365" t="str">
            <v>PCS</v>
          </cell>
          <cell r="E365">
            <v>4</v>
          </cell>
          <cell r="F365">
            <v>1060</v>
          </cell>
          <cell r="H365">
            <v>0</v>
          </cell>
          <cell r="I365">
            <v>0.5</v>
          </cell>
          <cell r="J365">
            <v>133</v>
          </cell>
          <cell r="K365">
            <v>4</v>
          </cell>
          <cell r="L365">
            <v>1060</v>
          </cell>
          <cell r="M365">
            <v>0</v>
          </cell>
          <cell r="N365">
            <v>0</v>
          </cell>
          <cell r="O365">
            <v>140</v>
          </cell>
          <cell r="P365">
            <v>37100</v>
          </cell>
        </row>
        <row r="366">
          <cell r="A366">
            <v>17</v>
          </cell>
          <cell r="B366" t="str">
            <v xml:space="preserve"> PVC CONDUIT, SCHEDULE B, CNS1302  3/4"</v>
          </cell>
          <cell r="C366">
            <v>265</v>
          </cell>
          <cell r="D366" t="str">
            <v>M</v>
          </cell>
          <cell r="E366">
            <v>12</v>
          </cell>
          <cell r="F366">
            <v>3180</v>
          </cell>
          <cell r="H366">
            <v>0</v>
          </cell>
          <cell r="I366">
            <v>0.28000000000000003</v>
          </cell>
          <cell r="J366">
            <v>74</v>
          </cell>
          <cell r="K366">
            <v>12</v>
          </cell>
          <cell r="L366">
            <v>3180</v>
          </cell>
          <cell r="M366">
            <v>0</v>
          </cell>
          <cell r="N366">
            <v>0</v>
          </cell>
          <cell r="O366">
            <v>78</v>
          </cell>
          <cell r="P366">
            <v>20670</v>
          </cell>
        </row>
        <row r="367">
          <cell r="A367">
            <v>18</v>
          </cell>
          <cell r="B367" t="str">
            <v xml:space="preserve"> EXCAVATION</v>
          </cell>
          <cell r="C367">
            <v>1550</v>
          </cell>
          <cell r="D367" t="str">
            <v>M3</v>
          </cell>
          <cell r="E367" t="str">
            <v>M+L</v>
          </cell>
          <cell r="F367" t="str">
            <v>M+L</v>
          </cell>
          <cell r="H367">
            <v>0</v>
          </cell>
          <cell r="J367">
            <v>0</v>
          </cell>
          <cell r="K367" t="str">
            <v>M+L</v>
          </cell>
          <cell r="L367" t="str">
            <v>M+L</v>
          </cell>
          <cell r="M367">
            <v>0</v>
          </cell>
          <cell r="N367">
            <v>0</v>
          </cell>
          <cell r="O367">
            <v>72</v>
          </cell>
          <cell r="P367">
            <v>111600</v>
          </cell>
        </row>
        <row r="368">
          <cell r="A368">
            <v>19</v>
          </cell>
          <cell r="B368" t="str">
            <v xml:space="preserve"> BACKFILL</v>
          </cell>
          <cell r="C368">
            <v>1550</v>
          </cell>
          <cell r="D368" t="str">
            <v>M3</v>
          </cell>
          <cell r="E368" t="str">
            <v>M+L</v>
          </cell>
          <cell r="F368" t="str">
            <v>M+L</v>
          </cell>
          <cell r="H368">
            <v>0</v>
          </cell>
          <cell r="J368">
            <v>0</v>
          </cell>
          <cell r="K368" t="str">
            <v>M+L</v>
          </cell>
          <cell r="L368" t="str">
            <v>M+L</v>
          </cell>
          <cell r="M368">
            <v>0</v>
          </cell>
          <cell r="N368">
            <v>0</v>
          </cell>
          <cell r="O368">
            <v>120</v>
          </cell>
          <cell r="P368">
            <v>186000</v>
          </cell>
        </row>
        <row r="369">
          <cell r="A369">
            <v>20</v>
          </cell>
          <cell r="B369" t="str">
            <v xml:space="preserve"> MISCELLANEOUS MATERIALS</v>
          </cell>
          <cell r="C369">
            <v>1</v>
          </cell>
          <cell r="D369" t="str">
            <v>LOT</v>
          </cell>
          <cell r="E369">
            <v>82037.700000000012</v>
          </cell>
          <cell r="F369">
            <v>82038</v>
          </cell>
          <cell r="H369">
            <v>0</v>
          </cell>
          <cell r="I369">
            <v>316.10000000000002</v>
          </cell>
          <cell r="J369">
            <v>316</v>
          </cell>
          <cell r="K369">
            <v>82038</v>
          </cell>
          <cell r="L369">
            <v>82038</v>
          </cell>
          <cell r="M369">
            <v>0</v>
          </cell>
          <cell r="N369">
            <v>0</v>
          </cell>
          <cell r="O369">
            <v>88508</v>
          </cell>
          <cell r="P369">
            <v>88508</v>
          </cell>
        </row>
        <row r="370">
          <cell r="B370" t="str">
            <v>SUB-TOTAL : (D)</v>
          </cell>
          <cell r="F370">
            <v>902415</v>
          </cell>
          <cell r="H370">
            <v>0</v>
          </cell>
          <cell r="J370">
            <v>3477</v>
          </cell>
          <cell r="K370">
            <v>0</v>
          </cell>
          <cell r="L370">
            <v>902415</v>
          </cell>
          <cell r="M370">
            <v>0</v>
          </cell>
          <cell r="N370">
            <v>0</v>
          </cell>
          <cell r="O370">
            <v>0</v>
          </cell>
          <cell r="P370">
            <v>1266758</v>
          </cell>
        </row>
        <row r="371">
          <cell r="F371">
            <v>0</v>
          </cell>
          <cell r="H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</row>
        <row r="372">
          <cell r="F372">
            <v>0</v>
          </cell>
          <cell r="H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</row>
        <row r="373">
          <cell r="D373" t="str">
            <v xml:space="preserve"> </v>
          </cell>
          <cell r="F373">
            <v>0</v>
          </cell>
          <cell r="H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</row>
        <row r="374">
          <cell r="A374" t="str">
            <v>E.</v>
          </cell>
          <cell r="B374" t="str">
            <v>TELEPHONE SYSTEM(全廠區建築物間之管線)</v>
          </cell>
          <cell r="F374">
            <v>0</v>
          </cell>
          <cell r="H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</row>
        <row r="375">
          <cell r="A375">
            <v>1</v>
          </cell>
          <cell r="B375" t="str">
            <v>PABX , W/100 EXTENSION , 10 TRUNK LINE</v>
          </cell>
          <cell r="C375">
            <v>1</v>
          </cell>
          <cell r="D375" t="str">
            <v>SET</v>
          </cell>
          <cell r="E375">
            <v>380000</v>
          </cell>
          <cell r="F375">
            <v>380000</v>
          </cell>
          <cell r="H375">
            <v>0</v>
          </cell>
          <cell r="I375">
            <v>40</v>
          </cell>
          <cell r="J375">
            <v>40</v>
          </cell>
          <cell r="K375">
            <v>380000</v>
          </cell>
          <cell r="L375">
            <v>380000</v>
          </cell>
          <cell r="M375">
            <v>0</v>
          </cell>
          <cell r="N375">
            <v>0</v>
          </cell>
          <cell r="O375">
            <v>11200</v>
          </cell>
          <cell r="P375">
            <v>11200</v>
          </cell>
        </row>
        <row r="376">
          <cell r="A376">
            <v>2</v>
          </cell>
          <cell r="B376" t="str">
            <v xml:space="preserve"> TELEPHONE CABLE, SOLID COPPER PVBC INSU. 5 PAIRS</v>
          </cell>
          <cell r="C376">
            <v>1300</v>
          </cell>
          <cell r="D376" t="str">
            <v>M</v>
          </cell>
          <cell r="E376">
            <v>14</v>
          </cell>
          <cell r="F376">
            <v>18200</v>
          </cell>
          <cell r="H376">
            <v>0</v>
          </cell>
          <cell r="I376">
            <v>8.5999999999999993E-2</v>
          </cell>
          <cell r="J376">
            <v>112</v>
          </cell>
          <cell r="K376">
            <v>14</v>
          </cell>
          <cell r="L376">
            <v>18200</v>
          </cell>
          <cell r="M376">
            <v>0</v>
          </cell>
          <cell r="N376">
            <v>0</v>
          </cell>
          <cell r="O376">
            <v>24</v>
          </cell>
          <cell r="P376">
            <v>31200</v>
          </cell>
        </row>
        <row r="377">
          <cell r="A377">
            <v>3</v>
          </cell>
          <cell r="B377" t="str">
            <v xml:space="preserve"> DITTO, BUT 10 PAIRS</v>
          </cell>
          <cell r="C377">
            <v>250</v>
          </cell>
          <cell r="D377" t="str">
            <v>M</v>
          </cell>
          <cell r="E377">
            <v>30</v>
          </cell>
          <cell r="F377">
            <v>7500</v>
          </cell>
          <cell r="H377">
            <v>0</v>
          </cell>
          <cell r="I377">
            <v>0.122</v>
          </cell>
          <cell r="J377">
            <v>31</v>
          </cell>
          <cell r="K377">
            <v>30</v>
          </cell>
          <cell r="L377">
            <v>7500</v>
          </cell>
          <cell r="M377">
            <v>0</v>
          </cell>
          <cell r="N377">
            <v>0</v>
          </cell>
          <cell r="O377">
            <v>34</v>
          </cell>
          <cell r="P377">
            <v>8500</v>
          </cell>
        </row>
        <row r="378">
          <cell r="A378">
            <v>4</v>
          </cell>
          <cell r="B378" t="str">
            <v xml:space="preserve"> DITTO, BUT 30 PAIRS</v>
          </cell>
          <cell r="C378">
            <v>300</v>
          </cell>
          <cell r="D378" t="str">
            <v>M</v>
          </cell>
          <cell r="E378">
            <v>80</v>
          </cell>
          <cell r="F378">
            <v>24000</v>
          </cell>
          <cell r="H378">
            <v>0</v>
          </cell>
          <cell r="I378">
            <v>0.20599999999999999</v>
          </cell>
          <cell r="J378">
            <v>62</v>
          </cell>
          <cell r="K378">
            <v>80</v>
          </cell>
          <cell r="L378">
            <v>24000</v>
          </cell>
          <cell r="M378">
            <v>0</v>
          </cell>
          <cell r="N378">
            <v>0</v>
          </cell>
          <cell r="O378">
            <v>58</v>
          </cell>
          <cell r="P378">
            <v>17400</v>
          </cell>
        </row>
        <row r="379">
          <cell r="A379">
            <v>4</v>
          </cell>
          <cell r="B379" t="str">
            <v xml:space="preserve"> DITTO, BUT 50 PAIRS</v>
          </cell>
          <cell r="C379">
            <v>400</v>
          </cell>
          <cell r="D379" t="str">
            <v>M</v>
          </cell>
          <cell r="E379">
            <v>133</v>
          </cell>
          <cell r="F379">
            <v>53200</v>
          </cell>
          <cell r="H379">
            <v>0</v>
          </cell>
          <cell r="I379">
            <v>0.25600000000000001</v>
          </cell>
          <cell r="J379">
            <v>102</v>
          </cell>
          <cell r="K379">
            <v>133</v>
          </cell>
          <cell r="L379">
            <v>53200</v>
          </cell>
          <cell r="M379">
            <v>0</v>
          </cell>
          <cell r="N379">
            <v>0</v>
          </cell>
          <cell r="O379">
            <v>72</v>
          </cell>
          <cell r="P379">
            <v>28800</v>
          </cell>
        </row>
        <row r="380">
          <cell r="A380">
            <v>5</v>
          </cell>
          <cell r="B380" t="str">
            <v xml:space="preserve"> MISCELLANEOUS MATERIALS</v>
          </cell>
          <cell r="C380">
            <v>1</v>
          </cell>
          <cell r="D380" t="str">
            <v>LOT</v>
          </cell>
          <cell r="E380">
            <v>10290</v>
          </cell>
          <cell r="F380">
            <v>10290</v>
          </cell>
          <cell r="H380">
            <v>0</v>
          </cell>
          <cell r="I380">
            <v>105</v>
          </cell>
          <cell r="J380">
            <v>105</v>
          </cell>
          <cell r="K380">
            <v>10290</v>
          </cell>
          <cell r="L380">
            <v>10290</v>
          </cell>
          <cell r="M380">
            <v>0</v>
          </cell>
          <cell r="N380">
            <v>0</v>
          </cell>
          <cell r="O380">
            <v>29400</v>
          </cell>
          <cell r="P380">
            <v>29400</v>
          </cell>
        </row>
        <row r="381">
          <cell r="B381" t="str">
            <v>SUB-TOTAL : (E)</v>
          </cell>
          <cell r="F381">
            <v>493190</v>
          </cell>
          <cell r="H381">
            <v>0</v>
          </cell>
          <cell r="J381">
            <v>452</v>
          </cell>
          <cell r="K381">
            <v>0</v>
          </cell>
          <cell r="L381">
            <v>493190</v>
          </cell>
          <cell r="M381">
            <v>0</v>
          </cell>
          <cell r="N381">
            <v>0</v>
          </cell>
          <cell r="O381">
            <v>0</v>
          </cell>
          <cell r="P381">
            <v>126500</v>
          </cell>
        </row>
        <row r="382">
          <cell r="F382">
            <v>0</v>
          </cell>
          <cell r="H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</row>
        <row r="383">
          <cell r="F383">
            <v>0</v>
          </cell>
          <cell r="H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</row>
        <row r="384">
          <cell r="A384" t="str">
            <v>F.</v>
          </cell>
          <cell r="B384" t="str">
            <v>PAGE/INTERCOMMUNICATION SYSTEM</v>
          </cell>
          <cell r="D384" t="str">
            <v xml:space="preserve"> </v>
          </cell>
          <cell r="F384">
            <v>0</v>
          </cell>
          <cell r="H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</row>
        <row r="385">
          <cell r="A385">
            <v>1</v>
          </cell>
          <cell r="B385" t="str">
            <v xml:space="preserve"> PAGE/PARTY STATION, SINGLE PARTY LINE</v>
          </cell>
          <cell r="C385">
            <v>10</v>
          </cell>
          <cell r="D385" t="str">
            <v>SET</v>
          </cell>
          <cell r="E385">
            <v>19700</v>
          </cell>
          <cell r="F385">
            <v>197000</v>
          </cell>
          <cell r="H385">
            <v>0</v>
          </cell>
          <cell r="I385">
            <v>12</v>
          </cell>
          <cell r="J385">
            <v>120</v>
          </cell>
          <cell r="K385">
            <v>19700</v>
          </cell>
          <cell r="L385">
            <v>197000</v>
          </cell>
          <cell r="M385">
            <v>0</v>
          </cell>
          <cell r="N385">
            <v>0</v>
          </cell>
          <cell r="O385">
            <v>3360</v>
          </cell>
          <cell r="P385">
            <v>33600</v>
          </cell>
        </row>
        <row r="386">
          <cell r="B386" t="str">
            <v xml:space="preserve"> CL.1, DIV.2 , G-T #730-104 OR EQUAL</v>
          </cell>
          <cell r="F386">
            <v>0</v>
          </cell>
          <cell r="H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</row>
        <row r="387">
          <cell r="A387">
            <v>2</v>
          </cell>
          <cell r="B387" t="str">
            <v>DITTO, BUT INDOOR TYPE, G-T #700-102</v>
          </cell>
          <cell r="C387">
            <v>4</v>
          </cell>
          <cell r="D387" t="str">
            <v>SET</v>
          </cell>
          <cell r="E387">
            <v>17800</v>
          </cell>
          <cell r="F387">
            <v>71200</v>
          </cell>
          <cell r="H387">
            <v>0</v>
          </cell>
          <cell r="I387">
            <v>10</v>
          </cell>
          <cell r="J387">
            <v>40</v>
          </cell>
          <cell r="K387">
            <v>17800</v>
          </cell>
          <cell r="L387">
            <v>71200</v>
          </cell>
          <cell r="M387">
            <v>0</v>
          </cell>
          <cell r="N387">
            <v>0</v>
          </cell>
          <cell r="O387">
            <v>2800</v>
          </cell>
          <cell r="P387">
            <v>11200</v>
          </cell>
        </row>
        <row r="388">
          <cell r="A388">
            <v>3</v>
          </cell>
          <cell r="B388" t="str">
            <v>DITTO, BUT DESK MOUNT. TYPE, G-T #726-102</v>
          </cell>
          <cell r="C388">
            <v>1</v>
          </cell>
          <cell r="D388" t="str">
            <v>SET</v>
          </cell>
          <cell r="E388">
            <v>23000</v>
          </cell>
          <cell r="F388">
            <v>23000</v>
          </cell>
          <cell r="H388">
            <v>0</v>
          </cell>
          <cell r="I388">
            <v>12</v>
          </cell>
          <cell r="J388">
            <v>12</v>
          </cell>
          <cell r="K388">
            <v>23000</v>
          </cell>
          <cell r="L388">
            <v>23000</v>
          </cell>
          <cell r="M388">
            <v>0</v>
          </cell>
          <cell r="N388">
            <v>0</v>
          </cell>
          <cell r="O388">
            <v>3360</v>
          </cell>
          <cell r="P388">
            <v>3360</v>
          </cell>
        </row>
        <row r="389">
          <cell r="A389">
            <v>4</v>
          </cell>
          <cell r="B389" t="str">
            <v xml:space="preserve"> HOT DIPPED GALVANIZED STEEL SUPPORT, C100</v>
          </cell>
          <cell r="C389">
            <v>10</v>
          </cell>
          <cell r="D389" t="str">
            <v>SET</v>
          </cell>
          <cell r="E389">
            <v>1500</v>
          </cell>
          <cell r="F389">
            <v>15000</v>
          </cell>
          <cell r="H389">
            <v>0</v>
          </cell>
          <cell r="I389">
            <v>4</v>
          </cell>
          <cell r="J389">
            <v>40</v>
          </cell>
          <cell r="K389">
            <v>1500</v>
          </cell>
          <cell r="L389">
            <v>15000</v>
          </cell>
          <cell r="M389">
            <v>0</v>
          </cell>
          <cell r="N389">
            <v>0</v>
          </cell>
          <cell r="O389">
            <v>1120</v>
          </cell>
          <cell r="P389">
            <v>11200</v>
          </cell>
        </row>
        <row r="390">
          <cell r="B390" t="str">
            <v>3M LG., W/ SMALL FOUNDATION</v>
          </cell>
          <cell r="F390">
            <v>0</v>
          </cell>
          <cell r="H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</row>
        <row r="391">
          <cell r="A391">
            <v>5</v>
          </cell>
          <cell r="B391" t="str">
            <v xml:space="preserve"> DRIVER, W/MOLDED LEXAN FOR DIV. 2 G-T </v>
          </cell>
          <cell r="C391">
            <v>16</v>
          </cell>
          <cell r="D391" t="str">
            <v>SET</v>
          </cell>
          <cell r="E391">
            <v>3300</v>
          </cell>
          <cell r="F391">
            <v>52800</v>
          </cell>
          <cell r="H391">
            <v>0</v>
          </cell>
          <cell r="I391">
            <v>3</v>
          </cell>
          <cell r="J391">
            <v>48</v>
          </cell>
          <cell r="K391">
            <v>3300</v>
          </cell>
          <cell r="L391">
            <v>52800</v>
          </cell>
          <cell r="M391">
            <v>0</v>
          </cell>
          <cell r="N391">
            <v>0</v>
          </cell>
          <cell r="O391">
            <v>840</v>
          </cell>
          <cell r="P391">
            <v>13440</v>
          </cell>
        </row>
        <row r="392">
          <cell r="B392" t="str">
            <v xml:space="preserve"> 13314-001</v>
          </cell>
          <cell r="F392">
            <v>0</v>
          </cell>
          <cell r="H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</row>
        <row r="393">
          <cell r="A393">
            <v>6</v>
          </cell>
          <cell r="B393" t="str">
            <v xml:space="preserve"> HORN SPEAKER W/ EPOXY G-T 13304-002</v>
          </cell>
          <cell r="C393">
            <v>16</v>
          </cell>
          <cell r="D393" t="str">
            <v>SET</v>
          </cell>
          <cell r="E393">
            <v>6000</v>
          </cell>
          <cell r="F393">
            <v>96000</v>
          </cell>
          <cell r="H393">
            <v>0</v>
          </cell>
          <cell r="I393">
            <v>5</v>
          </cell>
          <cell r="J393">
            <v>80</v>
          </cell>
          <cell r="K393">
            <v>6000</v>
          </cell>
          <cell r="L393">
            <v>96000</v>
          </cell>
          <cell r="M393">
            <v>0</v>
          </cell>
          <cell r="N393">
            <v>0</v>
          </cell>
          <cell r="O393">
            <v>1400</v>
          </cell>
          <cell r="P393">
            <v>22400</v>
          </cell>
        </row>
        <row r="394">
          <cell r="B394" t="str">
            <v xml:space="preserve"> MOUNTING ASSEMBLY, G-T 411A1SPL</v>
          </cell>
          <cell r="F394">
            <v>0</v>
          </cell>
          <cell r="H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</row>
        <row r="395">
          <cell r="A395">
            <v>7</v>
          </cell>
          <cell r="B395" t="str">
            <v xml:space="preserve"> LINE BALANCE UNIT G-T 305-001 OR EQUAL</v>
          </cell>
          <cell r="C395">
            <v>1</v>
          </cell>
          <cell r="D395" t="str">
            <v>SET</v>
          </cell>
          <cell r="E395">
            <v>2600</v>
          </cell>
          <cell r="F395">
            <v>2600</v>
          </cell>
          <cell r="H395">
            <v>0</v>
          </cell>
          <cell r="I395">
            <v>4</v>
          </cell>
          <cell r="J395">
            <v>4</v>
          </cell>
          <cell r="K395">
            <v>2600</v>
          </cell>
          <cell r="L395">
            <v>2600</v>
          </cell>
          <cell r="M395">
            <v>0</v>
          </cell>
          <cell r="N395">
            <v>0</v>
          </cell>
          <cell r="O395">
            <v>1120</v>
          </cell>
          <cell r="P395">
            <v>1120</v>
          </cell>
        </row>
        <row r="396">
          <cell r="A396">
            <v>8</v>
          </cell>
          <cell r="B396" t="str">
            <v xml:space="preserve"> CABLE, OVERALL &amp; INDIVIDUAL SHIELDED, 300V 8P-#14AWG</v>
          </cell>
          <cell r="C396">
            <v>2700</v>
          </cell>
          <cell r="D396" t="str">
            <v>M</v>
          </cell>
          <cell r="E396">
            <v>137</v>
          </cell>
          <cell r="F396">
            <v>369900</v>
          </cell>
          <cell r="H396">
            <v>0</v>
          </cell>
          <cell r="I396">
            <v>0.17799999999999999</v>
          </cell>
          <cell r="J396">
            <v>481</v>
          </cell>
          <cell r="K396">
            <v>137</v>
          </cell>
          <cell r="L396">
            <v>369900</v>
          </cell>
          <cell r="M396">
            <v>0</v>
          </cell>
          <cell r="N396">
            <v>0</v>
          </cell>
          <cell r="O396">
            <v>50</v>
          </cell>
          <cell r="P396">
            <v>135000</v>
          </cell>
        </row>
        <row r="397">
          <cell r="A397">
            <v>9</v>
          </cell>
          <cell r="B397" t="str">
            <v>XLPE CABLE 3C-3.5SQ.MM</v>
          </cell>
          <cell r="C397">
            <v>2800</v>
          </cell>
          <cell r="D397" t="str">
            <v>M</v>
          </cell>
          <cell r="E397">
            <v>15</v>
          </cell>
          <cell r="F397">
            <v>42000</v>
          </cell>
          <cell r="H397">
            <v>0</v>
          </cell>
          <cell r="I397">
            <v>7.9000000000000001E-2</v>
          </cell>
          <cell r="J397">
            <v>221</v>
          </cell>
          <cell r="K397">
            <v>15</v>
          </cell>
          <cell r="L397">
            <v>42000</v>
          </cell>
          <cell r="M397">
            <v>0</v>
          </cell>
          <cell r="N397">
            <v>0</v>
          </cell>
          <cell r="O397">
            <v>22</v>
          </cell>
          <cell r="P397">
            <v>61600</v>
          </cell>
        </row>
        <row r="398">
          <cell r="A398">
            <v>10</v>
          </cell>
          <cell r="B398" t="str">
            <v xml:space="preserve"> SPEAKER CABLE, TWISTED PAIR #18 AWG</v>
          </cell>
          <cell r="C398">
            <v>50</v>
          </cell>
          <cell r="D398" t="str">
            <v>M</v>
          </cell>
          <cell r="E398">
            <v>12</v>
          </cell>
          <cell r="F398">
            <v>600</v>
          </cell>
          <cell r="H398">
            <v>0</v>
          </cell>
          <cell r="I398">
            <v>6.2E-2</v>
          </cell>
          <cell r="J398">
            <v>3</v>
          </cell>
          <cell r="K398">
            <v>12</v>
          </cell>
          <cell r="L398">
            <v>600</v>
          </cell>
          <cell r="M398">
            <v>0</v>
          </cell>
          <cell r="N398">
            <v>0</v>
          </cell>
          <cell r="O398">
            <v>17</v>
          </cell>
          <cell r="P398">
            <v>850</v>
          </cell>
        </row>
        <row r="399">
          <cell r="A399">
            <v>11</v>
          </cell>
          <cell r="B399" t="str">
            <v>RSG CONDUIT, 2"</v>
          </cell>
          <cell r="C399">
            <v>100</v>
          </cell>
          <cell r="D399" t="str">
            <v>M</v>
          </cell>
          <cell r="E399">
            <v>105</v>
          </cell>
          <cell r="F399">
            <v>10500</v>
          </cell>
          <cell r="H399">
            <v>0</v>
          </cell>
          <cell r="I399">
            <v>0.98</v>
          </cell>
          <cell r="J399">
            <v>98</v>
          </cell>
          <cell r="K399">
            <v>105</v>
          </cell>
          <cell r="L399">
            <v>10500</v>
          </cell>
          <cell r="M399">
            <v>0</v>
          </cell>
          <cell r="N399">
            <v>0</v>
          </cell>
          <cell r="O399">
            <v>274</v>
          </cell>
          <cell r="P399">
            <v>27400</v>
          </cell>
        </row>
        <row r="400">
          <cell r="A400">
            <v>12</v>
          </cell>
          <cell r="B400" t="str">
            <v>DITTO BUT 3/4"</v>
          </cell>
          <cell r="C400">
            <v>50</v>
          </cell>
          <cell r="D400" t="str">
            <v>M</v>
          </cell>
          <cell r="E400">
            <v>32</v>
          </cell>
          <cell r="F400">
            <v>1600</v>
          </cell>
          <cell r="H400">
            <v>0</v>
          </cell>
          <cell r="I400">
            <v>0.47</v>
          </cell>
          <cell r="J400">
            <v>24</v>
          </cell>
          <cell r="K400">
            <v>32</v>
          </cell>
          <cell r="L400">
            <v>1600</v>
          </cell>
          <cell r="M400">
            <v>0</v>
          </cell>
          <cell r="N400">
            <v>0</v>
          </cell>
          <cell r="O400">
            <v>132</v>
          </cell>
          <cell r="P400">
            <v>6600</v>
          </cell>
        </row>
        <row r="401">
          <cell r="A401">
            <v>13</v>
          </cell>
          <cell r="B401" t="str">
            <v xml:space="preserve"> FLEXIBLE CONDUIT, 3/4", 1M LG, W/ TWO CONNECTOR</v>
          </cell>
          <cell r="C401">
            <v>16</v>
          </cell>
          <cell r="D401" t="str">
            <v>M</v>
          </cell>
          <cell r="E401">
            <v>81</v>
          </cell>
          <cell r="F401">
            <v>1296</v>
          </cell>
          <cell r="H401">
            <v>0</v>
          </cell>
          <cell r="I401">
            <v>0.56000000000000005</v>
          </cell>
          <cell r="J401">
            <v>9</v>
          </cell>
          <cell r="K401">
            <v>81</v>
          </cell>
          <cell r="L401">
            <v>1296</v>
          </cell>
          <cell r="M401">
            <v>0</v>
          </cell>
          <cell r="N401">
            <v>0</v>
          </cell>
          <cell r="O401">
            <v>157</v>
          </cell>
          <cell r="P401">
            <v>2512</v>
          </cell>
        </row>
        <row r="402">
          <cell r="A402">
            <v>14</v>
          </cell>
          <cell r="B402" t="str">
            <v xml:space="preserve"> HOT DIPPED GALVANIZED CONDUIT FITTING, UNION,</v>
          </cell>
          <cell r="C402">
            <v>1</v>
          </cell>
          <cell r="D402" t="str">
            <v>LOT</v>
          </cell>
          <cell r="E402">
            <v>36300</v>
          </cell>
          <cell r="F402">
            <v>36300</v>
          </cell>
          <cell r="H402">
            <v>0</v>
          </cell>
          <cell r="I402">
            <v>61</v>
          </cell>
          <cell r="J402">
            <v>61</v>
          </cell>
          <cell r="K402">
            <v>36300</v>
          </cell>
          <cell r="L402">
            <v>36300</v>
          </cell>
          <cell r="M402">
            <v>0</v>
          </cell>
          <cell r="N402">
            <v>0</v>
          </cell>
          <cell r="O402">
            <v>17080</v>
          </cell>
          <cell r="P402">
            <v>17080</v>
          </cell>
        </row>
        <row r="403">
          <cell r="B403" t="str">
            <v>SEALING FITTING</v>
          </cell>
          <cell r="F403">
            <v>0</v>
          </cell>
          <cell r="H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</row>
        <row r="404">
          <cell r="A404">
            <v>15</v>
          </cell>
          <cell r="B404" t="str">
            <v>HOT DIPPED GALVALNIZED STEEL U-CHANNEL 41x41x2.0t</v>
          </cell>
          <cell r="C404">
            <v>15</v>
          </cell>
          <cell r="D404" t="str">
            <v>M</v>
          </cell>
          <cell r="E404">
            <v>82</v>
          </cell>
          <cell r="F404">
            <v>1230</v>
          </cell>
          <cell r="H404">
            <v>0</v>
          </cell>
          <cell r="I404">
            <v>0.40699999999999997</v>
          </cell>
          <cell r="J404">
            <v>6</v>
          </cell>
          <cell r="K404">
            <v>82</v>
          </cell>
          <cell r="L404">
            <v>1230</v>
          </cell>
          <cell r="M404">
            <v>0</v>
          </cell>
          <cell r="N404">
            <v>0</v>
          </cell>
          <cell r="O404">
            <v>114</v>
          </cell>
          <cell r="P404">
            <v>1710</v>
          </cell>
        </row>
        <row r="405">
          <cell r="A405">
            <v>16</v>
          </cell>
          <cell r="B405" t="str">
            <v>VHF PORTABLE MARINE BAND EXP-PROOF WALKY-TALKY</v>
          </cell>
          <cell r="C405">
            <v>2</v>
          </cell>
          <cell r="D405" t="str">
            <v>SET</v>
          </cell>
          <cell r="E405">
            <v>20000</v>
          </cell>
          <cell r="F405">
            <v>40000</v>
          </cell>
          <cell r="H405">
            <v>0</v>
          </cell>
          <cell r="J405">
            <v>0</v>
          </cell>
          <cell r="K405">
            <v>20000</v>
          </cell>
          <cell r="L405">
            <v>40000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</row>
        <row r="406">
          <cell r="A406">
            <v>17</v>
          </cell>
          <cell r="B406" t="str">
            <v xml:space="preserve"> MISCELLANEOUS MATERIALS </v>
          </cell>
          <cell r="C406">
            <v>1</v>
          </cell>
          <cell r="D406" t="str">
            <v>LOT</v>
          </cell>
          <cell r="E406">
            <v>48051.3</v>
          </cell>
          <cell r="F406">
            <v>48051</v>
          </cell>
          <cell r="H406">
            <v>0</v>
          </cell>
          <cell r="I406">
            <v>62.35</v>
          </cell>
          <cell r="J406">
            <v>62</v>
          </cell>
          <cell r="K406">
            <v>48051</v>
          </cell>
          <cell r="L406">
            <v>48051</v>
          </cell>
          <cell r="M406">
            <v>0</v>
          </cell>
          <cell r="N406">
            <v>0</v>
          </cell>
          <cell r="O406">
            <v>17458</v>
          </cell>
          <cell r="P406">
            <v>17458</v>
          </cell>
        </row>
        <row r="407">
          <cell r="B407" t="str">
            <v>SUB-TOTAL : (F)</v>
          </cell>
          <cell r="F407">
            <v>1009077</v>
          </cell>
          <cell r="H407">
            <v>0</v>
          </cell>
          <cell r="J407">
            <v>1309</v>
          </cell>
          <cell r="K407">
            <v>0</v>
          </cell>
          <cell r="L407">
            <v>1009077</v>
          </cell>
          <cell r="M407">
            <v>0</v>
          </cell>
          <cell r="N407">
            <v>0</v>
          </cell>
          <cell r="O407">
            <v>0</v>
          </cell>
          <cell r="P407">
            <v>366530</v>
          </cell>
        </row>
        <row r="408">
          <cell r="F408">
            <v>0</v>
          </cell>
          <cell r="H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</row>
        <row r="409">
          <cell r="F409">
            <v>0</v>
          </cell>
          <cell r="H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</row>
        <row r="410">
          <cell r="A410" t="str">
            <v>G.</v>
          </cell>
          <cell r="B410" t="str">
            <v>CCTV SYSTEM</v>
          </cell>
          <cell r="D410" t="str">
            <v xml:space="preserve"> </v>
          </cell>
          <cell r="F410">
            <v>0</v>
          </cell>
          <cell r="H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</row>
        <row r="411">
          <cell r="A411">
            <v>1</v>
          </cell>
          <cell r="B411" t="str">
            <v xml:space="preserve"> 20" BLACK-AND-WHITE VEDIO MONITOR,  </v>
          </cell>
          <cell r="C411">
            <v>1</v>
          </cell>
          <cell r="D411" t="str">
            <v>SET</v>
          </cell>
          <cell r="E411">
            <v>9450</v>
          </cell>
          <cell r="F411">
            <v>9450</v>
          </cell>
          <cell r="H411">
            <v>0</v>
          </cell>
          <cell r="I411">
            <v>4</v>
          </cell>
          <cell r="J411">
            <v>4</v>
          </cell>
          <cell r="K411">
            <v>9450</v>
          </cell>
          <cell r="L411">
            <v>9450</v>
          </cell>
          <cell r="M411">
            <v>0</v>
          </cell>
          <cell r="N411">
            <v>0</v>
          </cell>
          <cell r="O411">
            <v>1120</v>
          </cell>
          <cell r="P411">
            <v>1120</v>
          </cell>
        </row>
        <row r="412">
          <cell r="A412">
            <v>2</v>
          </cell>
          <cell r="B412" t="str">
            <v xml:space="preserve"> BLACK-AND-WHITE CAMERA,1/2 CCD</v>
          </cell>
          <cell r="C412">
            <v>6</v>
          </cell>
          <cell r="D412" t="str">
            <v>SET</v>
          </cell>
          <cell r="E412">
            <v>8100</v>
          </cell>
          <cell r="F412">
            <v>48600</v>
          </cell>
          <cell r="H412">
            <v>0</v>
          </cell>
          <cell r="I412">
            <v>8</v>
          </cell>
          <cell r="J412">
            <v>48</v>
          </cell>
          <cell r="K412">
            <v>8100</v>
          </cell>
          <cell r="L412">
            <v>48600</v>
          </cell>
          <cell r="M412">
            <v>0</v>
          </cell>
          <cell r="N412">
            <v>0</v>
          </cell>
          <cell r="O412">
            <v>2240</v>
          </cell>
          <cell r="P412">
            <v>13440</v>
          </cell>
        </row>
        <row r="413">
          <cell r="A413">
            <v>3</v>
          </cell>
          <cell r="B413" t="str">
            <v xml:space="preserve"> MOTORIZED LENS, 10X, AUTO IRIS/FOCUS</v>
          </cell>
          <cell r="C413">
            <v>2</v>
          </cell>
          <cell r="D413" t="str">
            <v>PCS</v>
          </cell>
          <cell r="E413">
            <v>18900</v>
          </cell>
          <cell r="F413">
            <v>37800</v>
          </cell>
          <cell r="H413">
            <v>0</v>
          </cell>
          <cell r="I413">
            <v>2</v>
          </cell>
          <cell r="J413">
            <v>4</v>
          </cell>
          <cell r="K413">
            <v>18900</v>
          </cell>
          <cell r="L413">
            <v>37800</v>
          </cell>
          <cell r="M413">
            <v>0</v>
          </cell>
          <cell r="N413">
            <v>0</v>
          </cell>
          <cell r="O413">
            <v>560</v>
          </cell>
          <cell r="P413">
            <v>1120</v>
          </cell>
        </row>
        <row r="414">
          <cell r="A414">
            <v>4</v>
          </cell>
          <cell r="B414" t="str">
            <v xml:space="preserve"> FIXED LENS, AUTO IRIS 16 mm, </v>
          </cell>
          <cell r="C414">
            <v>4</v>
          </cell>
          <cell r="D414" t="str">
            <v>PCS</v>
          </cell>
          <cell r="E414">
            <v>4050</v>
          </cell>
          <cell r="F414">
            <v>16200</v>
          </cell>
          <cell r="H414">
            <v>0</v>
          </cell>
          <cell r="I414">
            <v>2</v>
          </cell>
          <cell r="J414">
            <v>8</v>
          </cell>
          <cell r="K414">
            <v>4050</v>
          </cell>
          <cell r="L414">
            <v>16200</v>
          </cell>
          <cell r="M414">
            <v>0</v>
          </cell>
          <cell r="N414">
            <v>0</v>
          </cell>
          <cell r="O414">
            <v>560</v>
          </cell>
          <cell r="P414">
            <v>2240</v>
          </cell>
        </row>
        <row r="415">
          <cell r="A415">
            <v>5</v>
          </cell>
          <cell r="B415" t="str">
            <v xml:space="preserve"> EXPLOSION ROOF HOUSING</v>
          </cell>
          <cell r="C415">
            <v>4</v>
          </cell>
          <cell r="D415" t="str">
            <v>SET</v>
          </cell>
          <cell r="E415">
            <v>148500</v>
          </cell>
          <cell r="F415">
            <v>594000</v>
          </cell>
          <cell r="H415">
            <v>0</v>
          </cell>
          <cell r="I415">
            <v>8</v>
          </cell>
          <cell r="J415">
            <v>32</v>
          </cell>
          <cell r="K415">
            <v>148500</v>
          </cell>
          <cell r="L415">
            <v>594000</v>
          </cell>
          <cell r="M415">
            <v>0</v>
          </cell>
          <cell r="N415">
            <v>0</v>
          </cell>
          <cell r="O415">
            <v>2240</v>
          </cell>
          <cell r="P415">
            <v>8960</v>
          </cell>
        </row>
        <row r="416">
          <cell r="A416">
            <v>6</v>
          </cell>
          <cell r="B416" t="str">
            <v>WEATHER PROOF HOUSING</v>
          </cell>
          <cell r="C416">
            <v>2</v>
          </cell>
          <cell r="D416" t="str">
            <v>SET</v>
          </cell>
          <cell r="E416">
            <v>49500</v>
          </cell>
          <cell r="F416">
            <v>99000</v>
          </cell>
          <cell r="H416">
            <v>0</v>
          </cell>
          <cell r="I416">
            <v>6</v>
          </cell>
          <cell r="J416">
            <v>12</v>
          </cell>
          <cell r="K416">
            <v>49500</v>
          </cell>
          <cell r="L416">
            <v>99000</v>
          </cell>
          <cell r="M416">
            <v>0</v>
          </cell>
          <cell r="N416">
            <v>0</v>
          </cell>
          <cell r="O416">
            <v>1680</v>
          </cell>
          <cell r="P416">
            <v>3360</v>
          </cell>
        </row>
        <row r="417">
          <cell r="A417">
            <v>7</v>
          </cell>
          <cell r="B417" t="str">
            <v xml:space="preserve"> PAN-AND-TILT DRIVER, CL.1 DIV.2</v>
          </cell>
          <cell r="C417">
            <v>2</v>
          </cell>
          <cell r="D417" t="str">
            <v>SET</v>
          </cell>
          <cell r="E417">
            <v>148500</v>
          </cell>
          <cell r="F417">
            <v>297000</v>
          </cell>
          <cell r="H417">
            <v>0</v>
          </cell>
          <cell r="I417">
            <v>8</v>
          </cell>
          <cell r="J417">
            <v>16</v>
          </cell>
          <cell r="K417">
            <v>148500</v>
          </cell>
          <cell r="L417">
            <v>297000</v>
          </cell>
          <cell r="M417">
            <v>0</v>
          </cell>
          <cell r="N417">
            <v>0</v>
          </cell>
          <cell r="O417">
            <v>2240</v>
          </cell>
          <cell r="P417">
            <v>4480</v>
          </cell>
        </row>
        <row r="418">
          <cell r="A418">
            <v>8</v>
          </cell>
          <cell r="B418" t="str">
            <v>24 hr  VCR</v>
          </cell>
          <cell r="C418">
            <v>1</v>
          </cell>
          <cell r="D418" t="str">
            <v>SET</v>
          </cell>
          <cell r="E418">
            <v>45000</v>
          </cell>
          <cell r="F418">
            <v>45000</v>
          </cell>
          <cell r="H418">
            <v>0</v>
          </cell>
          <cell r="I418">
            <v>8</v>
          </cell>
          <cell r="J418">
            <v>8</v>
          </cell>
          <cell r="K418">
            <v>45000</v>
          </cell>
          <cell r="L418">
            <v>45000</v>
          </cell>
          <cell r="M418">
            <v>0</v>
          </cell>
          <cell r="N418">
            <v>0</v>
          </cell>
          <cell r="O418">
            <v>2240</v>
          </cell>
          <cell r="P418">
            <v>2240</v>
          </cell>
        </row>
        <row r="419">
          <cell r="A419">
            <v>9</v>
          </cell>
          <cell r="B419" t="str">
            <v>CONTROL SIGNAL DISTRIBUTION UNIT, 5 CHANNEL</v>
          </cell>
          <cell r="C419">
            <v>1</v>
          </cell>
          <cell r="D419" t="str">
            <v>SET</v>
          </cell>
          <cell r="E419">
            <v>45000</v>
          </cell>
          <cell r="F419">
            <v>45000</v>
          </cell>
          <cell r="H419">
            <v>0</v>
          </cell>
          <cell r="I419">
            <v>8</v>
          </cell>
          <cell r="J419">
            <v>8</v>
          </cell>
          <cell r="K419">
            <v>45000</v>
          </cell>
          <cell r="L419">
            <v>45000</v>
          </cell>
          <cell r="M419">
            <v>0</v>
          </cell>
          <cell r="N419">
            <v>0</v>
          </cell>
          <cell r="O419">
            <v>2240</v>
          </cell>
          <cell r="P419">
            <v>2240</v>
          </cell>
        </row>
        <row r="420">
          <cell r="A420">
            <v>10</v>
          </cell>
          <cell r="B420" t="str">
            <v>VEDIO MULTIPLEXER, 9-CHANNEL</v>
          </cell>
          <cell r="C420">
            <v>1</v>
          </cell>
          <cell r="D420" t="str">
            <v>SET</v>
          </cell>
          <cell r="E420">
            <v>32000</v>
          </cell>
          <cell r="F420">
            <v>32000</v>
          </cell>
          <cell r="H420">
            <v>0</v>
          </cell>
          <cell r="I420">
            <v>20</v>
          </cell>
          <cell r="J420">
            <v>20</v>
          </cell>
          <cell r="K420">
            <v>32000</v>
          </cell>
          <cell r="L420">
            <v>32000</v>
          </cell>
          <cell r="M420">
            <v>0</v>
          </cell>
          <cell r="N420">
            <v>0</v>
          </cell>
          <cell r="O420">
            <v>5600</v>
          </cell>
          <cell r="P420">
            <v>5600</v>
          </cell>
        </row>
        <row r="421">
          <cell r="A421">
            <v>11</v>
          </cell>
          <cell r="B421" t="str">
            <v xml:space="preserve"> VIDEO COXIAL CABLE, PWC 7C2V OR EQUAL</v>
          </cell>
          <cell r="C421">
            <v>2000</v>
          </cell>
          <cell r="D421" t="str">
            <v>M</v>
          </cell>
          <cell r="E421">
            <v>16</v>
          </cell>
          <cell r="F421">
            <v>32000</v>
          </cell>
          <cell r="H421">
            <v>0</v>
          </cell>
          <cell r="I421">
            <v>0.1</v>
          </cell>
          <cell r="J421">
            <v>200</v>
          </cell>
          <cell r="K421">
            <v>16</v>
          </cell>
          <cell r="L421">
            <v>32000</v>
          </cell>
          <cell r="M421">
            <v>0</v>
          </cell>
          <cell r="N421">
            <v>0</v>
          </cell>
          <cell r="O421">
            <v>28</v>
          </cell>
          <cell r="P421">
            <v>56000</v>
          </cell>
        </row>
        <row r="422">
          <cell r="A422">
            <v>12</v>
          </cell>
          <cell r="B422" t="str">
            <v>SHIELDED CABLE, 8C-1.25 SQ.MM</v>
          </cell>
          <cell r="C422">
            <v>1600</v>
          </cell>
          <cell r="D422" t="str">
            <v>M</v>
          </cell>
          <cell r="E422">
            <v>32</v>
          </cell>
          <cell r="F422">
            <v>51200</v>
          </cell>
          <cell r="H422">
            <v>0</v>
          </cell>
          <cell r="I422">
            <v>7.0000000000000007E-2</v>
          </cell>
          <cell r="J422">
            <v>112</v>
          </cell>
          <cell r="K422">
            <v>32</v>
          </cell>
          <cell r="L422">
            <v>51200</v>
          </cell>
          <cell r="M422">
            <v>0</v>
          </cell>
          <cell r="N422">
            <v>0</v>
          </cell>
          <cell r="O422">
            <v>20</v>
          </cell>
          <cell r="P422">
            <v>32000</v>
          </cell>
        </row>
        <row r="423">
          <cell r="A423">
            <v>13</v>
          </cell>
          <cell r="B423" t="str">
            <v>600V XLPE CABLE, 3C-5.5 SQ.MM</v>
          </cell>
          <cell r="C423">
            <v>1500</v>
          </cell>
          <cell r="D423" t="str">
            <v>M</v>
          </cell>
          <cell r="E423">
            <v>20</v>
          </cell>
          <cell r="F423">
            <v>30000</v>
          </cell>
          <cell r="H423">
            <v>0</v>
          </cell>
          <cell r="I423">
            <v>0.1</v>
          </cell>
          <cell r="J423">
            <v>150</v>
          </cell>
          <cell r="K423">
            <v>20</v>
          </cell>
          <cell r="L423">
            <v>30000</v>
          </cell>
          <cell r="M423">
            <v>0</v>
          </cell>
          <cell r="N423">
            <v>0</v>
          </cell>
          <cell r="O423">
            <v>28</v>
          </cell>
          <cell r="P423">
            <v>42000</v>
          </cell>
        </row>
        <row r="424">
          <cell r="A424">
            <v>14</v>
          </cell>
          <cell r="B424" t="str">
            <v xml:space="preserve">JUNCTION BOX CL.1 DIV.2 GROUP D 250L x 250W x 150D </v>
          </cell>
          <cell r="C424">
            <v>4</v>
          </cell>
          <cell r="D424" t="str">
            <v>SET</v>
          </cell>
          <cell r="E424">
            <v>8000</v>
          </cell>
          <cell r="F424">
            <v>32000</v>
          </cell>
          <cell r="H424">
            <v>0</v>
          </cell>
          <cell r="I424">
            <v>4</v>
          </cell>
          <cell r="J424">
            <v>16</v>
          </cell>
          <cell r="K424">
            <v>8000</v>
          </cell>
          <cell r="L424">
            <v>32000</v>
          </cell>
          <cell r="M424">
            <v>0</v>
          </cell>
          <cell r="N424">
            <v>0</v>
          </cell>
          <cell r="O424">
            <v>1120</v>
          </cell>
          <cell r="P424">
            <v>4480</v>
          </cell>
        </row>
        <row r="425">
          <cell r="A425">
            <v>15</v>
          </cell>
          <cell r="B425" t="str">
            <v xml:space="preserve">JUNCTION BOX WEATHER PROOF 250L x 250W x 150D </v>
          </cell>
          <cell r="C425">
            <v>2</v>
          </cell>
          <cell r="D425" t="str">
            <v>SET</v>
          </cell>
          <cell r="E425">
            <v>4000</v>
          </cell>
          <cell r="F425">
            <v>8000</v>
          </cell>
          <cell r="H425">
            <v>0</v>
          </cell>
          <cell r="I425">
            <v>3</v>
          </cell>
          <cell r="J425">
            <v>6</v>
          </cell>
          <cell r="K425">
            <v>4000</v>
          </cell>
          <cell r="L425">
            <v>8000</v>
          </cell>
          <cell r="M425">
            <v>0</v>
          </cell>
          <cell r="N425">
            <v>0</v>
          </cell>
          <cell r="O425">
            <v>840</v>
          </cell>
          <cell r="P425">
            <v>1680</v>
          </cell>
        </row>
        <row r="426">
          <cell r="A426">
            <v>16</v>
          </cell>
          <cell r="B426" t="str">
            <v>RSG CONDUIT, 2"</v>
          </cell>
          <cell r="C426">
            <v>250</v>
          </cell>
          <cell r="D426" t="str">
            <v>M</v>
          </cell>
          <cell r="E426">
            <v>105</v>
          </cell>
          <cell r="F426">
            <v>26250</v>
          </cell>
          <cell r="H426">
            <v>0</v>
          </cell>
          <cell r="I426">
            <v>0.98</v>
          </cell>
          <cell r="J426">
            <v>245</v>
          </cell>
          <cell r="K426">
            <v>105</v>
          </cell>
          <cell r="L426">
            <v>26250</v>
          </cell>
          <cell r="M426">
            <v>0</v>
          </cell>
          <cell r="N426">
            <v>0</v>
          </cell>
          <cell r="O426">
            <v>274</v>
          </cell>
          <cell r="P426">
            <v>68500</v>
          </cell>
        </row>
        <row r="427">
          <cell r="A427">
            <v>17</v>
          </cell>
          <cell r="B427" t="str">
            <v>HOT DIPPED GALVALNIZED STEEL U-CHANNEL 41x41x2.0t</v>
          </cell>
          <cell r="C427">
            <v>15</v>
          </cell>
          <cell r="D427" t="str">
            <v>M</v>
          </cell>
          <cell r="E427">
            <v>82</v>
          </cell>
          <cell r="F427">
            <v>1230</v>
          </cell>
          <cell r="H427">
            <v>0</v>
          </cell>
          <cell r="I427">
            <v>0.40699999999999997</v>
          </cell>
          <cell r="J427">
            <v>6</v>
          </cell>
          <cell r="K427">
            <v>82</v>
          </cell>
          <cell r="L427">
            <v>1230</v>
          </cell>
          <cell r="M427">
            <v>0</v>
          </cell>
          <cell r="N427">
            <v>0</v>
          </cell>
          <cell r="O427">
            <v>114</v>
          </cell>
          <cell r="P427">
            <v>1710</v>
          </cell>
        </row>
        <row r="428">
          <cell r="A428">
            <v>18</v>
          </cell>
          <cell r="B428" t="str">
            <v xml:space="preserve">CAMERA SUPPORT, HOT DIPPED GALVANIZED STEEL </v>
          </cell>
          <cell r="C428">
            <v>4</v>
          </cell>
          <cell r="D428" t="str">
            <v>SET</v>
          </cell>
          <cell r="E428">
            <v>8100</v>
          </cell>
          <cell r="F428">
            <v>32400</v>
          </cell>
          <cell r="H428">
            <v>0</v>
          </cell>
          <cell r="I428">
            <v>4</v>
          </cell>
          <cell r="J428">
            <v>16</v>
          </cell>
          <cell r="K428">
            <v>8100</v>
          </cell>
          <cell r="L428">
            <v>32400</v>
          </cell>
          <cell r="M428">
            <v>0</v>
          </cell>
          <cell r="N428">
            <v>0</v>
          </cell>
          <cell r="O428">
            <v>1120</v>
          </cell>
          <cell r="P428">
            <v>4480</v>
          </cell>
        </row>
        <row r="429">
          <cell r="B429" t="str">
            <v>W/ COATING, WALL MOUNT. TYPE</v>
          </cell>
          <cell r="F429">
            <v>0</v>
          </cell>
          <cell r="H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</row>
        <row r="430">
          <cell r="A430">
            <v>19</v>
          </cell>
          <cell r="B430" t="str">
            <v xml:space="preserve">CAMERA SUPPORT, HOT DIPPED GALVANIZED STEEL </v>
          </cell>
          <cell r="C430">
            <v>6</v>
          </cell>
          <cell r="D430" t="str">
            <v>SET</v>
          </cell>
          <cell r="E430">
            <v>14000</v>
          </cell>
          <cell r="F430">
            <v>84000</v>
          </cell>
          <cell r="H430">
            <v>0</v>
          </cell>
          <cell r="I430">
            <v>20</v>
          </cell>
          <cell r="J430">
            <v>120</v>
          </cell>
          <cell r="K430">
            <v>14000</v>
          </cell>
          <cell r="L430">
            <v>84000</v>
          </cell>
          <cell r="M430">
            <v>0</v>
          </cell>
          <cell r="N430">
            <v>0</v>
          </cell>
          <cell r="O430">
            <v>5600</v>
          </cell>
          <cell r="P430">
            <v>33600</v>
          </cell>
        </row>
        <row r="431">
          <cell r="B431" t="str">
            <v>W/ COATING, STANCHION TYPE, 3M H , W/FUNDATION</v>
          </cell>
          <cell r="F431">
            <v>0</v>
          </cell>
          <cell r="H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</row>
        <row r="432">
          <cell r="A432">
            <v>20</v>
          </cell>
          <cell r="B432" t="str">
            <v xml:space="preserve"> HOT DIPPED GALVANIZED CONDUIT FITTING, UNION,</v>
          </cell>
          <cell r="C432">
            <v>1</v>
          </cell>
          <cell r="D432" t="str">
            <v>LOT</v>
          </cell>
          <cell r="E432">
            <v>78750</v>
          </cell>
          <cell r="F432">
            <v>78750</v>
          </cell>
          <cell r="H432">
            <v>0</v>
          </cell>
          <cell r="I432">
            <v>122.5</v>
          </cell>
          <cell r="J432">
            <v>123</v>
          </cell>
          <cell r="K432">
            <v>78750</v>
          </cell>
          <cell r="L432">
            <v>78750</v>
          </cell>
          <cell r="M432">
            <v>0</v>
          </cell>
          <cell r="N432">
            <v>0</v>
          </cell>
          <cell r="O432">
            <v>34300</v>
          </cell>
          <cell r="P432">
            <v>34300</v>
          </cell>
        </row>
        <row r="433">
          <cell r="B433" t="str">
            <v>SEALING FITTING</v>
          </cell>
          <cell r="F433">
            <v>0</v>
          </cell>
          <cell r="H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</row>
        <row r="434">
          <cell r="A434">
            <v>21</v>
          </cell>
          <cell r="B434" t="str">
            <v>FIBER OPTIC CABLE CABLE , 1 FIBERS</v>
          </cell>
          <cell r="C434">
            <v>1250</v>
          </cell>
          <cell r="D434" t="str">
            <v>M</v>
          </cell>
          <cell r="E434">
            <v>38</v>
          </cell>
          <cell r="F434">
            <v>47500</v>
          </cell>
          <cell r="H434">
            <v>0</v>
          </cell>
          <cell r="I434">
            <v>0.1</v>
          </cell>
          <cell r="J434">
            <v>125</v>
          </cell>
          <cell r="K434">
            <v>38</v>
          </cell>
          <cell r="L434">
            <v>47500</v>
          </cell>
          <cell r="M434">
            <v>0</v>
          </cell>
          <cell r="N434">
            <v>0</v>
          </cell>
          <cell r="O434">
            <v>28</v>
          </cell>
          <cell r="P434">
            <v>35000</v>
          </cell>
        </row>
        <row r="435">
          <cell r="A435">
            <v>22</v>
          </cell>
          <cell r="B435" t="str">
            <v>FIBER OPTIC VIDEO SIGNAL RECEIVER</v>
          </cell>
          <cell r="C435">
            <v>1</v>
          </cell>
          <cell r="D435" t="str">
            <v>SET</v>
          </cell>
          <cell r="E435">
            <v>23400</v>
          </cell>
          <cell r="F435">
            <v>23400</v>
          </cell>
          <cell r="H435">
            <v>0</v>
          </cell>
          <cell r="I435">
            <v>4</v>
          </cell>
          <cell r="J435">
            <v>4</v>
          </cell>
          <cell r="K435">
            <v>23400</v>
          </cell>
          <cell r="L435">
            <v>23400</v>
          </cell>
          <cell r="M435">
            <v>0</v>
          </cell>
          <cell r="N435">
            <v>0</v>
          </cell>
          <cell r="O435">
            <v>1120</v>
          </cell>
          <cell r="P435">
            <v>1120</v>
          </cell>
        </row>
        <row r="436">
          <cell r="A436">
            <v>23</v>
          </cell>
          <cell r="B436" t="str">
            <v>FIBER OPTIC VIDEO SIGNAL TRANSMITER</v>
          </cell>
          <cell r="C436">
            <v>1</v>
          </cell>
          <cell r="D436" t="str">
            <v>SET</v>
          </cell>
          <cell r="E436">
            <v>25200</v>
          </cell>
          <cell r="F436">
            <v>25200</v>
          </cell>
          <cell r="H436">
            <v>0</v>
          </cell>
          <cell r="I436">
            <v>4</v>
          </cell>
          <cell r="J436">
            <v>4</v>
          </cell>
          <cell r="K436">
            <v>25200</v>
          </cell>
          <cell r="L436">
            <v>25200</v>
          </cell>
          <cell r="M436">
            <v>0</v>
          </cell>
          <cell r="N436">
            <v>0</v>
          </cell>
          <cell r="O436">
            <v>1120</v>
          </cell>
          <cell r="P436">
            <v>1120</v>
          </cell>
        </row>
        <row r="437">
          <cell r="A437">
            <v>24</v>
          </cell>
          <cell r="B437" t="str">
            <v xml:space="preserve"> MISCELLANEOUS MATERIALS</v>
          </cell>
          <cell r="C437">
            <v>1</v>
          </cell>
          <cell r="D437" t="str">
            <v>LOT</v>
          </cell>
          <cell r="E437">
            <v>50879.4</v>
          </cell>
          <cell r="F437">
            <v>50879</v>
          </cell>
          <cell r="H437">
            <v>0</v>
          </cell>
          <cell r="I437">
            <v>38.61</v>
          </cell>
          <cell r="J437">
            <v>39</v>
          </cell>
          <cell r="K437">
            <v>50879</v>
          </cell>
          <cell r="L437">
            <v>50879</v>
          </cell>
          <cell r="M437">
            <v>0</v>
          </cell>
          <cell r="N437">
            <v>0</v>
          </cell>
          <cell r="O437">
            <v>10811</v>
          </cell>
          <cell r="P437">
            <v>10811</v>
          </cell>
        </row>
        <row r="438">
          <cell r="B438" t="str">
            <v>SUB-TOTAL : (G)</v>
          </cell>
          <cell r="F438">
            <v>1746859</v>
          </cell>
          <cell r="H438">
            <v>0</v>
          </cell>
          <cell r="J438">
            <v>1326</v>
          </cell>
          <cell r="K438">
            <v>0</v>
          </cell>
          <cell r="L438">
            <v>1746859</v>
          </cell>
          <cell r="M438">
            <v>0</v>
          </cell>
          <cell r="N438">
            <v>0</v>
          </cell>
          <cell r="O438">
            <v>0</v>
          </cell>
          <cell r="P438">
            <v>371601</v>
          </cell>
        </row>
        <row r="439">
          <cell r="F439">
            <v>0</v>
          </cell>
          <cell r="H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  <cell r="P439">
            <v>0</v>
          </cell>
        </row>
        <row r="440">
          <cell r="F440">
            <v>0</v>
          </cell>
          <cell r="H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</row>
        <row r="441">
          <cell r="A441" t="str">
            <v>H.</v>
          </cell>
          <cell r="B441" t="str">
            <v xml:space="preserve"> CATHODIC PROTECTION SYSTEM </v>
          </cell>
          <cell r="F441">
            <v>0</v>
          </cell>
          <cell r="H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</row>
        <row r="442">
          <cell r="A442">
            <v>1</v>
          </cell>
          <cell r="B442" t="str">
            <v>40LB型鎂犧牲陽極</v>
          </cell>
          <cell r="C442">
            <v>60</v>
          </cell>
          <cell r="D442" t="str">
            <v>SET</v>
          </cell>
          <cell r="E442">
            <v>8000</v>
          </cell>
          <cell r="F442">
            <v>480000</v>
          </cell>
          <cell r="H442">
            <v>0</v>
          </cell>
          <cell r="I442">
            <v>9</v>
          </cell>
          <cell r="J442">
            <v>540</v>
          </cell>
          <cell r="K442">
            <v>8000</v>
          </cell>
          <cell r="L442">
            <v>480000</v>
          </cell>
          <cell r="M442">
            <v>0</v>
          </cell>
          <cell r="N442">
            <v>0</v>
          </cell>
          <cell r="O442">
            <v>2520</v>
          </cell>
          <cell r="P442">
            <v>151200</v>
          </cell>
        </row>
        <row r="443">
          <cell r="A443">
            <v>2</v>
          </cell>
          <cell r="B443" t="str">
            <v xml:space="preserve">ZINC GROUNDING CELL, FOUR ANODE UNITS WITH </v>
          </cell>
          <cell r="C443">
            <v>5</v>
          </cell>
          <cell r="D443" t="str">
            <v>SET</v>
          </cell>
          <cell r="E443">
            <v>14000</v>
          </cell>
          <cell r="F443">
            <v>70000</v>
          </cell>
          <cell r="H443">
            <v>0</v>
          </cell>
          <cell r="I443">
            <v>6</v>
          </cell>
          <cell r="J443">
            <v>30</v>
          </cell>
          <cell r="K443">
            <v>14000</v>
          </cell>
          <cell r="L443">
            <v>70000</v>
          </cell>
          <cell r="M443">
            <v>0</v>
          </cell>
          <cell r="N443">
            <v>0</v>
          </cell>
          <cell r="O443">
            <v>1680</v>
          </cell>
          <cell r="P443">
            <v>8400</v>
          </cell>
        </row>
        <row r="444">
          <cell r="B444" t="str">
            <v xml:space="preserve">10 FT OF #6 AWG HMWPE CATHODIC </v>
          </cell>
          <cell r="F444">
            <v>0</v>
          </cell>
          <cell r="H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</row>
        <row r="445">
          <cell r="B445" t="str">
            <v xml:space="preserve">PROTECTION COPPER CABLE, 1.4"X1.4"X60" </v>
          </cell>
          <cell r="F445">
            <v>0</v>
          </cell>
          <cell r="H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</row>
        <row r="446">
          <cell r="B446" t="str">
            <v>ANODE</v>
          </cell>
          <cell r="F446">
            <v>0</v>
          </cell>
          <cell r="H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</row>
        <row r="447">
          <cell r="A447">
            <v>3</v>
          </cell>
          <cell r="B447" t="str">
            <v>TEST JUNTION BOX</v>
          </cell>
          <cell r="C447">
            <v>7</v>
          </cell>
          <cell r="D447" t="str">
            <v>SET</v>
          </cell>
          <cell r="E447">
            <v>3000</v>
          </cell>
          <cell r="F447">
            <v>21000</v>
          </cell>
          <cell r="H447">
            <v>0</v>
          </cell>
          <cell r="I447">
            <v>6</v>
          </cell>
          <cell r="J447">
            <v>42</v>
          </cell>
          <cell r="K447">
            <v>3000</v>
          </cell>
          <cell r="L447">
            <v>21000</v>
          </cell>
          <cell r="M447">
            <v>0</v>
          </cell>
          <cell r="N447">
            <v>0</v>
          </cell>
          <cell r="O447">
            <v>1680</v>
          </cell>
          <cell r="P447">
            <v>11760</v>
          </cell>
        </row>
        <row r="448">
          <cell r="A448">
            <v>4</v>
          </cell>
          <cell r="B448" t="str">
            <v>Cu-CuS04 REFERENCE ELECTRODE WITH 10 FT OF</v>
          </cell>
          <cell r="C448">
            <v>7</v>
          </cell>
          <cell r="D448" t="str">
            <v>SET</v>
          </cell>
          <cell r="E448">
            <v>4000</v>
          </cell>
          <cell r="F448">
            <v>28000</v>
          </cell>
          <cell r="H448">
            <v>0</v>
          </cell>
          <cell r="I448">
            <v>6</v>
          </cell>
          <cell r="J448">
            <v>42</v>
          </cell>
          <cell r="K448">
            <v>4000</v>
          </cell>
          <cell r="L448">
            <v>28000</v>
          </cell>
          <cell r="M448">
            <v>0</v>
          </cell>
          <cell r="N448">
            <v>0</v>
          </cell>
          <cell r="O448">
            <v>1680</v>
          </cell>
          <cell r="P448">
            <v>11760</v>
          </cell>
        </row>
        <row r="449">
          <cell r="B449" t="str">
            <v xml:space="preserve">#8 AWG HMWPE CATHODIC PROTECTION  </v>
          </cell>
        </row>
        <row r="450">
          <cell r="B450" t="str">
            <v xml:space="preserve">COPPER CABLE &amp; BACKFILL OVER SIZE   </v>
          </cell>
        </row>
        <row r="451">
          <cell r="B451" t="str">
            <v>6" D x 10" L, GLOBAL TYPE OR EQUAL</v>
          </cell>
        </row>
        <row r="452">
          <cell r="A452">
            <v>5</v>
          </cell>
          <cell r="B452" t="str">
            <v>#8AWG 1/C HALAR CABLE</v>
          </cell>
          <cell r="C452">
            <v>475</v>
          </cell>
          <cell r="D452" t="str">
            <v>M</v>
          </cell>
          <cell r="E452">
            <v>120</v>
          </cell>
          <cell r="F452">
            <v>57000</v>
          </cell>
          <cell r="H452">
            <v>0</v>
          </cell>
          <cell r="I452">
            <v>0.12</v>
          </cell>
          <cell r="J452">
            <v>57</v>
          </cell>
          <cell r="K452">
            <v>120</v>
          </cell>
          <cell r="L452">
            <v>57000</v>
          </cell>
          <cell r="M452">
            <v>0</v>
          </cell>
          <cell r="N452">
            <v>0</v>
          </cell>
          <cell r="O452">
            <v>34</v>
          </cell>
          <cell r="P452">
            <v>16150</v>
          </cell>
        </row>
        <row r="453">
          <cell r="A453">
            <v>6</v>
          </cell>
          <cell r="B453" t="str">
            <v>CADWELD POWDER CARTRIDGE, CA-25 TYPE</v>
          </cell>
          <cell r="C453">
            <v>15</v>
          </cell>
          <cell r="D453" t="str">
            <v>PCS</v>
          </cell>
          <cell r="E453">
            <v>125</v>
          </cell>
          <cell r="F453">
            <v>1875</v>
          </cell>
          <cell r="H453">
            <v>0</v>
          </cell>
          <cell r="I453">
            <v>1</v>
          </cell>
          <cell r="J453">
            <v>15</v>
          </cell>
          <cell r="K453">
            <v>125</v>
          </cell>
          <cell r="L453">
            <v>1875</v>
          </cell>
          <cell r="M453">
            <v>0</v>
          </cell>
          <cell r="N453">
            <v>0</v>
          </cell>
          <cell r="O453">
            <v>280</v>
          </cell>
          <cell r="P453">
            <v>4200</v>
          </cell>
        </row>
        <row r="454">
          <cell r="A454">
            <v>7</v>
          </cell>
          <cell r="B454" t="str">
            <v>CADWELD MOLD</v>
          </cell>
          <cell r="C454">
            <v>1</v>
          </cell>
          <cell r="D454" t="str">
            <v>SET</v>
          </cell>
          <cell r="E454">
            <v>1500</v>
          </cell>
          <cell r="F454">
            <v>1500</v>
          </cell>
          <cell r="H454">
            <v>0</v>
          </cell>
          <cell r="J454">
            <v>0</v>
          </cell>
          <cell r="K454">
            <v>1500</v>
          </cell>
          <cell r="L454">
            <v>1500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</row>
        <row r="455">
          <cell r="A455">
            <v>8</v>
          </cell>
          <cell r="B455" t="str">
            <v>C TYPE LUG</v>
          </cell>
          <cell r="C455">
            <v>60</v>
          </cell>
          <cell r="D455" t="str">
            <v>PCS</v>
          </cell>
          <cell r="E455">
            <v>50</v>
          </cell>
          <cell r="F455">
            <v>3000</v>
          </cell>
          <cell r="H455">
            <v>0</v>
          </cell>
          <cell r="I455">
            <v>0.5</v>
          </cell>
          <cell r="J455">
            <v>30</v>
          </cell>
          <cell r="K455">
            <v>50</v>
          </cell>
          <cell r="L455">
            <v>3000</v>
          </cell>
          <cell r="M455">
            <v>0</v>
          </cell>
          <cell r="N455">
            <v>0</v>
          </cell>
          <cell r="O455">
            <v>140</v>
          </cell>
          <cell r="P455">
            <v>8400</v>
          </cell>
        </row>
        <row r="456">
          <cell r="A456">
            <v>9</v>
          </cell>
          <cell r="B456" t="str">
            <v>TOOL,MOLD SUPPORT CLAMP CADWELD CAB-320</v>
          </cell>
          <cell r="C456">
            <v>1</v>
          </cell>
          <cell r="D456" t="str">
            <v>PCS</v>
          </cell>
          <cell r="E456">
            <v>2500</v>
          </cell>
          <cell r="F456">
            <v>2500</v>
          </cell>
          <cell r="H456">
            <v>0</v>
          </cell>
          <cell r="J456">
            <v>0</v>
          </cell>
          <cell r="K456">
            <v>2500</v>
          </cell>
          <cell r="L456">
            <v>2500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</row>
        <row r="457">
          <cell r="A457">
            <v>10</v>
          </cell>
          <cell r="B457" t="str">
            <v xml:space="preserve">NONMETALLIC CONDUIT, PVC CNS 1302 UPVC </v>
          </cell>
          <cell r="C457">
            <v>285</v>
          </cell>
          <cell r="D457" t="str">
            <v>M</v>
          </cell>
          <cell r="E457">
            <v>16</v>
          </cell>
          <cell r="F457">
            <v>4560</v>
          </cell>
          <cell r="H457">
            <v>0</v>
          </cell>
          <cell r="I457">
            <v>0.5</v>
          </cell>
          <cell r="J457">
            <v>143</v>
          </cell>
          <cell r="K457">
            <v>16</v>
          </cell>
          <cell r="L457">
            <v>4560</v>
          </cell>
          <cell r="M457">
            <v>0</v>
          </cell>
          <cell r="N457">
            <v>0</v>
          </cell>
          <cell r="O457">
            <v>140</v>
          </cell>
          <cell r="P457">
            <v>39900</v>
          </cell>
        </row>
        <row r="458">
          <cell r="B458" t="str">
            <v>TABLE 1, 1"</v>
          </cell>
          <cell r="P458">
            <v>0</v>
          </cell>
        </row>
        <row r="459">
          <cell r="A459">
            <v>11</v>
          </cell>
          <cell r="B459" t="str">
            <v xml:space="preserve">CONCRETE, 3000PSI </v>
          </cell>
          <cell r="C459">
            <v>3</v>
          </cell>
          <cell r="D459" t="str">
            <v>M3</v>
          </cell>
          <cell r="E459" t="str">
            <v>M+L</v>
          </cell>
          <cell r="F459" t="str">
            <v>M+L</v>
          </cell>
          <cell r="H459">
            <v>0</v>
          </cell>
          <cell r="J459">
            <v>0</v>
          </cell>
          <cell r="K459" t="str">
            <v>M+L</v>
          </cell>
          <cell r="L459" t="str">
            <v>M+L</v>
          </cell>
          <cell r="O459">
            <v>2300</v>
          </cell>
          <cell r="P459">
            <v>6900</v>
          </cell>
        </row>
        <row r="460">
          <cell r="A460">
            <v>12</v>
          </cell>
          <cell r="B460" t="str">
            <v>STEEL REINFORCING BAR, 3/8"</v>
          </cell>
          <cell r="C460">
            <v>610</v>
          </cell>
          <cell r="D460" t="str">
            <v>KG</v>
          </cell>
          <cell r="E460" t="str">
            <v>M+L</v>
          </cell>
          <cell r="F460" t="str">
            <v>M+L</v>
          </cell>
          <cell r="H460">
            <v>0</v>
          </cell>
          <cell r="J460">
            <v>0</v>
          </cell>
          <cell r="K460" t="str">
            <v>M+L</v>
          </cell>
          <cell r="L460" t="str">
            <v>M+L</v>
          </cell>
          <cell r="O460">
            <v>16</v>
          </cell>
          <cell r="P460">
            <v>9760</v>
          </cell>
        </row>
        <row r="461">
          <cell r="A461">
            <v>13</v>
          </cell>
          <cell r="B461" t="str">
            <v xml:space="preserve"> EXCAVATION</v>
          </cell>
          <cell r="C461">
            <v>152</v>
          </cell>
          <cell r="D461" t="str">
            <v>M3</v>
          </cell>
          <cell r="E461" t="str">
            <v>M+L</v>
          </cell>
          <cell r="F461" t="str">
            <v>M+L</v>
          </cell>
          <cell r="H461">
            <v>0</v>
          </cell>
          <cell r="J461">
            <v>0</v>
          </cell>
          <cell r="K461" t="str">
            <v>M+L</v>
          </cell>
          <cell r="L461" t="str">
            <v>M+L</v>
          </cell>
          <cell r="O461">
            <v>120</v>
          </cell>
          <cell r="P461">
            <v>18240</v>
          </cell>
        </row>
        <row r="462">
          <cell r="A462">
            <v>14</v>
          </cell>
          <cell r="B462" t="str">
            <v xml:space="preserve"> BACKFILL SAND</v>
          </cell>
          <cell r="C462">
            <v>50</v>
          </cell>
          <cell r="D462" t="str">
            <v>M3</v>
          </cell>
          <cell r="E462" t="str">
            <v>M+L</v>
          </cell>
          <cell r="F462" t="str">
            <v>M+L</v>
          </cell>
          <cell r="H462">
            <v>0</v>
          </cell>
          <cell r="J462">
            <v>0</v>
          </cell>
          <cell r="K462" t="str">
            <v>M+L</v>
          </cell>
          <cell r="L462" t="str">
            <v>M+L</v>
          </cell>
          <cell r="O462">
            <v>550</v>
          </cell>
          <cell r="P462">
            <v>27500</v>
          </cell>
        </row>
        <row r="463">
          <cell r="A463">
            <v>15</v>
          </cell>
          <cell r="B463" t="str">
            <v xml:space="preserve"> BACKFILL STONE</v>
          </cell>
          <cell r="C463">
            <v>31</v>
          </cell>
          <cell r="D463" t="str">
            <v>M3</v>
          </cell>
          <cell r="E463" t="str">
            <v>M+L</v>
          </cell>
          <cell r="F463" t="str">
            <v>M+L</v>
          </cell>
          <cell r="H463">
            <v>0</v>
          </cell>
          <cell r="J463">
            <v>0</v>
          </cell>
          <cell r="K463" t="str">
            <v>M+L</v>
          </cell>
          <cell r="L463" t="str">
            <v>M+L</v>
          </cell>
          <cell r="O463">
            <v>520</v>
          </cell>
          <cell r="P463">
            <v>16120</v>
          </cell>
        </row>
        <row r="464">
          <cell r="A464">
            <v>16</v>
          </cell>
          <cell r="B464" t="str">
            <v xml:space="preserve"> DISPOSAL</v>
          </cell>
          <cell r="C464">
            <v>80</v>
          </cell>
          <cell r="D464" t="str">
            <v>M3</v>
          </cell>
          <cell r="E464" t="str">
            <v>M+L</v>
          </cell>
          <cell r="F464" t="str">
            <v>M+L</v>
          </cell>
          <cell r="H464">
            <v>0</v>
          </cell>
          <cell r="J464">
            <v>0</v>
          </cell>
          <cell r="K464" t="str">
            <v>M+L</v>
          </cell>
          <cell r="L464" t="str">
            <v>M+L</v>
          </cell>
          <cell r="O464">
            <v>220</v>
          </cell>
          <cell r="P464">
            <v>17600</v>
          </cell>
        </row>
        <row r="465">
          <cell r="A465">
            <v>17</v>
          </cell>
          <cell r="B465" t="str">
            <v>熱縮絕緣套管理(含熱溶膠)</v>
          </cell>
          <cell r="C465">
            <v>9</v>
          </cell>
          <cell r="D465" t="str">
            <v>PCS</v>
          </cell>
          <cell r="E465">
            <v>500</v>
          </cell>
          <cell r="F465">
            <v>4500</v>
          </cell>
          <cell r="H465">
            <v>0</v>
          </cell>
          <cell r="I465">
            <v>2</v>
          </cell>
          <cell r="J465">
            <v>18</v>
          </cell>
          <cell r="K465">
            <v>500</v>
          </cell>
          <cell r="L465">
            <v>4500</v>
          </cell>
          <cell r="M465">
            <v>0</v>
          </cell>
          <cell r="N465">
            <v>0</v>
          </cell>
          <cell r="O465">
            <v>560</v>
          </cell>
          <cell r="P465">
            <v>5040</v>
          </cell>
        </row>
        <row r="466">
          <cell r="A466">
            <v>18</v>
          </cell>
          <cell r="B466" t="str">
            <v>自融型絕緣膠帶</v>
          </cell>
          <cell r="C466">
            <v>7</v>
          </cell>
          <cell r="D466" t="str">
            <v>ROLL</v>
          </cell>
          <cell r="E466">
            <v>300</v>
          </cell>
          <cell r="F466">
            <v>2100</v>
          </cell>
          <cell r="H466">
            <v>0</v>
          </cell>
          <cell r="I466">
            <v>1</v>
          </cell>
          <cell r="J466">
            <v>7</v>
          </cell>
          <cell r="K466">
            <v>300</v>
          </cell>
          <cell r="L466">
            <v>2100</v>
          </cell>
          <cell r="M466">
            <v>0</v>
          </cell>
          <cell r="N466">
            <v>0</v>
          </cell>
          <cell r="O466">
            <v>280</v>
          </cell>
          <cell r="P466">
            <v>1960</v>
          </cell>
        </row>
        <row r="467">
          <cell r="A467">
            <v>19</v>
          </cell>
          <cell r="B467" t="str">
            <v>熱融焊點PE包覆蓋</v>
          </cell>
          <cell r="C467">
            <v>8</v>
          </cell>
          <cell r="D467" t="str">
            <v>PCS</v>
          </cell>
          <cell r="E467">
            <v>350</v>
          </cell>
          <cell r="F467">
            <v>2800</v>
          </cell>
          <cell r="H467">
            <v>0</v>
          </cell>
          <cell r="I467">
            <v>1</v>
          </cell>
          <cell r="J467">
            <v>8</v>
          </cell>
          <cell r="K467">
            <v>350</v>
          </cell>
          <cell r="L467">
            <v>2800</v>
          </cell>
          <cell r="M467">
            <v>0</v>
          </cell>
          <cell r="N467">
            <v>0</v>
          </cell>
          <cell r="O467">
            <v>280</v>
          </cell>
          <cell r="P467">
            <v>2240</v>
          </cell>
        </row>
        <row r="468">
          <cell r="A468">
            <v>20</v>
          </cell>
          <cell r="B468" t="str">
            <v>MISCELLANEOUS INCLUDE 防蝕系統測試調整 &amp; 交通安全措施費</v>
          </cell>
          <cell r="C468">
            <v>1</v>
          </cell>
          <cell r="D468" t="str">
            <v>LOT</v>
          </cell>
          <cell r="E468">
            <v>67883.5</v>
          </cell>
          <cell r="F468">
            <v>67884</v>
          </cell>
          <cell r="H468">
            <v>0</v>
          </cell>
          <cell r="I468">
            <v>93.2</v>
          </cell>
          <cell r="J468">
            <v>93</v>
          </cell>
          <cell r="K468">
            <v>67884</v>
          </cell>
          <cell r="L468">
            <v>67884</v>
          </cell>
          <cell r="M468">
            <v>0</v>
          </cell>
          <cell r="N468">
            <v>0</v>
          </cell>
          <cell r="O468">
            <v>26096</v>
          </cell>
          <cell r="P468">
            <v>26096</v>
          </cell>
        </row>
        <row r="469">
          <cell r="B469" t="str">
            <v>SUB-TOTAL : (H)</v>
          </cell>
          <cell r="F469">
            <v>746719</v>
          </cell>
          <cell r="H469">
            <v>0</v>
          </cell>
          <cell r="J469">
            <v>1025</v>
          </cell>
          <cell r="K469">
            <v>0</v>
          </cell>
          <cell r="L469">
            <v>746719</v>
          </cell>
          <cell r="M469">
            <v>0</v>
          </cell>
          <cell r="N469">
            <v>0</v>
          </cell>
          <cell r="O469">
            <v>0</v>
          </cell>
          <cell r="P469">
            <v>383226</v>
          </cell>
        </row>
        <row r="470">
          <cell r="F470">
            <v>0</v>
          </cell>
          <cell r="H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</row>
        <row r="471">
          <cell r="F471">
            <v>0</v>
          </cell>
          <cell r="H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</row>
        <row r="472">
          <cell r="F472">
            <v>0</v>
          </cell>
          <cell r="H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</row>
        <row r="473">
          <cell r="A473" t="str">
            <v>I.</v>
          </cell>
          <cell r="B473" t="str">
            <v>APS SYSTEM</v>
          </cell>
          <cell r="F473">
            <v>0</v>
          </cell>
          <cell r="H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</row>
        <row r="474">
          <cell r="B474" t="str">
            <v>D&amp;F SYSTEM PANEL, INCLUDING</v>
          </cell>
          <cell r="F474">
            <v>0</v>
          </cell>
          <cell r="H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</row>
        <row r="475">
          <cell r="A475">
            <v>1</v>
          </cell>
          <cell r="B475" t="str">
            <v>PLC BASE PANEL, INDOOR IP20 ENCLOSURE, W/</v>
          </cell>
          <cell r="C475">
            <v>1</v>
          </cell>
          <cell r="D475" t="str">
            <v>SET</v>
          </cell>
          <cell r="E475">
            <v>1285400</v>
          </cell>
          <cell r="F475">
            <v>1285400</v>
          </cell>
          <cell r="H475">
            <v>0</v>
          </cell>
          <cell r="I475">
            <v>50</v>
          </cell>
          <cell r="J475">
            <v>50</v>
          </cell>
          <cell r="K475">
            <v>1285400</v>
          </cell>
          <cell r="L475">
            <v>1285400</v>
          </cell>
          <cell r="M475">
            <v>0</v>
          </cell>
          <cell r="N475">
            <v>0</v>
          </cell>
          <cell r="O475">
            <v>14000</v>
          </cell>
          <cell r="P475">
            <v>14000</v>
          </cell>
        </row>
        <row r="476">
          <cell r="B476" t="str">
            <v xml:space="preserve">POWER SUPPLY, DIx144, DOx100, </v>
          </cell>
          <cell r="F476">
            <v>0</v>
          </cell>
          <cell r="H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</row>
        <row r="477">
          <cell r="B477" t="str">
            <v>INTERPOSITION RELAY x50,  WIRING, AND TB.</v>
          </cell>
          <cell r="F477">
            <v>0</v>
          </cell>
          <cell r="H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</row>
        <row r="478">
          <cell r="B478" t="str">
            <v>SOFTWARE DESIGN PACKAGE</v>
          </cell>
          <cell r="F478">
            <v>0</v>
          </cell>
          <cell r="H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</row>
        <row r="479">
          <cell r="A479">
            <v>2</v>
          </cell>
          <cell r="B479" t="str">
            <v>OPERATION CONSOLE, INCLUDING</v>
          </cell>
          <cell r="C479">
            <v>1</v>
          </cell>
          <cell r="D479" t="str">
            <v>SET</v>
          </cell>
          <cell r="E479">
            <v>357000</v>
          </cell>
          <cell r="F479">
            <v>357000</v>
          </cell>
          <cell r="H479">
            <v>0</v>
          </cell>
          <cell r="I479">
            <v>20</v>
          </cell>
          <cell r="J479">
            <v>20</v>
          </cell>
          <cell r="K479">
            <v>357000</v>
          </cell>
          <cell r="L479">
            <v>357000</v>
          </cell>
          <cell r="M479">
            <v>0</v>
          </cell>
          <cell r="N479">
            <v>0</v>
          </cell>
          <cell r="O479">
            <v>5600</v>
          </cell>
          <cell r="P479">
            <v>5600</v>
          </cell>
        </row>
        <row r="480">
          <cell r="B480" t="str">
            <v>ANNUNCIATOR PANEL, W/ 50 WINDOWS</v>
          </cell>
          <cell r="F480">
            <v>0</v>
          </cell>
          <cell r="H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</row>
        <row r="481">
          <cell r="B481" t="str">
            <v xml:space="preserve">COMMAND BOARD, W/ 15 PB SWITCH(SW. W/LIGHT) </v>
          </cell>
          <cell r="F481">
            <v>0</v>
          </cell>
          <cell r="H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</row>
        <row r="482">
          <cell r="B482" t="str">
            <v>WIRING, AND TB.</v>
          </cell>
          <cell r="F482">
            <v>0</v>
          </cell>
          <cell r="H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</row>
        <row r="483">
          <cell r="A483">
            <v>3</v>
          </cell>
          <cell r="B483" t="str">
            <v>MIMIC PANEL, ENCLOSURE SIZE 2300Hx1400Wx600D</v>
          </cell>
          <cell r="C483">
            <v>1</v>
          </cell>
          <cell r="D483" t="str">
            <v>SET</v>
          </cell>
          <cell r="E483">
            <v>448000</v>
          </cell>
          <cell r="F483">
            <v>448000</v>
          </cell>
          <cell r="H483">
            <v>0</v>
          </cell>
          <cell r="I483">
            <v>20</v>
          </cell>
          <cell r="J483">
            <v>20</v>
          </cell>
          <cell r="K483">
            <v>448000</v>
          </cell>
          <cell r="L483">
            <v>448000</v>
          </cell>
          <cell r="M483">
            <v>0</v>
          </cell>
          <cell r="N483">
            <v>0</v>
          </cell>
          <cell r="O483">
            <v>5600</v>
          </cell>
          <cell r="P483">
            <v>5600</v>
          </cell>
        </row>
        <row r="484">
          <cell r="B484" t="str">
            <v>MOSAIC PANEL  SIZE 1200Hx1200W, W/</v>
          </cell>
          <cell r="F484">
            <v>0</v>
          </cell>
          <cell r="H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</row>
        <row r="485">
          <cell r="B485" t="str">
            <v>INDICATION LIGHT x60, POWER SUPPLY, WIRING, AND TB.</v>
          </cell>
          <cell r="F485">
            <v>0</v>
          </cell>
          <cell r="H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</row>
        <row r="486">
          <cell r="A486">
            <v>4</v>
          </cell>
          <cell r="B486" t="str">
            <v>RECEIVING PANEL, INDOOR IP20 ENCLOSURE, W/</v>
          </cell>
          <cell r="C486">
            <v>1</v>
          </cell>
          <cell r="D486" t="str">
            <v>SET</v>
          </cell>
          <cell r="E486">
            <v>1400000</v>
          </cell>
          <cell r="F486">
            <v>1400000</v>
          </cell>
          <cell r="H486">
            <v>0</v>
          </cell>
          <cell r="I486">
            <v>50</v>
          </cell>
          <cell r="J486">
            <v>50</v>
          </cell>
          <cell r="K486">
            <v>1400000</v>
          </cell>
          <cell r="L486">
            <v>1400000</v>
          </cell>
          <cell r="M486">
            <v>0</v>
          </cell>
          <cell r="N486">
            <v>0</v>
          </cell>
          <cell r="O486">
            <v>14000</v>
          </cell>
          <cell r="P486">
            <v>14000</v>
          </cell>
        </row>
        <row r="487">
          <cell r="B487" t="str">
            <v>UV/IR DETECTOR CONTROLLER, 4-CHANNEL x1</v>
          </cell>
          <cell r="F487">
            <v>0</v>
          </cell>
          <cell r="H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</row>
        <row r="488">
          <cell r="B488" t="str">
            <v>GAS DETECTOR CONTROLLER, 8-CHANNEL x8</v>
          </cell>
          <cell r="F488">
            <v>0</v>
          </cell>
          <cell r="H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</row>
        <row r="489">
          <cell r="B489" t="str">
            <v>LOW TEMP. DETECTOR CONTROLLER, 4-CHANNEL x7</v>
          </cell>
          <cell r="F489">
            <v>0</v>
          </cell>
          <cell r="H489">
            <v>0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0</v>
          </cell>
          <cell r="O489">
            <v>0</v>
          </cell>
          <cell r="P489">
            <v>0</v>
          </cell>
        </row>
        <row r="490">
          <cell r="B490" t="str">
            <v>POWER SUPPLY, WIRING, AND TB.</v>
          </cell>
          <cell r="F490">
            <v>0</v>
          </cell>
          <cell r="H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</row>
        <row r="491">
          <cell r="A491">
            <v>5</v>
          </cell>
          <cell r="B491" t="str">
            <v>MANUAL STATION, 110VAC, CL.1 DIV.2, NEMA-4X</v>
          </cell>
          <cell r="C491">
            <v>16</v>
          </cell>
          <cell r="D491" t="str">
            <v>SET</v>
          </cell>
          <cell r="E491">
            <v>30000</v>
          </cell>
          <cell r="F491">
            <v>480000</v>
          </cell>
          <cell r="H491">
            <v>0</v>
          </cell>
          <cell r="I491">
            <v>5</v>
          </cell>
          <cell r="J491">
            <v>80</v>
          </cell>
          <cell r="K491">
            <v>30000</v>
          </cell>
          <cell r="L491">
            <v>480000</v>
          </cell>
          <cell r="M491">
            <v>0</v>
          </cell>
          <cell r="N491">
            <v>0</v>
          </cell>
          <cell r="O491">
            <v>1400</v>
          </cell>
          <cell r="P491">
            <v>22400</v>
          </cell>
        </row>
        <row r="492">
          <cell r="A492">
            <v>6</v>
          </cell>
          <cell r="B492" t="str">
            <v>SIREN(SPEAKER),, 110VAC, CL.1 DIV.2, NEMA-4X</v>
          </cell>
          <cell r="C492">
            <v>16</v>
          </cell>
          <cell r="D492" t="str">
            <v>SET</v>
          </cell>
          <cell r="E492">
            <v>40000</v>
          </cell>
          <cell r="F492">
            <v>640000</v>
          </cell>
          <cell r="H492">
            <v>0</v>
          </cell>
          <cell r="I492">
            <v>5</v>
          </cell>
          <cell r="J492">
            <v>80</v>
          </cell>
          <cell r="K492">
            <v>40000</v>
          </cell>
          <cell r="L492">
            <v>640000</v>
          </cell>
          <cell r="M492">
            <v>0</v>
          </cell>
          <cell r="N492">
            <v>0</v>
          </cell>
          <cell r="O492">
            <v>1400</v>
          </cell>
          <cell r="P492">
            <v>22400</v>
          </cell>
        </row>
        <row r="493">
          <cell r="A493">
            <v>7</v>
          </cell>
          <cell r="B493" t="str">
            <v>VISUAL ALARM BECON, , 110VAC, CL.1 DIV.2, NEMA-4X</v>
          </cell>
          <cell r="C493">
            <v>16</v>
          </cell>
          <cell r="D493" t="str">
            <v>SET</v>
          </cell>
          <cell r="E493">
            <v>37000</v>
          </cell>
          <cell r="F493">
            <v>592000</v>
          </cell>
          <cell r="H493">
            <v>0</v>
          </cell>
          <cell r="I493">
            <v>5</v>
          </cell>
          <cell r="J493">
            <v>80</v>
          </cell>
          <cell r="K493">
            <v>37000</v>
          </cell>
          <cell r="L493">
            <v>592000</v>
          </cell>
          <cell r="M493">
            <v>0</v>
          </cell>
          <cell r="N493">
            <v>0</v>
          </cell>
          <cell r="O493">
            <v>1400</v>
          </cell>
          <cell r="P493">
            <v>22400</v>
          </cell>
        </row>
        <row r="494">
          <cell r="A494">
            <v>8</v>
          </cell>
          <cell r="B494" t="str">
            <v>UV/IR FLAME DETECTOR, CL.1 DIV.2, NEMA-4X</v>
          </cell>
          <cell r="C494">
            <v>4</v>
          </cell>
          <cell r="D494" t="str">
            <v>SET</v>
          </cell>
          <cell r="E494">
            <v>67000</v>
          </cell>
          <cell r="F494">
            <v>268000</v>
          </cell>
          <cell r="H494">
            <v>0</v>
          </cell>
          <cell r="I494">
            <v>8</v>
          </cell>
          <cell r="J494">
            <v>32</v>
          </cell>
          <cell r="K494">
            <v>67000</v>
          </cell>
          <cell r="L494">
            <v>268000</v>
          </cell>
          <cell r="M494">
            <v>0</v>
          </cell>
          <cell r="N494">
            <v>0</v>
          </cell>
          <cell r="O494">
            <v>2240</v>
          </cell>
          <cell r="P494">
            <v>8960</v>
          </cell>
        </row>
        <row r="495">
          <cell r="A495">
            <v>9</v>
          </cell>
          <cell r="B495" t="str">
            <v>LOW TEMPERATURE DETECTOR, 50FT LG., NEMA-4X</v>
          </cell>
          <cell r="C495">
            <v>4</v>
          </cell>
          <cell r="D495" t="str">
            <v>SET</v>
          </cell>
          <cell r="E495">
            <v>288000</v>
          </cell>
          <cell r="F495">
            <v>1152000</v>
          </cell>
          <cell r="H495">
            <v>0</v>
          </cell>
          <cell r="I495">
            <v>10</v>
          </cell>
          <cell r="J495">
            <v>40</v>
          </cell>
          <cell r="K495">
            <v>288000</v>
          </cell>
          <cell r="L495">
            <v>1152000</v>
          </cell>
          <cell r="M495">
            <v>0</v>
          </cell>
          <cell r="N495">
            <v>0</v>
          </cell>
          <cell r="O495">
            <v>2800</v>
          </cell>
          <cell r="P495">
            <v>11200</v>
          </cell>
        </row>
        <row r="496">
          <cell r="A496">
            <v>10</v>
          </cell>
          <cell r="B496" t="str">
            <v>COMBUSTIBLE GAS DETECTOR,  CATALYTIC TYPE</v>
          </cell>
          <cell r="C496">
            <v>60</v>
          </cell>
          <cell r="D496" t="str">
            <v>EST</v>
          </cell>
          <cell r="E496">
            <v>50000</v>
          </cell>
          <cell r="F496">
            <v>3000000</v>
          </cell>
          <cell r="H496">
            <v>0</v>
          </cell>
          <cell r="I496">
            <v>5</v>
          </cell>
          <cell r="J496">
            <v>300</v>
          </cell>
          <cell r="K496">
            <v>50000</v>
          </cell>
          <cell r="L496">
            <v>3000000</v>
          </cell>
          <cell r="M496">
            <v>0</v>
          </cell>
          <cell r="N496">
            <v>0</v>
          </cell>
          <cell r="O496">
            <v>1400</v>
          </cell>
          <cell r="P496">
            <v>84000</v>
          </cell>
        </row>
        <row r="497">
          <cell r="B497" t="str">
            <v>CL.1, DIV.2, W/ WEATHER HOUSING, FILTER, NEMA-4X</v>
          </cell>
          <cell r="F497">
            <v>0</v>
          </cell>
          <cell r="H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</row>
        <row r="498">
          <cell r="A498">
            <v>11</v>
          </cell>
          <cell r="B498" t="str">
            <v>GAS DETECTOR TEST KIT FOR 60 DETECTORS &amp; GRAPHIC PANEL</v>
          </cell>
          <cell r="C498">
            <v>1</v>
          </cell>
          <cell r="D498" t="str">
            <v>SET</v>
          </cell>
          <cell r="E498">
            <v>350000</v>
          </cell>
          <cell r="F498">
            <v>350000</v>
          </cell>
          <cell r="H498">
            <v>0</v>
          </cell>
          <cell r="I498">
            <v>10</v>
          </cell>
          <cell r="J498">
            <v>10</v>
          </cell>
          <cell r="K498">
            <v>350000</v>
          </cell>
          <cell r="L498">
            <v>350000</v>
          </cell>
          <cell r="M498">
            <v>0</v>
          </cell>
          <cell r="N498">
            <v>0</v>
          </cell>
          <cell r="O498">
            <v>2800</v>
          </cell>
          <cell r="P498">
            <v>2800</v>
          </cell>
        </row>
        <row r="499">
          <cell r="A499">
            <v>12</v>
          </cell>
          <cell r="B499" t="str">
            <v>R.S.G. CONDUIT/W COUPLING 1"</v>
          </cell>
          <cell r="C499">
            <v>1600</v>
          </cell>
          <cell r="D499" t="str">
            <v>M</v>
          </cell>
          <cell r="E499">
            <v>49</v>
          </cell>
          <cell r="F499">
            <v>78400</v>
          </cell>
          <cell r="H499">
            <v>0</v>
          </cell>
          <cell r="I499">
            <v>0.54</v>
          </cell>
          <cell r="J499">
            <v>864</v>
          </cell>
          <cell r="K499">
            <v>49</v>
          </cell>
          <cell r="L499">
            <v>78400</v>
          </cell>
          <cell r="M499">
            <v>0</v>
          </cell>
          <cell r="N499">
            <v>0</v>
          </cell>
          <cell r="O499">
            <v>151</v>
          </cell>
          <cell r="P499">
            <v>241600</v>
          </cell>
        </row>
        <row r="500">
          <cell r="A500">
            <v>13</v>
          </cell>
          <cell r="B500" t="str">
            <v>R.S.G. CONDUIT/W COUPLING 2"</v>
          </cell>
          <cell r="C500">
            <v>2300</v>
          </cell>
          <cell r="D500" t="str">
            <v>M</v>
          </cell>
          <cell r="E500">
            <v>105</v>
          </cell>
          <cell r="F500">
            <v>241500</v>
          </cell>
          <cell r="H500">
            <v>0</v>
          </cell>
          <cell r="I500">
            <v>0.98</v>
          </cell>
          <cell r="J500">
            <v>2254</v>
          </cell>
          <cell r="K500">
            <v>105</v>
          </cell>
          <cell r="L500">
            <v>241500</v>
          </cell>
          <cell r="M500">
            <v>0</v>
          </cell>
          <cell r="N500">
            <v>0</v>
          </cell>
          <cell r="O500">
            <v>274</v>
          </cell>
          <cell r="P500">
            <v>630200</v>
          </cell>
        </row>
        <row r="501">
          <cell r="A501">
            <v>14</v>
          </cell>
          <cell r="B501" t="str">
            <v>FITTING FOR R.S.G. CONDUIT</v>
          </cell>
          <cell r="C501">
            <v>1</v>
          </cell>
          <cell r="D501" t="str">
            <v>LOT</v>
          </cell>
          <cell r="E501">
            <v>639800</v>
          </cell>
          <cell r="F501">
            <v>639800</v>
          </cell>
          <cell r="H501">
            <v>0</v>
          </cell>
          <cell r="I501">
            <v>935.4</v>
          </cell>
          <cell r="J501">
            <v>935</v>
          </cell>
          <cell r="K501">
            <v>639800</v>
          </cell>
          <cell r="L501">
            <v>639800</v>
          </cell>
          <cell r="M501">
            <v>0</v>
          </cell>
          <cell r="N501">
            <v>0</v>
          </cell>
          <cell r="O501">
            <v>261912</v>
          </cell>
          <cell r="P501">
            <v>261912</v>
          </cell>
        </row>
        <row r="502">
          <cell r="A502">
            <v>15</v>
          </cell>
          <cell r="B502" t="str">
            <v>600V控制電纜,銅導体,PVC絕緣,麥拉遮蔽(OVERALL),</v>
          </cell>
          <cell r="C502">
            <v>650</v>
          </cell>
          <cell r="D502" t="str">
            <v>M</v>
          </cell>
          <cell r="E502">
            <v>37</v>
          </cell>
          <cell r="F502">
            <v>24050</v>
          </cell>
          <cell r="H502">
            <v>0</v>
          </cell>
          <cell r="I502">
            <v>0.11700000000000001</v>
          </cell>
          <cell r="J502">
            <v>76</v>
          </cell>
          <cell r="K502">
            <v>37</v>
          </cell>
          <cell r="L502">
            <v>24050</v>
          </cell>
          <cell r="M502">
            <v>0</v>
          </cell>
          <cell r="N502">
            <v>0</v>
          </cell>
          <cell r="O502">
            <v>33</v>
          </cell>
          <cell r="P502">
            <v>21450</v>
          </cell>
        </row>
        <row r="503">
          <cell r="B503" t="str">
            <v>PVC黑色被覆 7C-2SQ.MM</v>
          </cell>
          <cell r="F503">
            <v>0</v>
          </cell>
          <cell r="H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</row>
        <row r="504">
          <cell r="A504">
            <v>16</v>
          </cell>
          <cell r="B504" t="str">
            <v>600V控制電纜,銅導体,PVC絕緣,麥拉遮蔽(OVERALL),</v>
          </cell>
          <cell r="C504">
            <v>1500</v>
          </cell>
          <cell r="D504" t="str">
            <v>M</v>
          </cell>
          <cell r="E504">
            <v>41</v>
          </cell>
          <cell r="F504">
            <v>61500</v>
          </cell>
          <cell r="H504">
            <v>0</v>
          </cell>
          <cell r="I504">
            <v>0.13300000000000001</v>
          </cell>
          <cell r="J504">
            <v>200</v>
          </cell>
          <cell r="K504">
            <v>41</v>
          </cell>
          <cell r="L504">
            <v>61500</v>
          </cell>
          <cell r="M504">
            <v>0</v>
          </cell>
          <cell r="N504">
            <v>0</v>
          </cell>
          <cell r="O504">
            <v>37</v>
          </cell>
          <cell r="P504">
            <v>55500</v>
          </cell>
        </row>
        <row r="505">
          <cell r="B505" t="str">
            <v>PVC黑色被覆 9C-2SQ.MM</v>
          </cell>
          <cell r="F505">
            <v>0</v>
          </cell>
          <cell r="H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  <cell r="O505">
            <v>0</v>
          </cell>
          <cell r="P505">
            <v>0</v>
          </cell>
        </row>
        <row r="506">
          <cell r="A506">
            <v>17</v>
          </cell>
          <cell r="B506" t="str">
            <v>600V控制電纜,銅導体,PVC絕緣,麥拉遮蔽(OVERALL),</v>
          </cell>
          <cell r="C506">
            <v>2600</v>
          </cell>
          <cell r="D506" t="str">
            <v>M</v>
          </cell>
          <cell r="E506">
            <v>53</v>
          </cell>
          <cell r="F506">
            <v>137800</v>
          </cell>
          <cell r="H506">
            <v>0</v>
          </cell>
          <cell r="I506">
            <v>0.153</v>
          </cell>
          <cell r="J506">
            <v>398</v>
          </cell>
          <cell r="K506">
            <v>53</v>
          </cell>
          <cell r="L506">
            <v>137800</v>
          </cell>
          <cell r="M506">
            <v>0</v>
          </cell>
          <cell r="N506">
            <v>0</v>
          </cell>
          <cell r="O506">
            <v>43</v>
          </cell>
          <cell r="P506">
            <v>111800</v>
          </cell>
        </row>
        <row r="507">
          <cell r="B507" t="str">
            <v>PVC黑色被覆 12C-2SQ.MM</v>
          </cell>
          <cell r="F507">
            <v>0</v>
          </cell>
          <cell r="H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</row>
        <row r="508">
          <cell r="A508">
            <v>18</v>
          </cell>
          <cell r="B508" t="str">
            <v>600V控制電纜,銅導体,PVC絕緣,麥拉遮蔽(OVERALL),</v>
          </cell>
          <cell r="C508">
            <v>10000</v>
          </cell>
          <cell r="D508" t="str">
            <v>M</v>
          </cell>
          <cell r="E508">
            <v>44</v>
          </cell>
          <cell r="F508">
            <v>440000</v>
          </cell>
          <cell r="H508">
            <v>0</v>
          </cell>
          <cell r="I508">
            <v>0.13500000000000001</v>
          </cell>
          <cell r="J508">
            <v>1350</v>
          </cell>
          <cell r="K508">
            <v>44</v>
          </cell>
          <cell r="L508">
            <v>440000</v>
          </cell>
          <cell r="M508">
            <v>0</v>
          </cell>
          <cell r="N508">
            <v>0</v>
          </cell>
          <cell r="O508">
            <v>38</v>
          </cell>
          <cell r="P508">
            <v>380000</v>
          </cell>
        </row>
        <row r="509">
          <cell r="B509" t="str">
            <v>PVC黑色被覆 7C-3.5SQ.MM</v>
          </cell>
          <cell r="F509">
            <v>0</v>
          </cell>
          <cell r="H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</row>
        <row r="510">
          <cell r="A510">
            <v>19</v>
          </cell>
          <cell r="B510" t="str">
            <v>600V控制電纜,銅導体,PVC絕緣,麥拉遮蔽(OVERALL),</v>
          </cell>
          <cell r="C510">
            <v>3000</v>
          </cell>
          <cell r="D510" t="str">
            <v>M</v>
          </cell>
          <cell r="E510">
            <v>76</v>
          </cell>
          <cell r="F510">
            <v>228000</v>
          </cell>
          <cell r="H510">
            <v>0</v>
          </cell>
          <cell r="I510">
            <v>0.193</v>
          </cell>
          <cell r="J510">
            <v>579</v>
          </cell>
          <cell r="K510">
            <v>76</v>
          </cell>
          <cell r="L510">
            <v>228000</v>
          </cell>
          <cell r="M510">
            <v>0</v>
          </cell>
          <cell r="N510">
            <v>0</v>
          </cell>
          <cell r="O510">
            <v>54</v>
          </cell>
          <cell r="P510">
            <v>162000</v>
          </cell>
        </row>
        <row r="511">
          <cell r="B511" t="str">
            <v>PVC黑色被覆 19C-2SQ.MM</v>
          </cell>
          <cell r="F511">
            <v>0</v>
          </cell>
          <cell r="H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</row>
        <row r="512">
          <cell r="A512">
            <v>20</v>
          </cell>
          <cell r="B512" t="str">
            <v>600V控制電纜,銅導体,PVC絕緣,麥拉遮蔽(OVERALL),</v>
          </cell>
          <cell r="C512">
            <v>14000</v>
          </cell>
          <cell r="D512" t="str">
            <v>M</v>
          </cell>
          <cell r="E512">
            <v>119</v>
          </cell>
          <cell r="F512">
            <v>1666000</v>
          </cell>
          <cell r="H512">
            <v>0</v>
          </cell>
          <cell r="I512">
            <v>0.23599999999999999</v>
          </cell>
          <cell r="J512">
            <v>3304</v>
          </cell>
          <cell r="K512">
            <v>119</v>
          </cell>
          <cell r="L512">
            <v>1666000</v>
          </cell>
          <cell r="M512">
            <v>0</v>
          </cell>
          <cell r="N512">
            <v>0</v>
          </cell>
          <cell r="O512">
            <v>66</v>
          </cell>
          <cell r="P512">
            <v>924000</v>
          </cell>
        </row>
        <row r="513">
          <cell r="B513" t="str">
            <v>PVC黑色被覆 30C-2SQ.MM</v>
          </cell>
          <cell r="F513">
            <v>0</v>
          </cell>
          <cell r="H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</row>
        <row r="514">
          <cell r="A514">
            <v>21</v>
          </cell>
          <cell r="B514" t="str">
            <v>300V信號電纜,PVC絕緣,麥拉遮蔽(OVERALL &amp; INDIVID)PVC</v>
          </cell>
          <cell r="C514">
            <v>12000</v>
          </cell>
          <cell r="D514" t="str">
            <v>M</v>
          </cell>
          <cell r="E514">
            <v>17</v>
          </cell>
          <cell r="F514">
            <v>204000</v>
          </cell>
          <cell r="H514">
            <v>0</v>
          </cell>
          <cell r="I514">
            <v>6.4000000000000001E-2</v>
          </cell>
          <cell r="J514">
            <v>768</v>
          </cell>
          <cell r="K514">
            <v>17</v>
          </cell>
          <cell r="L514">
            <v>204000</v>
          </cell>
          <cell r="M514">
            <v>0</v>
          </cell>
          <cell r="N514">
            <v>0</v>
          </cell>
          <cell r="O514">
            <v>18</v>
          </cell>
          <cell r="P514">
            <v>216000</v>
          </cell>
        </row>
        <row r="515">
          <cell r="B515" t="str">
            <v>黑色被覆  1TxAWG#16</v>
          </cell>
          <cell r="F515">
            <v>0</v>
          </cell>
          <cell r="H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</row>
        <row r="516">
          <cell r="A516">
            <v>22</v>
          </cell>
          <cell r="B516" t="str">
            <v>300V信號電纜,PVC絕緣,麥拉遮蔽(OVERALL &amp; INDIVID)PVC</v>
          </cell>
          <cell r="C516">
            <v>3500</v>
          </cell>
          <cell r="D516" t="str">
            <v>M</v>
          </cell>
          <cell r="E516">
            <v>227</v>
          </cell>
          <cell r="F516">
            <v>794500</v>
          </cell>
          <cell r="H516">
            <v>0</v>
          </cell>
          <cell r="I516">
            <v>0.25</v>
          </cell>
          <cell r="J516">
            <v>875</v>
          </cell>
          <cell r="K516">
            <v>227</v>
          </cell>
          <cell r="L516">
            <v>794500</v>
          </cell>
          <cell r="M516">
            <v>0</v>
          </cell>
          <cell r="N516">
            <v>0</v>
          </cell>
          <cell r="O516">
            <v>70</v>
          </cell>
          <cell r="P516">
            <v>245000</v>
          </cell>
        </row>
        <row r="517">
          <cell r="B517" t="str">
            <v>黑色被覆  12TxAWG#14</v>
          </cell>
          <cell r="F517">
            <v>0</v>
          </cell>
          <cell r="H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</row>
        <row r="518">
          <cell r="A518">
            <v>23</v>
          </cell>
          <cell r="B518" t="str">
            <v>300V信號電纜,PVC絕緣,麥拉遮蔽(OVERALL &amp; INDIVID)PVC</v>
          </cell>
          <cell r="C518">
            <v>350</v>
          </cell>
          <cell r="D518" t="str">
            <v>M</v>
          </cell>
          <cell r="E518">
            <v>471</v>
          </cell>
          <cell r="F518">
            <v>164850</v>
          </cell>
          <cell r="H518">
            <v>0</v>
          </cell>
          <cell r="I518">
            <v>0.4</v>
          </cell>
          <cell r="J518">
            <v>140</v>
          </cell>
          <cell r="K518">
            <v>471</v>
          </cell>
          <cell r="L518">
            <v>164850</v>
          </cell>
          <cell r="M518">
            <v>0</v>
          </cell>
          <cell r="N518">
            <v>0</v>
          </cell>
          <cell r="O518">
            <v>112</v>
          </cell>
          <cell r="P518">
            <v>39200</v>
          </cell>
        </row>
        <row r="519">
          <cell r="B519" t="str">
            <v>黑色被覆 24TxAWG#14</v>
          </cell>
          <cell r="F519">
            <v>0</v>
          </cell>
          <cell r="H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  <cell r="O519">
            <v>0</v>
          </cell>
          <cell r="P519">
            <v>0</v>
          </cell>
        </row>
        <row r="520">
          <cell r="A520">
            <v>24</v>
          </cell>
          <cell r="B520" t="str">
            <v>HOT DIPPED GALV, STEEL CHANNEL 100X50X5X7.5</v>
          </cell>
          <cell r="C520">
            <v>50</v>
          </cell>
          <cell r="D520" t="str">
            <v>M</v>
          </cell>
          <cell r="E520">
            <v>200</v>
          </cell>
          <cell r="F520">
            <v>10000</v>
          </cell>
          <cell r="H520">
            <v>0</v>
          </cell>
          <cell r="I520">
            <v>1.5</v>
          </cell>
          <cell r="J520">
            <v>75</v>
          </cell>
          <cell r="K520">
            <v>200</v>
          </cell>
          <cell r="L520">
            <v>10000</v>
          </cell>
          <cell r="M520">
            <v>0</v>
          </cell>
          <cell r="N520">
            <v>0</v>
          </cell>
          <cell r="O520">
            <v>420</v>
          </cell>
          <cell r="P520">
            <v>21000</v>
          </cell>
        </row>
        <row r="521">
          <cell r="A521">
            <v>25</v>
          </cell>
          <cell r="B521" t="str">
            <v>HOT DIPPED GALV, U- CHANNEL 41X41</v>
          </cell>
          <cell r="C521">
            <v>335</v>
          </cell>
          <cell r="D521" t="str">
            <v>M</v>
          </cell>
          <cell r="E521">
            <v>82</v>
          </cell>
          <cell r="F521">
            <v>27470</v>
          </cell>
          <cell r="H521">
            <v>0</v>
          </cell>
          <cell r="I521">
            <v>0.40699999999999997</v>
          </cell>
          <cell r="J521">
            <v>136</v>
          </cell>
          <cell r="K521">
            <v>82</v>
          </cell>
          <cell r="L521">
            <v>27470</v>
          </cell>
          <cell r="M521">
            <v>0</v>
          </cell>
          <cell r="N521">
            <v>0</v>
          </cell>
          <cell r="O521">
            <v>114</v>
          </cell>
          <cell r="P521">
            <v>38190</v>
          </cell>
        </row>
        <row r="522">
          <cell r="A522">
            <v>26</v>
          </cell>
          <cell r="B522" t="str">
            <v>FLEXIBLE CONDUIT 1"</v>
          </cell>
          <cell r="C522">
            <v>40</v>
          </cell>
          <cell r="D522" t="str">
            <v>M</v>
          </cell>
          <cell r="E522">
            <v>252</v>
          </cell>
          <cell r="F522">
            <v>10080</v>
          </cell>
          <cell r="H522">
            <v>0</v>
          </cell>
          <cell r="I522">
            <v>0.64</v>
          </cell>
          <cell r="J522">
            <v>26</v>
          </cell>
          <cell r="K522">
            <v>252</v>
          </cell>
          <cell r="L522">
            <v>10080</v>
          </cell>
          <cell r="M522">
            <v>0</v>
          </cell>
          <cell r="N522">
            <v>0</v>
          </cell>
          <cell r="O522">
            <v>179</v>
          </cell>
          <cell r="P522">
            <v>7160</v>
          </cell>
        </row>
        <row r="523">
          <cell r="A523">
            <v>27</v>
          </cell>
          <cell r="B523" t="str">
            <v>HOT DIPPED GALV. STEEL PLATE 1829X6401X3t</v>
          </cell>
          <cell r="C523">
            <v>2</v>
          </cell>
          <cell r="D523" t="str">
            <v>PCS</v>
          </cell>
          <cell r="E523">
            <v>1000</v>
          </cell>
          <cell r="F523">
            <v>2000</v>
          </cell>
          <cell r="H523">
            <v>0</v>
          </cell>
          <cell r="I523">
            <v>10</v>
          </cell>
          <cell r="J523">
            <v>20</v>
          </cell>
          <cell r="K523">
            <v>1000</v>
          </cell>
          <cell r="L523">
            <v>2000</v>
          </cell>
          <cell r="M523">
            <v>0</v>
          </cell>
          <cell r="N523">
            <v>0</v>
          </cell>
          <cell r="O523">
            <v>2800</v>
          </cell>
          <cell r="P523">
            <v>5600</v>
          </cell>
        </row>
        <row r="524">
          <cell r="A524">
            <v>28</v>
          </cell>
          <cell r="B524" t="str">
            <v>1/4圓(半徑30公分)低溫偵測器之補償器遮蔽板SS316製</v>
          </cell>
          <cell r="C524">
            <v>4</v>
          </cell>
          <cell r="D524" t="str">
            <v>PCS</v>
          </cell>
          <cell r="E524">
            <v>3000</v>
          </cell>
          <cell r="F524">
            <v>12000</v>
          </cell>
          <cell r="H524">
            <v>0</v>
          </cell>
          <cell r="I524">
            <v>4</v>
          </cell>
          <cell r="J524">
            <v>16</v>
          </cell>
          <cell r="K524">
            <v>3000</v>
          </cell>
          <cell r="L524">
            <v>12000</v>
          </cell>
          <cell r="M524">
            <v>0</v>
          </cell>
          <cell r="N524">
            <v>0</v>
          </cell>
          <cell r="O524">
            <v>1120</v>
          </cell>
          <cell r="P524">
            <v>4480</v>
          </cell>
        </row>
        <row r="525">
          <cell r="A525">
            <v>29</v>
          </cell>
          <cell r="B525" t="str">
            <v>接線箱,附端子板20P,FRP外殼,屋外防水型</v>
          </cell>
          <cell r="C525">
            <v>5</v>
          </cell>
          <cell r="D525" t="str">
            <v>SET</v>
          </cell>
          <cell r="E525">
            <v>3500</v>
          </cell>
          <cell r="F525">
            <v>17500</v>
          </cell>
          <cell r="H525">
            <v>0</v>
          </cell>
          <cell r="I525">
            <v>4</v>
          </cell>
          <cell r="J525">
            <v>20</v>
          </cell>
          <cell r="K525">
            <v>3500</v>
          </cell>
          <cell r="L525">
            <v>17500</v>
          </cell>
          <cell r="M525">
            <v>0</v>
          </cell>
          <cell r="N525">
            <v>0</v>
          </cell>
          <cell r="O525">
            <v>1120</v>
          </cell>
          <cell r="P525">
            <v>5600</v>
          </cell>
        </row>
        <row r="526">
          <cell r="A526">
            <v>30</v>
          </cell>
          <cell r="B526" t="str">
            <v>接線箱,附端子板50P,FRP外殼,屋外防水型</v>
          </cell>
          <cell r="C526">
            <v>4</v>
          </cell>
          <cell r="D526" t="str">
            <v>SET</v>
          </cell>
          <cell r="E526">
            <v>5500</v>
          </cell>
          <cell r="F526">
            <v>22000</v>
          </cell>
          <cell r="H526">
            <v>0</v>
          </cell>
          <cell r="I526">
            <v>8</v>
          </cell>
          <cell r="J526">
            <v>32</v>
          </cell>
          <cell r="K526">
            <v>5500</v>
          </cell>
          <cell r="L526">
            <v>22000</v>
          </cell>
          <cell r="M526">
            <v>0</v>
          </cell>
          <cell r="N526">
            <v>0</v>
          </cell>
          <cell r="O526">
            <v>2240</v>
          </cell>
          <cell r="P526">
            <v>8960</v>
          </cell>
        </row>
        <row r="527">
          <cell r="A527">
            <v>31</v>
          </cell>
          <cell r="B527" t="str">
            <v>接線箱,附端子板100P,FRP外殼,屋外防水型</v>
          </cell>
          <cell r="C527">
            <v>1</v>
          </cell>
          <cell r="D527" t="str">
            <v>SET</v>
          </cell>
          <cell r="E527">
            <v>9000</v>
          </cell>
          <cell r="F527">
            <v>9000</v>
          </cell>
          <cell r="H527">
            <v>0</v>
          </cell>
          <cell r="I527">
            <v>12</v>
          </cell>
          <cell r="J527">
            <v>12</v>
          </cell>
          <cell r="K527">
            <v>9000</v>
          </cell>
          <cell r="L527">
            <v>9000</v>
          </cell>
          <cell r="M527">
            <v>0</v>
          </cell>
          <cell r="N527">
            <v>0</v>
          </cell>
          <cell r="O527">
            <v>3360</v>
          </cell>
          <cell r="P527">
            <v>3360</v>
          </cell>
        </row>
        <row r="528">
          <cell r="A528">
            <v>32</v>
          </cell>
          <cell r="B528" t="str">
            <v>HOT DIPPED GALV, STEEL CHANNEL 100X50X5X7.5X2.4高</v>
          </cell>
          <cell r="C528">
            <v>26</v>
          </cell>
          <cell r="D528" t="str">
            <v>SET</v>
          </cell>
          <cell r="E528">
            <v>2400</v>
          </cell>
          <cell r="F528">
            <v>62400</v>
          </cell>
          <cell r="H528">
            <v>0</v>
          </cell>
          <cell r="I528">
            <v>3</v>
          </cell>
          <cell r="J528">
            <v>78</v>
          </cell>
          <cell r="K528">
            <v>2400</v>
          </cell>
          <cell r="L528">
            <v>62400</v>
          </cell>
          <cell r="M528">
            <v>0</v>
          </cell>
          <cell r="N528">
            <v>0</v>
          </cell>
          <cell r="O528">
            <v>840</v>
          </cell>
          <cell r="P528">
            <v>21840</v>
          </cell>
        </row>
        <row r="529">
          <cell r="B529" t="str">
            <v>附基礎</v>
          </cell>
          <cell r="F529">
            <v>0</v>
          </cell>
          <cell r="H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</row>
        <row r="530">
          <cell r="A530">
            <v>33</v>
          </cell>
          <cell r="B530" t="str">
            <v>DITTO, BUT STEEL CHANNEL 為3.6M高</v>
          </cell>
          <cell r="C530">
            <v>13</v>
          </cell>
          <cell r="D530" t="str">
            <v>SET</v>
          </cell>
          <cell r="E530">
            <v>3600</v>
          </cell>
          <cell r="F530">
            <v>46800</v>
          </cell>
          <cell r="H530">
            <v>0</v>
          </cell>
          <cell r="I530">
            <v>4</v>
          </cell>
          <cell r="J530">
            <v>52</v>
          </cell>
          <cell r="K530">
            <v>3600</v>
          </cell>
          <cell r="L530">
            <v>46800</v>
          </cell>
          <cell r="M530">
            <v>0</v>
          </cell>
          <cell r="N530">
            <v>0</v>
          </cell>
          <cell r="O530">
            <v>1120</v>
          </cell>
          <cell r="P530">
            <v>14560</v>
          </cell>
        </row>
        <row r="531">
          <cell r="A531">
            <v>34</v>
          </cell>
          <cell r="B531" t="str">
            <v>DITTO, BUT STEEL CHANNEL 為1.95M高</v>
          </cell>
          <cell r="C531">
            <v>3</v>
          </cell>
          <cell r="D531" t="str">
            <v>SET</v>
          </cell>
          <cell r="E531">
            <v>2000</v>
          </cell>
          <cell r="F531">
            <v>6000</v>
          </cell>
          <cell r="H531">
            <v>0</v>
          </cell>
          <cell r="I531">
            <v>3</v>
          </cell>
          <cell r="J531">
            <v>9</v>
          </cell>
          <cell r="K531">
            <v>2000</v>
          </cell>
          <cell r="L531">
            <v>6000</v>
          </cell>
          <cell r="M531">
            <v>0</v>
          </cell>
          <cell r="N531">
            <v>0</v>
          </cell>
          <cell r="O531">
            <v>840</v>
          </cell>
          <cell r="P531">
            <v>2520</v>
          </cell>
        </row>
        <row r="532">
          <cell r="A532">
            <v>35</v>
          </cell>
          <cell r="B532" t="str">
            <v xml:space="preserve">MISCELLANEOUS </v>
          </cell>
          <cell r="C532">
            <v>1</v>
          </cell>
          <cell r="D532" t="str">
            <v>LOT</v>
          </cell>
          <cell r="E532">
            <v>743902.5</v>
          </cell>
          <cell r="F532">
            <v>743903</v>
          </cell>
          <cell r="H532">
            <v>0</v>
          </cell>
          <cell r="I532">
            <v>646.55000000000007</v>
          </cell>
          <cell r="J532">
            <v>647</v>
          </cell>
          <cell r="K532">
            <v>743903</v>
          </cell>
          <cell r="L532">
            <v>743903</v>
          </cell>
          <cell r="M532">
            <v>0</v>
          </cell>
          <cell r="N532">
            <v>0</v>
          </cell>
          <cell r="O532">
            <v>181034</v>
          </cell>
          <cell r="P532">
            <v>181034</v>
          </cell>
        </row>
        <row r="533">
          <cell r="B533" t="str">
            <v>SUB-TOTAL : (I)</v>
          </cell>
          <cell r="F533">
            <v>15621953</v>
          </cell>
          <cell r="H533">
            <v>0</v>
          </cell>
          <cell r="J533">
            <v>13628</v>
          </cell>
          <cell r="K533">
            <v>0</v>
          </cell>
          <cell r="L533">
            <v>15621953</v>
          </cell>
          <cell r="M533">
            <v>0</v>
          </cell>
          <cell r="N533">
            <v>0</v>
          </cell>
          <cell r="O533">
            <v>0</v>
          </cell>
          <cell r="P533">
            <v>3816326</v>
          </cell>
        </row>
        <row r="536">
          <cell r="A536" t="str">
            <v>J.</v>
          </cell>
          <cell r="B536" t="str">
            <v>U/G CONDUIT BANK</v>
          </cell>
          <cell r="F536">
            <v>0</v>
          </cell>
          <cell r="H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</row>
        <row r="538">
          <cell r="A538" t="str">
            <v>J.1</v>
          </cell>
          <cell r="B538" t="str">
            <v>U/G CONDUIT BANK FOR TEL., P/P, CCTV, APS</v>
          </cell>
          <cell r="F538">
            <v>0</v>
          </cell>
          <cell r="H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</row>
        <row r="539">
          <cell r="A539" t="str">
            <v>J.1.1</v>
          </cell>
          <cell r="B539" t="str">
            <v xml:space="preserve"> PVC CONDUIT, THICK WALL, CNS1302 SCH. B , 1"</v>
          </cell>
          <cell r="C539">
            <v>800</v>
          </cell>
          <cell r="D539" t="str">
            <v>M</v>
          </cell>
          <cell r="E539">
            <v>16</v>
          </cell>
          <cell r="F539">
            <v>12800</v>
          </cell>
          <cell r="H539">
            <v>0</v>
          </cell>
          <cell r="I539">
            <v>0.22</v>
          </cell>
          <cell r="J539">
            <v>176</v>
          </cell>
          <cell r="K539">
            <v>16</v>
          </cell>
          <cell r="L539">
            <v>12800</v>
          </cell>
          <cell r="M539">
            <v>0</v>
          </cell>
          <cell r="N539">
            <v>0</v>
          </cell>
          <cell r="O539">
            <v>62</v>
          </cell>
          <cell r="P539">
            <v>49600</v>
          </cell>
        </row>
        <row r="540">
          <cell r="A540" t="str">
            <v>J.1.2</v>
          </cell>
          <cell r="B540" t="str">
            <v xml:space="preserve"> PVC CONDUIT, THICK WALL, CNS1302 SCH. B , 2"</v>
          </cell>
          <cell r="C540">
            <v>22000</v>
          </cell>
          <cell r="D540" t="str">
            <v>M</v>
          </cell>
          <cell r="E540">
            <v>38</v>
          </cell>
          <cell r="F540">
            <v>836000</v>
          </cell>
          <cell r="H540">
            <v>0</v>
          </cell>
          <cell r="I540">
            <v>0.3</v>
          </cell>
          <cell r="J540">
            <v>6600</v>
          </cell>
          <cell r="K540">
            <v>38</v>
          </cell>
          <cell r="L540">
            <v>836000</v>
          </cell>
          <cell r="M540">
            <v>0</v>
          </cell>
          <cell r="N540">
            <v>0</v>
          </cell>
          <cell r="O540">
            <v>84</v>
          </cell>
          <cell r="P540">
            <v>1848000</v>
          </cell>
        </row>
        <row r="541">
          <cell r="A541" t="str">
            <v>J.1.3</v>
          </cell>
          <cell r="B541" t="str">
            <v xml:space="preserve"> PVC CONDUIT, THICK WALL, CNS1302 SCH. B , 4"</v>
          </cell>
          <cell r="C541">
            <v>16500</v>
          </cell>
          <cell r="D541" t="str">
            <v>M</v>
          </cell>
          <cell r="E541">
            <v>128</v>
          </cell>
          <cell r="F541">
            <v>2112000</v>
          </cell>
          <cell r="H541">
            <v>0</v>
          </cell>
          <cell r="I541">
            <v>0.43</v>
          </cell>
          <cell r="J541">
            <v>7095</v>
          </cell>
          <cell r="K541">
            <v>128</v>
          </cell>
          <cell r="L541">
            <v>2112000</v>
          </cell>
          <cell r="M541">
            <v>0</v>
          </cell>
          <cell r="N541">
            <v>0</v>
          </cell>
          <cell r="O541">
            <v>120</v>
          </cell>
          <cell r="P541">
            <v>1980000</v>
          </cell>
        </row>
        <row r="542">
          <cell r="A542" t="str">
            <v>J.1.4</v>
          </cell>
          <cell r="B542" t="str">
            <v xml:space="preserve"> PVC CONDUIT, THICK WALL, CNS1302 SCH. B , 6"</v>
          </cell>
          <cell r="C542">
            <v>8000</v>
          </cell>
          <cell r="D542" t="str">
            <v>M</v>
          </cell>
          <cell r="E542">
            <v>242</v>
          </cell>
          <cell r="F542">
            <v>1936000</v>
          </cell>
          <cell r="H542">
            <v>0</v>
          </cell>
          <cell r="I542">
            <v>0.68</v>
          </cell>
          <cell r="J542">
            <v>5440</v>
          </cell>
          <cell r="K542">
            <v>242</v>
          </cell>
          <cell r="L542">
            <v>1936000</v>
          </cell>
          <cell r="M542">
            <v>0</v>
          </cell>
          <cell r="N542">
            <v>0</v>
          </cell>
          <cell r="O542">
            <v>190</v>
          </cell>
          <cell r="P542">
            <v>1520000</v>
          </cell>
        </row>
        <row r="543">
          <cell r="A543" t="str">
            <v>J.1.5</v>
          </cell>
          <cell r="B543" t="str">
            <v xml:space="preserve"> EXCAVATION</v>
          </cell>
          <cell r="C543">
            <v>7000</v>
          </cell>
          <cell r="D543" t="str">
            <v>M3</v>
          </cell>
          <cell r="E543" t="str">
            <v>M+L</v>
          </cell>
          <cell r="F543" t="str">
            <v>M+L</v>
          </cell>
          <cell r="H543">
            <v>0</v>
          </cell>
          <cell r="J543">
            <v>0</v>
          </cell>
          <cell r="K543" t="str">
            <v>M+L</v>
          </cell>
          <cell r="L543" t="str">
            <v>M+L</v>
          </cell>
          <cell r="M543">
            <v>0</v>
          </cell>
          <cell r="N543">
            <v>0</v>
          </cell>
          <cell r="O543">
            <v>60</v>
          </cell>
          <cell r="P543">
            <v>420000</v>
          </cell>
        </row>
        <row r="544">
          <cell r="A544" t="str">
            <v>J.1.6</v>
          </cell>
          <cell r="B544" t="str">
            <v xml:space="preserve"> BACKFILL</v>
          </cell>
          <cell r="C544">
            <v>5100</v>
          </cell>
          <cell r="D544" t="str">
            <v>M3</v>
          </cell>
          <cell r="E544" t="str">
            <v>M+L</v>
          </cell>
          <cell r="F544" t="str">
            <v>M+L</v>
          </cell>
          <cell r="H544">
            <v>0</v>
          </cell>
          <cell r="J544">
            <v>0</v>
          </cell>
          <cell r="K544" t="str">
            <v>M+L</v>
          </cell>
          <cell r="L544" t="str">
            <v>M+L</v>
          </cell>
          <cell r="M544">
            <v>0</v>
          </cell>
          <cell r="N544">
            <v>0</v>
          </cell>
          <cell r="O544">
            <v>100</v>
          </cell>
          <cell r="P544">
            <v>510000</v>
          </cell>
        </row>
        <row r="545">
          <cell r="A545" t="str">
            <v>J.1.7</v>
          </cell>
          <cell r="B545" t="str">
            <v xml:space="preserve"> CONCRETE FOR DUCT BANK 2000 PSI</v>
          </cell>
          <cell r="C545">
            <v>1900</v>
          </cell>
          <cell r="D545" t="str">
            <v>M3</v>
          </cell>
          <cell r="E545" t="str">
            <v>M+L</v>
          </cell>
          <cell r="F545" t="str">
            <v>M+L</v>
          </cell>
          <cell r="H545">
            <v>0</v>
          </cell>
          <cell r="J545">
            <v>0</v>
          </cell>
          <cell r="K545" t="str">
            <v>M+L</v>
          </cell>
          <cell r="L545" t="str">
            <v>M+L</v>
          </cell>
          <cell r="M545">
            <v>0</v>
          </cell>
          <cell r="N545">
            <v>0</v>
          </cell>
          <cell r="O545">
            <v>1700</v>
          </cell>
          <cell r="P545">
            <v>3230000</v>
          </cell>
        </row>
        <row r="546">
          <cell r="A546" t="str">
            <v>J.1.8</v>
          </cell>
          <cell r="B546" t="str">
            <v xml:space="preserve"> RED COLORED OXIDE</v>
          </cell>
          <cell r="C546">
            <v>17100</v>
          </cell>
          <cell r="D546" t="str">
            <v>KG</v>
          </cell>
          <cell r="E546" t="str">
            <v>M+L</v>
          </cell>
          <cell r="F546" t="str">
            <v>M+L</v>
          </cell>
          <cell r="H546">
            <v>0</v>
          </cell>
          <cell r="J546">
            <v>0</v>
          </cell>
          <cell r="K546" t="str">
            <v>M+L</v>
          </cell>
          <cell r="L546" t="str">
            <v>M+L</v>
          </cell>
          <cell r="M546">
            <v>0</v>
          </cell>
          <cell r="N546">
            <v>0</v>
          </cell>
          <cell r="O546">
            <v>60</v>
          </cell>
          <cell r="P546">
            <v>1026000</v>
          </cell>
        </row>
        <row r="547">
          <cell r="A547" t="str">
            <v>J.1.9</v>
          </cell>
          <cell r="B547" t="str">
            <v xml:space="preserve"> DISPOSAL</v>
          </cell>
          <cell r="C547">
            <v>1900</v>
          </cell>
          <cell r="D547" t="str">
            <v>M3</v>
          </cell>
          <cell r="E547" t="str">
            <v>M+L</v>
          </cell>
          <cell r="F547" t="str">
            <v>M+L</v>
          </cell>
          <cell r="H547">
            <v>0</v>
          </cell>
          <cell r="J547">
            <v>0</v>
          </cell>
          <cell r="K547" t="str">
            <v>M+L</v>
          </cell>
          <cell r="L547" t="str">
            <v>M+L</v>
          </cell>
          <cell r="M547">
            <v>0</v>
          </cell>
          <cell r="N547">
            <v>0</v>
          </cell>
          <cell r="O547">
            <v>220</v>
          </cell>
          <cell r="P547">
            <v>418000</v>
          </cell>
        </row>
        <row r="548">
          <cell r="A548" t="str">
            <v>J.1.10</v>
          </cell>
          <cell r="B548" t="str">
            <v xml:space="preserve"> FORMWORK</v>
          </cell>
          <cell r="C548">
            <v>5200</v>
          </cell>
          <cell r="D548" t="str">
            <v>M2</v>
          </cell>
          <cell r="E548" t="str">
            <v>M+L</v>
          </cell>
          <cell r="F548" t="str">
            <v>M+L</v>
          </cell>
          <cell r="H548">
            <v>0</v>
          </cell>
          <cell r="J548">
            <v>0</v>
          </cell>
          <cell r="K548" t="str">
            <v>M+L</v>
          </cell>
          <cell r="L548" t="str">
            <v>M+L</v>
          </cell>
          <cell r="M548">
            <v>0</v>
          </cell>
          <cell r="N548">
            <v>0</v>
          </cell>
          <cell r="O548">
            <v>360</v>
          </cell>
          <cell r="P548">
            <v>1872000</v>
          </cell>
        </row>
        <row r="549">
          <cell r="A549" t="str">
            <v>J.1.11</v>
          </cell>
          <cell r="B549" t="str">
            <v xml:space="preserve"> RE-BAR</v>
          </cell>
          <cell r="C549">
            <v>36500</v>
          </cell>
          <cell r="D549" t="str">
            <v>KG</v>
          </cell>
          <cell r="E549" t="str">
            <v>M+L</v>
          </cell>
          <cell r="F549" t="str">
            <v>M+L</v>
          </cell>
          <cell r="H549">
            <v>0</v>
          </cell>
          <cell r="J549">
            <v>0</v>
          </cell>
          <cell r="K549" t="str">
            <v>M+L</v>
          </cell>
          <cell r="L549" t="str">
            <v>M+L</v>
          </cell>
          <cell r="M549">
            <v>0</v>
          </cell>
          <cell r="N549">
            <v>0</v>
          </cell>
          <cell r="O549">
            <v>16</v>
          </cell>
          <cell r="P549">
            <v>584000</v>
          </cell>
        </row>
        <row r="550">
          <cell r="A550" t="str">
            <v>J.1.12</v>
          </cell>
          <cell r="B550" t="str">
            <v xml:space="preserve"> MAN-HOLE, 2,000 L x 2,000 W x 2,000 D</v>
          </cell>
          <cell r="C550">
            <v>24</v>
          </cell>
          <cell r="D550" t="str">
            <v>SET</v>
          </cell>
          <cell r="E550" t="str">
            <v>M+L</v>
          </cell>
          <cell r="F550" t="str">
            <v>M+L</v>
          </cell>
          <cell r="H550">
            <v>0</v>
          </cell>
          <cell r="J550">
            <v>0</v>
          </cell>
          <cell r="K550" t="str">
            <v>M+L</v>
          </cell>
          <cell r="L550" t="str">
            <v>M+L</v>
          </cell>
          <cell r="M550">
            <v>0</v>
          </cell>
          <cell r="N550">
            <v>0</v>
          </cell>
          <cell r="O550">
            <v>65000</v>
          </cell>
          <cell r="P550">
            <v>1560000</v>
          </cell>
        </row>
        <row r="551">
          <cell r="A551" t="str">
            <v>J.1.13</v>
          </cell>
          <cell r="B551" t="str">
            <v xml:space="preserve"> MAN-HOLE, 1,500 L x 1,500 W x 2,000 D</v>
          </cell>
          <cell r="C551">
            <v>0</v>
          </cell>
          <cell r="D551" t="str">
            <v>SET</v>
          </cell>
          <cell r="E551" t="str">
            <v>M+L</v>
          </cell>
          <cell r="F551" t="str">
            <v>M+L</v>
          </cell>
          <cell r="H551">
            <v>0</v>
          </cell>
          <cell r="J551">
            <v>0</v>
          </cell>
          <cell r="K551" t="str">
            <v>M+L</v>
          </cell>
          <cell r="L551" t="str">
            <v>M+L</v>
          </cell>
          <cell r="M551">
            <v>0</v>
          </cell>
          <cell r="N551">
            <v>0</v>
          </cell>
          <cell r="O551">
            <v>52000</v>
          </cell>
          <cell r="P551">
            <v>0</v>
          </cell>
        </row>
        <row r="552">
          <cell r="A552" t="str">
            <v>J.1.14</v>
          </cell>
          <cell r="B552" t="str">
            <v xml:space="preserve"> COMPOND FOR WATER SEALING(IN MH.)</v>
          </cell>
          <cell r="C552">
            <v>2500</v>
          </cell>
          <cell r="D552" t="str">
            <v>KG</v>
          </cell>
          <cell r="E552" t="str">
            <v>M+L</v>
          </cell>
          <cell r="F552" t="str">
            <v>M+L</v>
          </cell>
          <cell r="H552">
            <v>0</v>
          </cell>
          <cell r="J552">
            <v>0</v>
          </cell>
          <cell r="K552" t="str">
            <v>M+L</v>
          </cell>
          <cell r="L552" t="str">
            <v>M+L</v>
          </cell>
          <cell r="M552">
            <v>0</v>
          </cell>
          <cell r="N552">
            <v>0</v>
          </cell>
          <cell r="O552">
            <v>200</v>
          </cell>
          <cell r="P552">
            <v>500000</v>
          </cell>
        </row>
        <row r="553">
          <cell r="B553" t="str">
            <v>SUB-TOTAL : (J.1)</v>
          </cell>
          <cell r="F553">
            <v>4896800</v>
          </cell>
          <cell r="J553">
            <v>19311</v>
          </cell>
          <cell r="L553">
            <v>4896800</v>
          </cell>
          <cell r="P553">
            <v>15517600</v>
          </cell>
        </row>
        <row r="555">
          <cell r="A555" t="str">
            <v>J.2</v>
          </cell>
          <cell r="B555" t="str">
            <v>U/G CONDUIT BANK FOR TEL., P/P, CCTV, APS</v>
          </cell>
          <cell r="F555">
            <v>0</v>
          </cell>
          <cell r="H555">
            <v>0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  <cell r="O555">
            <v>0</v>
          </cell>
          <cell r="P555">
            <v>0</v>
          </cell>
        </row>
        <row r="556">
          <cell r="A556" t="str">
            <v>J.2.1</v>
          </cell>
          <cell r="B556" t="str">
            <v xml:space="preserve"> PVC CONDUIT, THICK WALL, CNS1302 SCH. B , 1"</v>
          </cell>
          <cell r="C556">
            <v>1000</v>
          </cell>
          <cell r="D556" t="str">
            <v>M</v>
          </cell>
          <cell r="E556">
            <v>16</v>
          </cell>
          <cell r="F556">
            <v>16000</v>
          </cell>
          <cell r="H556">
            <v>0</v>
          </cell>
          <cell r="I556">
            <v>0.22</v>
          </cell>
          <cell r="J556">
            <v>220</v>
          </cell>
          <cell r="K556">
            <v>16</v>
          </cell>
          <cell r="L556">
            <v>16000</v>
          </cell>
          <cell r="M556">
            <v>0</v>
          </cell>
          <cell r="N556">
            <v>0</v>
          </cell>
          <cell r="O556">
            <v>62</v>
          </cell>
          <cell r="P556">
            <v>62000</v>
          </cell>
        </row>
        <row r="557">
          <cell r="A557" t="str">
            <v>J.2.2</v>
          </cell>
          <cell r="B557" t="str">
            <v xml:space="preserve"> PVC CONDUIT, THICK WALL, CNS1302 SCH. B , 2"</v>
          </cell>
          <cell r="C557">
            <v>26000</v>
          </cell>
          <cell r="D557" t="str">
            <v>M</v>
          </cell>
          <cell r="E557">
            <v>38</v>
          </cell>
          <cell r="F557">
            <v>988000</v>
          </cell>
          <cell r="H557">
            <v>0</v>
          </cell>
          <cell r="I557">
            <v>0.3</v>
          </cell>
          <cell r="J557">
            <v>7800</v>
          </cell>
          <cell r="K557">
            <v>38</v>
          </cell>
          <cell r="L557">
            <v>988000</v>
          </cell>
          <cell r="M557">
            <v>0</v>
          </cell>
          <cell r="N557">
            <v>0</v>
          </cell>
          <cell r="O557">
            <v>84</v>
          </cell>
          <cell r="P557">
            <v>2184000</v>
          </cell>
        </row>
        <row r="558">
          <cell r="A558" t="str">
            <v>J.2.3</v>
          </cell>
          <cell r="B558" t="str">
            <v xml:space="preserve"> EXCAVATION</v>
          </cell>
          <cell r="C558">
            <v>3500</v>
          </cell>
          <cell r="D558" t="str">
            <v>M3</v>
          </cell>
          <cell r="E558" t="str">
            <v>M+L</v>
          </cell>
          <cell r="F558" t="str">
            <v>M+L</v>
          </cell>
          <cell r="H558">
            <v>0</v>
          </cell>
          <cell r="J558">
            <v>0</v>
          </cell>
          <cell r="K558" t="str">
            <v>M+L</v>
          </cell>
          <cell r="L558" t="str">
            <v>M+L</v>
          </cell>
          <cell r="M558">
            <v>0</v>
          </cell>
          <cell r="N558">
            <v>0</v>
          </cell>
          <cell r="O558">
            <v>60</v>
          </cell>
          <cell r="P558">
            <v>210000</v>
          </cell>
        </row>
        <row r="559">
          <cell r="A559" t="str">
            <v>J.2.4</v>
          </cell>
          <cell r="B559" t="str">
            <v xml:space="preserve"> BACKFILL</v>
          </cell>
          <cell r="C559">
            <v>2550</v>
          </cell>
          <cell r="D559" t="str">
            <v>M3</v>
          </cell>
          <cell r="E559" t="str">
            <v>M+L</v>
          </cell>
          <cell r="F559" t="str">
            <v>M+L</v>
          </cell>
          <cell r="H559">
            <v>0</v>
          </cell>
          <cell r="J559">
            <v>0</v>
          </cell>
          <cell r="K559" t="str">
            <v>M+L</v>
          </cell>
          <cell r="L559" t="str">
            <v>M+L</v>
          </cell>
          <cell r="M559">
            <v>0</v>
          </cell>
          <cell r="N559">
            <v>0</v>
          </cell>
          <cell r="O559">
            <v>100</v>
          </cell>
          <cell r="P559">
            <v>255000</v>
          </cell>
        </row>
        <row r="560">
          <cell r="A560" t="str">
            <v>J.2.5</v>
          </cell>
          <cell r="B560" t="str">
            <v xml:space="preserve"> CONCRETE FOR DUCT BANK 2000 PSI</v>
          </cell>
          <cell r="C560">
            <v>950</v>
          </cell>
          <cell r="D560" t="str">
            <v>M3</v>
          </cell>
          <cell r="E560" t="str">
            <v>M+L</v>
          </cell>
          <cell r="F560" t="str">
            <v>M+L</v>
          </cell>
          <cell r="H560">
            <v>0</v>
          </cell>
          <cell r="J560">
            <v>0</v>
          </cell>
          <cell r="K560" t="str">
            <v>M+L</v>
          </cell>
          <cell r="L560" t="str">
            <v>M+L</v>
          </cell>
          <cell r="M560">
            <v>0</v>
          </cell>
          <cell r="N560">
            <v>0</v>
          </cell>
          <cell r="O560">
            <v>1700</v>
          </cell>
          <cell r="P560">
            <v>1615000</v>
          </cell>
        </row>
        <row r="561">
          <cell r="A561" t="str">
            <v>J.2.6</v>
          </cell>
          <cell r="B561" t="str">
            <v xml:space="preserve"> RED COLORED OXIDE</v>
          </cell>
          <cell r="C561">
            <v>8550</v>
          </cell>
          <cell r="D561" t="str">
            <v>KG</v>
          </cell>
          <cell r="E561" t="str">
            <v>M+L</v>
          </cell>
          <cell r="F561" t="str">
            <v>M+L</v>
          </cell>
          <cell r="H561">
            <v>0</v>
          </cell>
          <cell r="J561">
            <v>0</v>
          </cell>
          <cell r="K561" t="str">
            <v>M+L</v>
          </cell>
          <cell r="L561" t="str">
            <v>M+L</v>
          </cell>
          <cell r="M561">
            <v>0</v>
          </cell>
          <cell r="N561">
            <v>0</v>
          </cell>
          <cell r="O561">
            <v>60</v>
          </cell>
          <cell r="P561">
            <v>513000</v>
          </cell>
        </row>
        <row r="562">
          <cell r="A562" t="str">
            <v>J.2.7</v>
          </cell>
          <cell r="B562" t="str">
            <v xml:space="preserve"> DISPOSAL</v>
          </cell>
          <cell r="C562">
            <v>950</v>
          </cell>
          <cell r="D562" t="str">
            <v>M3</v>
          </cell>
          <cell r="E562" t="str">
            <v>M+L</v>
          </cell>
          <cell r="F562" t="str">
            <v>M+L</v>
          </cell>
          <cell r="H562">
            <v>0</v>
          </cell>
          <cell r="J562">
            <v>0</v>
          </cell>
          <cell r="K562" t="str">
            <v>M+L</v>
          </cell>
          <cell r="L562" t="str">
            <v>M+L</v>
          </cell>
          <cell r="M562">
            <v>0</v>
          </cell>
          <cell r="N562">
            <v>0</v>
          </cell>
          <cell r="O562">
            <v>220</v>
          </cell>
          <cell r="P562">
            <v>209000</v>
          </cell>
        </row>
        <row r="563">
          <cell r="A563" t="str">
            <v>J.2.8</v>
          </cell>
          <cell r="B563" t="str">
            <v xml:space="preserve"> FORMWORK</v>
          </cell>
          <cell r="C563">
            <v>2000</v>
          </cell>
          <cell r="D563" t="str">
            <v>M2</v>
          </cell>
          <cell r="E563" t="str">
            <v>M+L</v>
          </cell>
          <cell r="F563" t="str">
            <v>M+L</v>
          </cell>
          <cell r="H563">
            <v>0</v>
          </cell>
          <cell r="J563">
            <v>0</v>
          </cell>
          <cell r="K563" t="str">
            <v>M+L</v>
          </cell>
          <cell r="L563" t="str">
            <v>M+L</v>
          </cell>
          <cell r="M563">
            <v>0</v>
          </cell>
          <cell r="N563">
            <v>0</v>
          </cell>
          <cell r="O563">
            <v>360</v>
          </cell>
          <cell r="P563">
            <v>720000</v>
          </cell>
        </row>
        <row r="564">
          <cell r="A564" t="str">
            <v>J.2.9</v>
          </cell>
          <cell r="B564" t="str">
            <v xml:space="preserve"> RE-BAR</v>
          </cell>
          <cell r="C564">
            <v>18250</v>
          </cell>
          <cell r="D564" t="str">
            <v>KG</v>
          </cell>
          <cell r="E564" t="str">
            <v>M+L</v>
          </cell>
          <cell r="F564" t="str">
            <v>M+L</v>
          </cell>
          <cell r="H564">
            <v>0</v>
          </cell>
          <cell r="J564">
            <v>0</v>
          </cell>
          <cell r="K564" t="str">
            <v>M+L</v>
          </cell>
          <cell r="L564" t="str">
            <v>M+L</v>
          </cell>
          <cell r="M564">
            <v>0</v>
          </cell>
          <cell r="N564">
            <v>0</v>
          </cell>
          <cell r="O564">
            <v>16</v>
          </cell>
          <cell r="P564">
            <v>292000</v>
          </cell>
        </row>
        <row r="565">
          <cell r="A565" t="str">
            <v>J.2.10</v>
          </cell>
          <cell r="B565" t="str">
            <v xml:space="preserve"> MAN-HOLE, (與儀控共用)</v>
          </cell>
          <cell r="C565">
            <v>0</v>
          </cell>
          <cell r="D565" t="str">
            <v>SET</v>
          </cell>
          <cell r="P565">
            <v>0</v>
          </cell>
        </row>
        <row r="566">
          <cell r="A566" t="str">
            <v>J.2.11</v>
          </cell>
          <cell r="B566" t="str">
            <v xml:space="preserve"> HAND HOLE, 1200Lx1000Wx1200D</v>
          </cell>
          <cell r="C566">
            <v>7</v>
          </cell>
          <cell r="D566" t="str">
            <v>SET</v>
          </cell>
          <cell r="E566" t="str">
            <v>M+L</v>
          </cell>
          <cell r="F566" t="str">
            <v>M+L</v>
          </cell>
          <cell r="H566">
            <v>0</v>
          </cell>
          <cell r="J566">
            <v>0</v>
          </cell>
          <cell r="K566" t="str">
            <v>M+L</v>
          </cell>
          <cell r="L566" t="str">
            <v>M+L</v>
          </cell>
          <cell r="M566">
            <v>0</v>
          </cell>
          <cell r="N566">
            <v>0</v>
          </cell>
          <cell r="O566">
            <v>18000</v>
          </cell>
          <cell r="P566">
            <v>126000</v>
          </cell>
        </row>
        <row r="567">
          <cell r="A567" t="str">
            <v>J.2.12</v>
          </cell>
          <cell r="B567" t="str">
            <v xml:space="preserve"> COMPOND FOR WATER SEALING(IN MH.)</v>
          </cell>
          <cell r="C567">
            <v>1250</v>
          </cell>
          <cell r="D567" t="str">
            <v>KG</v>
          </cell>
          <cell r="E567" t="str">
            <v>M+L</v>
          </cell>
          <cell r="F567" t="str">
            <v>M+L</v>
          </cell>
          <cell r="H567">
            <v>0</v>
          </cell>
          <cell r="J567">
            <v>0</v>
          </cell>
          <cell r="K567" t="str">
            <v>M+L</v>
          </cell>
          <cell r="L567" t="str">
            <v>M+L</v>
          </cell>
          <cell r="M567">
            <v>0</v>
          </cell>
          <cell r="N567">
            <v>0</v>
          </cell>
          <cell r="O567">
            <v>200</v>
          </cell>
          <cell r="P567">
            <v>250000</v>
          </cell>
        </row>
        <row r="568">
          <cell r="B568" t="str">
            <v>SUB-TOTAL : (J.2)</v>
          </cell>
          <cell r="F568">
            <v>1004000</v>
          </cell>
          <cell r="J568">
            <v>8020</v>
          </cell>
          <cell r="L568">
            <v>1004000</v>
          </cell>
          <cell r="P568">
            <v>6436000</v>
          </cell>
        </row>
        <row r="569">
          <cell r="F569">
            <v>0</v>
          </cell>
          <cell r="H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</row>
        <row r="570">
          <cell r="B570" t="str">
            <v>SUB-TOTAL : (J)</v>
          </cell>
          <cell r="F570">
            <v>5900800</v>
          </cell>
          <cell r="H570">
            <v>0</v>
          </cell>
          <cell r="J570">
            <v>27331</v>
          </cell>
          <cell r="K570">
            <v>0</v>
          </cell>
          <cell r="L570">
            <v>5900800</v>
          </cell>
          <cell r="M570">
            <v>0</v>
          </cell>
          <cell r="N570">
            <v>0</v>
          </cell>
          <cell r="O570">
            <v>0</v>
          </cell>
          <cell r="P570">
            <v>21953600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TXL"/>
      <sheetName val="PCD"/>
      <sheetName val="THKL"/>
      <sheetName val="DTCT"/>
      <sheetName val="DGCT"/>
      <sheetName val="BGVL"/>
      <sheetName val="NC"/>
      <sheetName val="XM"/>
      <sheetName val="XL4Poppy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B5" t="str">
            <v>Baäc thôï</v>
          </cell>
          <cell r="C5" t="str">
            <v>Tieàn löông caàu</v>
          </cell>
          <cell r="D5" t="str">
            <v>Tieàn löông ñöôøng</v>
          </cell>
        </row>
        <row r="6">
          <cell r="B6">
            <v>2</v>
          </cell>
          <cell r="C6">
            <v>12552</v>
          </cell>
          <cell r="D6">
            <v>11924</v>
          </cell>
        </row>
        <row r="7">
          <cell r="B7">
            <v>2.1</v>
          </cell>
          <cell r="C7">
            <v>12685</v>
          </cell>
          <cell r="D7">
            <v>12043</v>
          </cell>
        </row>
        <row r="8">
          <cell r="B8">
            <v>2.2000000000000002</v>
          </cell>
          <cell r="C8">
            <v>12818</v>
          </cell>
          <cell r="D8">
            <v>12162</v>
          </cell>
        </row>
        <row r="9">
          <cell r="B9">
            <v>2.2999999999999998</v>
          </cell>
          <cell r="C9">
            <v>12950</v>
          </cell>
          <cell r="D9">
            <v>12280</v>
          </cell>
        </row>
        <row r="10">
          <cell r="B10">
            <v>2.4</v>
          </cell>
          <cell r="C10">
            <v>13083</v>
          </cell>
          <cell r="D10">
            <v>12399</v>
          </cell>
        </row>
        <row r="11">
          <cell r="B11">
            <v>2.5</v>
          </cell>
          <cell r="C11">
            <v>13215</v>
          </cell>
          <cell r="D11">
            <v>12517</v>
          </cell>
        </row>
        <row r="12">
          <cell r="B12">
            <v>2.6</v>
          </cell>
          <cell r="C12">
            <v>13348</v>
          </cell>
          <cell r="D12">
            <v>12636</v>
          </cell>
        </row>
        <row r="13">
          <cell r="B13">
            <v>2.7</v>
          </cell>
          <cell r="C13">
            <v>13481</v>
          </cell>
          <cell r="D13">
            <v>12755</v>
          </cell>
        </row>
        <row r="14">
          <cell r="B14">
            <v>2.8</v>
          </cell>
          <cell r="C14">
            <v>13613</v>
          </cell>
          <cell r="D14">
            <v>12873</v>
          </cell>
        </row>
        <row r="15">
          <cell r="B15">
            <v>2.9</v>
          </cell>
          <cell r="C15">
            <v>13746</v>
          </cell>
          <cell r="D15">
            <v>12992</v>
          </cell>
        </row>
        <row r="16">
          <cell r="B16">
            <v>3</v>
          </cell>
          <cell r="C16">
            <v>13878</v>
          </cell>
        </row>
        <row r="17">
          <cell r="B17">
            <v>3.1</v>
          </cell>
          <cell r="C17">
            <v>14025</v>
          </cell>
          <cell r="D17">
            <v>13250</v>
          </cell>
        </row>
        <row r="18">
          <cell r="B18">
            <v>3.2</v>
          </cell>
          <cell r="C18">
            <v>14171</v>
          </cell>
          <cell r="D18">
            <v>13390</v>
          </cell>
        </row>
        <row r="19">
          <cell r="B19">
            <v>3.3</v>
          </cell>
          <cell r="C19">
            <v>14318</v>
          </cell>
          <cell r="D19">
            <v>13529</v>
          </cell>
        </row>
        <row r="20">
          <cell r="B20">
            <v>3.4</v>
          </cell>
          <cell r="C20">
            <v>14464</v>
          </cell>
          <cell r="D20">
            <v>13669</v>
          </cell>
        </row>
        <row r="21">
          <cell r="B21">
            <v>3.5</v>
          </cell>
          <cell r="C21">
            <v>14611</v>
          </cell>
          <cell r="D21">
            <v>13808</v>
          </cell>
        </row>
        <row r="22">
          <cell r="B22">
            <v>3.6</v>
          </cell>
          <cell r="C22">
            <v>14758</v>
          </cell>
          <cell r="D22">
            <v>13948</v>
          </cell>
        </row>
        <row r="23">
          <cell r="B23">
            <v>3.7</v>
          </cell>
          <cell r="C23">
            <v>14904</v>
          </cell>
          <cell r="D23">
            <v>14088</v>
          </cell>
        </row>
        <row r="24">
          <cell r="B24">
            <v>3.8</v>
          </cell>
          <cell r="C24">
            <v>15051</v>
          </cell>
          <cell r="D24">
            <v>14227</v>
          </cell>
        </row>
        <row r="25">
          <cell r="B25">
            <v>3.9</v>
          </cell>
          <cell r="C25">
            <v>15197</v>
          </cell>
          <cell r="D25">
            <v>14367</v>
          </cell>
        </row>
        <row r="26">
          <cell r="B26">
            <v>4</v>
          </cell>
          <cell r="C26">
            <v>15344</v>
          </cell>
          <cell r="D26">
            <v>14506</v>
          </cell>
        </row>
        <row r="27">
          <cell r="B27">
            <v>4.0999999999999996</v>
          </cell>
          <cell r="C27">
            <v>15658</v>
          </cell>
          <cell r="D27">
            <v>14792</v>
          </cell>
        </row>
        <row r="28">
          <cell r="B28">
            <v>4.2</v>
          </cell>
          <cell r="C28">
            <v>15972</v>
          </cell>
          <cell r="D28">
            <v>15079</v>
          </cell>
        </row>
        <row r="29">
          <cell r="B29">
            <v>4.3</v>
          </cell>
          <cell r="C29">
            <v>16286</v>
          </cell>
          <cell r="D29">
            <v>15365</v>
          </cell>
        </row>
        <row r="30">
          <cell r="B30">
            <v>4.4000000000000004</v>
          </cell>
          <cell r="C30">
            <v>16600</v>
          </cell>
          <cell r="D30">
            <v>15651</v>
          </cell>
        </row>
        <row r="31">
          <cell r="B31">
            <v>4.5</v>
          </cell>
          <cell r="C31">
            <v>16914</v>
          </cell>
          <cell r="D31">
            <v>15937</v>
          </cell>
        </row>
        <row r="32">
          <cell r="B32">
            <v>4.5999999999999996</v>
          </cell>
          <cell r="C32">
            <v>17228</v>
          </cell>
          <cell r="D32">
            <v>16223</v>
          </cell>
        </row>
        <row r="33">
          <cell r="B33">
            <v>4.7</v>
          </cell>
          <cell r="C33">
            <v>17542</v>
          </cell>
          <cell r="D33">
            <v>16509</v>
          </cell>
        </row>
        <row r="34">
          <cell r="B34">
            <v>4.8</v>
          </cell>
          <cell r="C34">
            <v>17856</v>
          </cell>
          <cell r="D34">
            <v>16795</v>
          </cell>
        </row>
        <row r="35">
          <cell r="B35">
            <v>4.9000000000000004</v>
          </cell>
          <cell r="C35">
            <v>18240</v>
          </cell>
          <cell r="D35">
            <v>17081</v>
          </cell>
        </row>
        <row r="36">
          <cell r="B36">
            <v>5</v>
          </cell>
          <cell r="C36">
            <v>18484</v>
          </cell>
          <cell r="D36">
            <v>17368</v>
          </cell>
        </row>
        <row r="37">
          <cell r="B37">
            <v>5.0999999999999996</v>
          </cell>
          <cell r="C37">
            <v>18875</v>
          </cell>
          <cell r="D37">
            <v>17723</v>
          </cell>
        </row>
        <row r="38">
          <cell r="B38">
            <v>5.2</v>
          </cell>
          <cell r="C38">
            <v>19266</v>
          </cell>
          <cell r="D38">
            <v>18079</v>
          </cell>
        </row>
        <row r="39">
          <cell r="B39">
            <v>5.3</v>
          </cell>
          <cell r="C39">
            <v>19656</v>
          </cell>
          <cell r="D39">
            <v>18435</v>
          </cell>
        </row>
        <row r="40">
          <cell r="B40">
            <v>5.4</v>
          </cell>
          <cell r="C40">
            <v>20047</v>
          </cell>
          <cell r="D40">
            <v>18791</v>
          </cell>
        </row>
        <row r="41">
          <cell r="B41">
            <v>5.5</v>
          </cell>
          <cell r="C41">
            <v>20438</v>
          </cell>
          <cell r="D41">
            <v>19147</v>
          </cell>
        </row>
        <row r="42">
          <cell r="B42">
            <v>5.6</v>
          </cell>
          <cell r="C42">
            <v>20829</v>
          </cell>
          <cell r="D42">
            <v>19503</v>
          </cell>
        </row>
        <row r="43">
          <cell r="B43">
            <v>5.7</v>
          </cell>
          <cell r="C43">
            <v>21220</v>
          </cell>
          <cell r="D43">
            <v>19859</v>
          </cell>
        </row>
        <row r="44">
          <cell r="B44">
            <v>5.8</v>
          </cell>
          <cell r="C44">
            <v>21610</v>
          </cell>
          <cell r="D44">
            <v>20215</v>
          </cell>
        </row>
        <row r="45">
          <cell r="B45">
            <v>5.9</v>
          </cell>
          <cell r="C45">
            <v>22001</v>
          </cell>
          <cell r="D45">
            <v>20571</v>
          </cell>
        </row>
        <row r="46">
          <cell r="B46">
            <v>6</v>
          </cell>
          <cell r="C46">
            <v>22392</v>
          </cell>
          <cell r="D46">
            <v>20927</v>
          </cell>
        </row>
        <row r="47">
          <cell r="B47">
            <v>6.1</v>
          </cell>
          <cell r="C47">
            <v>22867</v>
          </cell>
          <cell r="D47">
            <v>21352</v>
          </cell>
        </row>
        <row r="48">
          <cell r="B48">
            <v>6.2</v>
          </cell>
          <cell r="C48">
            <v>23341</v>
          </cell>
          <cell r="D48">
            <v>21778</v>
          </cell>
        </row>
        <row r="49">
          <cell r="B49">
            <v>6.3</v>
          </cell>
          <cell r="C49">
            <v>23816</v>
          </cell>
          <cell r="D49">
            <v>22204</v>
          </cell>
        </row>
        <row r="50">
          <cell r="B50">
            <v>6.4</v>
          </cell>
          <cell r="C50">
            <v>24290</v>
          </cell>
          <cell r="D50">
            <v>22629</v>
          </cell>
        </row>
        <row r="51">
          <cell r="B51">
            <v>6.5</v>
          </cell>
          <cell r="C51">
            <v>24765</v>
          </cell>
          <cell r="D51">
            <v>23055</v>
          </cell>
        </row>
        <row r="52">
          <cell r="B52">
            <v>6.6</v>
          </cell>
          <cell r="C52">
            <v>25239</v>
          </cell>
          <cell r="D52">
            <v>23481</v>
          </cell>
        </row>
        <row r="53">
          <cell r="B53">
            <v>6.7</v>
          </cell>
          <cell r="C53">
            <v>25714</v>
          </cell>
          <cell r="D53">
            <v>23906</v>
          </cell>
        </row>
        <row r="54">
          <cell r="B54">
            <v>6.8</v>
          </cell>
          <cell r="C54">
            <v>26188</v>
          </cell>
          <cell r="D54">
            <v>24332</v>
          </cell>
        </row>
        <row r="55">
          <cell r="B55">
            <v>6.9</v>
          </cell>
          <cell r="C55">
            <v>26663</v>
          </cell>
          <cell r="D55">
            <v>24758</v>
          </cell>
        </row>
        <row r="56">
          <cell r="B56">
            <v>7</v>
          </cell>
          <cell r="C56">
            <v>27137</v>
          </cell>
          <cell r="D56">
            <v>25183</v>
          </cell>
        </row>
      </sheetData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8"/>
  <sheetViews>
    <sheetView tabSelected="1" workbookViewId="0">
      <selection activeCell="A3" sqref="A3:L3"/>
    </sheetView>
  </sheetViews>
  <sheetFormatPr defaultRowHeight="15" x14ac:dyDescent="0.25"/>
  <cols>
    <col min="1" max="1" width="3.5703125" bestFit="1" customWidth="1"/>
    <col min="2" max="2" width="18.5703125" style="79" customWidth="1"/>
    <col min="3" max="3" width="23.85546875" customWidth="1"/>
    <col min="4" max="4" width="9.42578125" bestFit="1" customWidth="1"/>
    <col min="5" max="5" width="9.85546875" bestFit="1" customWidth="1"/>
    <col min="6" max="7" width="10.140625" customWidth="1"/>
    <col min="8" max="9" width="9.28515625" customWidth="1"/>
    <col min="10" max="12" width="8.85546875" customWidth="1"/>
  </cols>
  <sheetData>
    <row r="1" spans="1:12" ht="18.75" x14ac:dyDescent="0.25">
      <c r="A1" s="84" t="s">
        <v>117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</row>
    <row r="2" spans="1:12" ht="16.5" x14ac:dyDescent="0.25">
      <c r="A2" s="85" t="s">
        <v>777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</row>
    <row r="3" spans="1:12" ht="16.5" x14ac:dyDescent="0.25">
      <c r="A3" s="87" t="s">
        <v>778</v>
      </c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</row>
    <row r="5" spans="1:12" ht="15.75" x14ac:dyDescent="0.25">
      <c r="A5" s="171" t="s">
        <v>107</v>
      </c>
      <c r="B5" s="160" t="s">
        <v>109</v>
      </c>
      <c r="C5" s="99" t="s">
        <v>108</v>
      </c>
      <c r="D5" s="171" t="s">
        <v>0</v>
      </c>
      <c r="E5" s="171"/>
      <c r="F5" s="171" t="s">
        <v>1</v>
      </c>
      <c r="G5" s="171"/>
      <c r="H5" s="171" t="s">
        <v>110</v>
      </c>
      <c r="I5" s="171"/>
      <c r="J5" s="170" t="s">
        <v>2</v>
      </c>
      <c r="K5" s="170" t="s">
        <v>116</v>
      </c>
      <c r="L5" s="170" t="s">
        <v>381</v>
      </c>
    </row>
    <row r="6" spans="1:12" ht="78.75" x14ac:dyDescent="0.25">
      <c r="A6" s="171"/>
      <c r="B6" s="160"/>
      <c r="C6" s="99"/>
      <c r="D6" s="58" t="s">
        <v>754</v>
      </c>
      <c r="E6" s="58" t="s">
        <v>111</v>
      </c>
      <c r="F6" s="58" t="s">
        <v>112</v>
      </c>
      <c r="G6" s="58" t="s">
        <v>113</v>
      </c>
      <c r="H6" s="58" t="s">
        <v>114</v>
      </c>
      <c r="I6" s="58" t="s">
        <v>115</v>
      </c>
      <c r="J6" s="170"/>
      <c r="K6" s="170"/>
      <c r="L6" s="170"/>
    </row>
    <row r="7" spans="1:12" ht="18.75" customHeight="1" x14ac:dyDescent="0.25">
      <c r="A7" s="99">
        <v>1</v>
      </c>
      <c r="B7" s="160" t="s">
        <v>385</v>
      </c>
      <c r="C7" s="46" t="s">
        <v>382</v>
      </c>
      <c r="D7" s="64">
        <v>1.77</v>
      </c>
      <c r="E7" s="61">
        <v>21443</v>
      </c>
      <c r="F7" s="165">
        <f>SUM(D7:D11)</f>
        <v>7.58</v>
      </c>
      <c r="G7" s="162">
        <f>F7/5.5</f>
        <v>1.3781818181818182</v>
      </c>
      <c r="H7" s="163">
        <f>SUM(E7:E11)</f>
        <v>131427</v>
      </c>
      <c r="I7" s="162">
        <f>H7/45000</f>
        <v>2.9205999999999999</v>
      </c>
      <c r="J7" s="99"/>
      <c r="K7" s="99"/>
      <c r="L7" s="99" t="s">
        <v>386</v>
      </c>
    </row>
    <row r="8" spans="1:12" ht="18.75" customHeight="1" x14ac:dyDescent="0.25">
      <c r="A8" s="99"/>
      <c r="B8" s="160"/>
      <c r="C8" s="46" t="s">
        <v>383</v>
      </c>
      <c r="D8" s="64">
        <v>2.21</v>
      </c>
      <c r="E8" s="61">
        <v>19969</v>
      </c>
      <c r="F8" s="165"/>
      <c r="G8" s="162"/>
      <c r="H8" s="163"/>
      <c r="I8" s="162"/>
      <c r="J8" s="99"/>
      <c r="K8" s="99"/>
      <c r="L8" s="99"/>
    </row>
    <row r="9" spans="1:12" ht="18.75" customHeight="1" x14ac:dyDescent="0.25">
      <c r="A9" s="99"/>
      <c r="B9" s="160"/>
      <c r="C9" s="46" t="s">
        <v>384</v>
      </c>
      <c r="D9" s="64">
        <v>1.02</v>
      </c>
      <c r="E9" s="61">
        <v>20325</v>
      </c>
      <c r="F9" s="165"/>
      <c r="G9" s="162"/>
      <c r="H9" s="163"/>
      <c r="I9" s="162"/>
      <c r="J9" s="99"/>
      <c r="K9" s="99"/>
      <c r="L9" s="99"/>
    </row>
    <row r="10" spans="1:12" ht="18.75" customHeight="1" x14ac:dyDescent="0.25">
      <c r="A10" s="99"/>
      <c r="B10" s="160"/>
      <c r="C10" s="46" t="s">
        <v>385</v>
      </c>
      <c r="D10" s="64">
        <v>1.31</v>
      </c>
      <c r="E10" s="61">
        <v>34719</v>
      </c>
      <c r="F10" s="165"/>
      <c r="G10" s="162"/>
      <c r="H10" s="163"/>
      <c r="I10" s="162"/>
      <c r="J10" s="99"/>
      <c r="K10" s="99"/>
      <c r="L10" s="99"/>
    </row>
    <row r="11" spans="1:12" ht="18.75" customHeight="1" x14ac:dyDescent="0.25">
      <c r="A11" s="99"/>
      <c r="B11" s="160"/>
      <c r="C11" s="46" t="s">
        <v>386</v>
      </c>
      <c r="D11" s="64">
        <v>1.27</v>
      </c>
      <c r="E11" s="61">
        <v>34971</v>
      </c>
      <c r="F11" s="165"/>
      <c r="G11" s="162"/>
      <c r="H11" s="163"/>
      <c r="I11" s="162"/>
      <c r="J11" s="99"/>
      <c r="K11" s="99"/>
      <c r="L11" s="99"/>
    </row>
    <row r="12" spans="1:12" ht="18.75" customHeight="1" x14ac:dyDescent="0.25">
      <c r="A12" s="99">
        <v>2</v>
      </c>
      <c r="B12" s="160" t="s">
        <v>409</v>
      </c>
      <c r="C12" s="46" t="s">
        <v>387</v>
      </c>
      <c r="D12" s="64">
        <v>1.7199999999999998</v>
      </c>
      <c r="E12" s="61">
        <v>34915</v>
      </c>
      <c r="F12" s="165">
        <f>SUM(D12:D15)</f>
        <v>15.719999999999999</v>
      </c>
      <c r="G12" s="162">
        <f>F12/5.5</f>
        <v>2.8581818181818179</v>
      </c>
      <c r="H12" s="163">
        <f>SUM(E12:E15)</f>
        <v>119363</v>
      </c>
      <c r="I12" s="162">
        <f>H12/45000</f>
        <v>2.652511111111111</v>
      </c>
      <c r="J12" s="99"/>
      <c r="K12" s="99"/>
      <c r="L12" s="99" t="s">
        <v>389</v>
      </c>
    </row>
    <row r="13" spans="1:12" ht="18.75" customHeight="1" x14ac:dyDescent="0.25">
      <c r="A13" s="99"/>
      <c r="B13" s="160"/>
      <c r="C13" s="46" t="s">
        <v>388</v>
      </c>
      <c r="D13" s="64">
        <v>8.43</v>
      </c>
      <c r="E13" s="61">
        <v>20509</v>
      </c>
      <c r="F13" s="165"/>
      <c r="G13" s="162"/>
      <c r="H13" s="163"/>
      <c r="I13" s="162"/>
      <c r="J13" s="99"/>
      <c r="K13" s="99"/>
      <c r="L13" s="99"/>
    </row>
    <row r="14" spans="1:12" ht="18.75" customHeight="1" x14ac:dyDescent="0.25">
      <c r="A14" s="99"/>
      <c r="B14" s="160"/>
      <c r="C14" s="46" t="s">
        <v>389</v>
      </c>
      <c r="D14" s="64">
        <v>3.46</v>
      </c>
      <c r="E14" s="61">
        <v>35555</v>
      </c>
      <c r="F14" s="165"/>
      <c r="G14" s="162"/>
      <c r="H14" s="163"/>
      <c r="I14" s="162"/>
      <c r="J14" s="99"/>
      <c r="K14" s="99"/>
      <c r="L14" s="99"/>
    </row>
    <row r="15" spans="1:12" ht="18.75" customHeight="1" x14ac:dyDescent="0.25">
      <c r="A15" s="99"/>
      <c r="B15" s="160"/>
      <c r="C15" s="46" t="s">
        <v>390</v>
      </c>
      <c r="D15" s="64">
        <v>2.11</v>
      </c>
      <c r="E15" s="61">
        <v>28384</v>
      </c>
      <c r="F15" s="165"/>
      <c r="G15" s="162">
        <f t="shared" ref="G15" si="0">F15/50%</f>
        <v>0</v>
      </c>
      <c r="H15" s="163"/>
      <c r="I15" s="162"/>
      <c r="J15" s="99"/>
      <c r="K15" s="99"/>
      <c r="L15" s="99"/>
    </row>
    <row r="16" spans="1:12" ht="18.75" customHeight="1" x14ac:dyDescent="0.25">
      <c r="A16" s="99">
        <v>3</v>
      </c>
      <c r="B16" s="160" t="s">
        <v>410</v>
      </c>
      <c r="C16" s="46" t="s">
        <v>391</v>
      </c>
      <c r="D16" s="64">
        <v>1.43</v>
      </c>
      <c r="E16" s="61">
        <v>41667</v>
      </c>
      <c r="F16" s="165">
        <f>SUM(D16:D20)</f>
        <v>7.92</v>
      </c>
      <c r="G16" s="162">
        <f>F16/5.5</f>
        <v>1.44</v>
      </c>
      <c r="H16" s="163">
        <f>SUM(E16:E20)</f>
        <v>201240</v>
      </c>
      <c r="I16" s="162">
        <f>H16/45000</f>
        <v>4.4720000000000004</v>
      </c>
      <c r="J16" s="99"/>
      <c r="K16" s="99"/>
      <c r="L16" s="99" t="s">
        <v>391</v>
      </c>
    </row>
    <row r="17" spans="1:12" ht="18.75" customHeight="1" x14ac:dyDescent="0.25">
      <c r="A17" s="99"/>
      <c r="B17" s="160"/>
      <c r="C17" s="46" t="s">
        <v>392</v>
      </c>
      <c r="D17" s="64">
        <v>1.1000000000000001</v>
      </c>
      <c r="E17" s="61">
        <v>41044</v>
      </c>
      <c r="F17" s="165"/>
      <c r="G17" s="162"/>
      <c r="H17" s="163"/>
      <c r="I17" s="162"/>
      <c r="J17" s="99"/>
      <c r="K17" s="99"/>
      <c r="L17" s="99"/>
    </row>
    <row r="18" spans="1:12" ht="18.75" customHeight="1" x14ac:dyDescent="0.25">
      <c r="A18" s="99"/>
      <c r="B18" s="160"/>
      <c r="C18" s="46" t="s">
        <v>393</v>
      </c>
      <c r="D18" s="64">
        <v>1.29</v>
      </c>
      <c r="E18" s="61">
        <v>42875</v>
      </c>
      <c r="F18" s="165"/>
      <c r="G18" s="162"/>
      <c r="H18" s="163"/>
      <c r="I18" s="162"/>
      <c r="J18" s="99"/>
      <c r="K18" s="99"/>
      <c r="L18" s="99"/>
    </row>
    <row r="19" spans="1:12" ht="18.75" customHeight="1" x14ac:dyDescent="0.25">
      <c r="A19" s="99"/>
      <c r="B19" s="160"/>
      <c r="C19" s="46" t="s">
        <v>394</v>
      </c>
      <c r="D19" s="64">
        <v>1.71</v>
      </c>
      <c r="E19" s="61">
        <v>42902</v>
      </c>
      <c r="F19" s="165"/>
      <c r="G19" s="162"/>
      <c r="H19" s="163"/>
      <c r="I19" s="162"/>
      <c r="J19" s="99"/>
      <c r="K19" s="99"/>
      <c r="L19" s="99"/>
    </row>
    <row r="20" spans="1:12" ht="18.75" customHeight="1" x14ac:dyDescent="0.25">
      <c r="A20" s="99"/>
      <c r="B20" s="160"/>
      <c r="C20" s="46" t="s">
        <v>395</v>
      </c>
      <c r="D20" s="64">
        <v>2.39</v>
      </c>
      <c r="E20" s="61">
        <v>32752</v>
      </c>
      <c r="F20" s="165"/>
      <c r="G20" s="162"/>
      <c r="H20" s="163"/>
      <c r="I20" s="162"/>
      <c r="J20" s="99"/>
      <c r="K20" s="99"/>
      <c r="L20" s="99"/>
    </row>
    <row r="21" spans="1:12" ht="21.75" customHeight="1" x14ac:dyDescent="0.25">
      <c r="A21" s="99">
        <v>4</v>
      </c>
      <c r="B21" s="160" t="s">
        <v>396</v>
      </c>
      <c r="C21" s="46" t="s">
        <v>396</v>
      </c>
      <c r="D21" s="64">
        <v>2.58</v>
      </c>
      <c r="E21" s="61">
        <v>33973</v>
      </c>
      <c r="F21" s="165">
        <f>SUM(D21:D23)</f>
        <v>12.36</v>
      </c>
      <c r="G21" s="162">
        <f>F21/5.5</f>
        <v>2.2472727272727271</v>
      </c>
      <c r="H21" s="163">
        <f>SUM(E21:E23)</f>
        <v>93625</v>
      </c>
      <c r="I21" s="162">
        <f>H21/45000</f>
        <v>2.0805555555555557</v>
      </c>
      <c r="J21" s="99"/>
      <c r="K21" s="99"/>
      <c r="L21" s="99" t="s">
        <v>396</v>
      </c>
    </row>
    <row r="22" spans="1:12" ht="21.75" customHeight="1" x14ac:dyDescent="0.25">
      <c r="A22" s="99"/>
      <c r="B22" s="160"/>
      <c r="C22" s="46" t="s">
        <v>397</v>
      </c>
      <c r="D22" s="64">
        <v>3.25</v>
      </c>
      <c r="E22" s="61">
        <v>37949</v>
      </c>
      <c r="F22" s="165"/>
      <c r="G22" s="162"/>
      <c r="H22" s="163"/>
      <c r="I22" s="162"/>
      <c r="J22" s="99"/>
      <c r="K22" s="99"/>
      <c r="L22" s="99"/>
    </row>
    <row r="23" spans="1:12" ht="21.75" customHeight="1" x14ac:dyDescent="0.25">
      <c r="A23" s="99"/>
      <c r="B23" s="160"/>
      <c r="C23" s="46" t="s">
        <v>398</v>
      </c>
      <c r="D23" s="64">
        <v>6.53</v>
      </c>
      <c r="E23" s="61">
        <v>21703</v>
      </c>
      <c r="F23" s="165"/>
      <c r="G23" s="162"/>
      <c r="H23" s="163"/>
      <c r="I23" s="162"/>
      <c r="J23" s="99"/>
      <c r="K23" s="99"/>
      <c r="L23" s="99"/>
    </row>
    <row r="24" spans="1:12" ht="18.75" customHeight="1" x14ac:dyDescent="0.25">
      <c r="A24" s="83">
        <v>5</v>
      </c>
      <c r="B24" s="167" t="s">
        <v>411</v>
      </c>
      <c r="C24" s="46" t="s">
        <v>399</v>
      </c>
      <c r="D24" s="64">
        <v>1.87</v>
      </c>
      <c r="E24" s="61">
        <v>14843</v>
      </c>
      <c r="F24" s="165">
        <f>SUM(D24:D26)</f>
        <v>7.37</v>
      </c>
      <c r="G24" s="162">
        <f t="shared" ref="G24" si="1">F24/5.5</f>
        <v>1.34</v>
      </c>
      <c r="H24" s="163">
        <f>SUM(E24:E26)</f>
        <v>82635</v>
      </c>
      <c r="I24" s="162">
        <f t="shared" ref="I24" si="2">H24/45000</f>
        <v>1.8363333333333334</v>
      </c>
      <c r="J24" s="99"/>
      <c r="K24" s="99"/>
      <c r="L24" s="83" t="s">
        <v>399</v>
      </c>
    </row>
    <row r="25" spans="1:12" ht="18.75" customHeight="1" x14ac:dyDescent="0.25">
      <c r="A25" s="83"/>
      <c r="B25" s="167"/>
      <c r="C25" s="46" t="s">
        <v>400</v>
      </c>
      <c r="D25" s="64">
        <v>3.16</v>
      </c>
      <c r="E25" s="61">
        <v>33927</v>
      </c>
      <c r="F25" s="165"/>
      <c r="G25" s="162"/>
      <c r="H25" s="163"/>
      <c r="I25" s="162"/>
      <c r="J25" s="99"/>
      <c r="K25" s="99"/>
      <c r="L25" s="83"/>
    </row>
    <row r="26" spans="1:12" ht="18.75" customHeight="1" x14ac:dyDescent="0.25">
      <c r="A26" s="83"/>
      <c r="B26" s="167"/>
      <c r="C26" s="46" t="s">
        <v>401</v>
      </c>
      <c r="D26" s="64">
        <v>2.34</v>
      </c>
      <c r="E26" s="61">
        <v>33865</v>
      </c>
      <c r="F26" s="165"/>
      <c r="G26" s="162"/>
      <c r="H26" s="163"/>
      <c r="I26" s="162"/>
      <c r="J26" s="99"/>
      <c r="K26" s="99"/>
      <c r="L26" s="83"/>
    </row>
    <row r="27" spans="1:12" ht="15.75" x14ac:dyDescent="0.25">
      <c r="A27" s="99">
        <v>6</v>
      </c>
      <c r="B27" s="160" t="s">
        <v>412</v>
      </c>
      <c r="C27" s="46" t="s">
        <v>402</v>
      </c>
      <c r="D27" s="62">
        <v>50.03</v>
      </c>
      <c r="E27" s="47">
        <v>29094</v>
      </c>
      <c r="F27" s="165">
        <f>SUM(D27:D29)</f>
        <v>56.03</v>
      </c>
      <c r="G27" s="162">
        <f t="shared" ref="G27" si="3">F27/5.5</f>
        <v>10.187272727272727</v>
      </c>
      <c r="H27" s="163">
        <f>SUM(E27:E29)</f>
        <v>86890</v>
      </c>
      <c r="I27" s="162">
        <f t="shared" ref="I27" si="4">H27/45000</f>
        <v>1.9308888888888889</v>
      </c>
      <c r="J27" s="99"/>
      <c r="K27" s="99"/>
      <c r="L27" s="99" t="s">
        <v>402</v>
      </c>
    </row>
    <row r="28" spans="1:12" ht="15.75" x14ac:dyDescent="0.25">
      <c r="A28" s="99"/>
      <c r="B28" s="160"/>
      <c r="C28" s="46" t="s">
        <v>403</v>
      </c>
      <c r="D28" s="48">
        <v>4.32</v>
      </c>
      <c r="E28" s="49">
        <v>27835</v>
      </c>
      <c r="F28" s="165"/>
      <c r="G28" s="162"/>
      <c r="H28" s="163"/>
      <c r="I28" s="162"/>
      <c r="J28" s="99"/>
      <c r="K28" s="99"/>
      <c r="L28" s="99"/>
    </row>
    <row r="29" spans="1:12" ht="15.75" x14ac:dyDescent="0.25">
      <c r="A29" s="99"/>
      <c r="B29" s="160"/>
      <c r="C29" s="46" t="s">
        <v>404</v>
      </c>
      <c r="D29" s="64">
        <v>1.68</v>
      </c>
      <c r="E29" s="50">
        <v>29961</v>
      </c>
      <c r="F29" s="165"/>
      <c r="G29" s="162"/>
      <c r="H29" s="163"/>
      <c r="I29" s="162"/>
      <c r="J29" s="99"/>
      <c r="K29" s="99"/>
      <c r="L29" s="99"/>
    </row>
    <row r="30" spans="1:12" ht="15.75" x14ac:dyDescent="0.25">
      <c r="A30" s="99">
        <v>7</v>
      </c>
      <c r="B30" s="160" t="s">
        <v>413</v>
      </c>
      <c r="C30" s="46" t="s">
        <v>405</v>
      </c>
      <c r="D30" s="48">
        <v>3.28</v>
      </c>
      <c r="E30" s="49">
        <v>31458</v>
      </c>
      <c r="F30" s="161">
        <f>SUM(D30:D33)</f>
        <v>40.19</v>
      </c>
      <c r="G30" s="162">
        <f>F30/5.5</f>
        <v>7.3072727272727267</v>
      </c>
      <c r="H30" s="163">
        <f>SUM(E30:E33)</f>
        <v>115944</v>
      </c>
      <c r="I30" s="162">
        <f>H30/45000</f>
        <v>2.5765333333333333</v>
      </c>
      <c r="J30" s="99"/>
      <c r="K30" s="99"/>
      <c r="L30" s="99" t="s">
        <v>406</v>
      </c>
    </row>
    <row r="31" spans="1:12" ht="15.75" x14ac:dyDescent="0.25">
      <c r="A31" s="99"/>
      <c r="B31" s="160"/>
      <c r="C31" s="46" t="s">
        <v>406</v>
      </c>
      <c r="D31" s="48">
        <v>5.48</v>
      </c>
      <c r="E31" s="49">
        <v>21492</v>
      </c>
      <c r="F31" s="161"/>
      <c r="G31" s="162"/>
      <c r="H31" s="163"/>
      <c r="I31" s="162"/>
      <c r="J31" s="99"/>
      <c r="K31" s="99"/>
      <c r="L31" s="99"/>
    </row>
    <row r="32" spans="1:12" ht="15.75" x14ac:dyDescent="0.25">
      <c r="A32" s="99"/>
      <c r="B32" s="160"/>
      <c r="C32" s="46" t="s">
        <v>408</v>
      </c>
      <c r="D32" s="62">
        <v>14.83</v>
      </c>
      <c r="E32" s="50">
        <v>25572</v>
      </c>
      <c r="F32" s="161"/>
      <c r="G32" s="162"/>
      <c r="H32" s="163"/>
      <c r="I32" s="162"/>
      <c r="J32" s="99"/>
      <c r="K32" s="99"/>
      <c r="L32" s="99"/>
    </row>
    <row r="33" spans="1:12" ht="15.75" x14ac:dyDescent="0.25">
      <c r="A33" s="99"/>
      <c r="B33" s="160"/>
      <c r="C33" s="46" t="s">
        <v>407</v>
      </c>
      <c r="D33" s="64">
        <v>16.600000000000001</v>
      </c>
      <c r="E33" s="61">
        <v>37422</v>
      </c>
      <c r="F33" s="161"/>
      <c r="G33" s="162"/>
      <c r="H33" s="163"/>
      <c r="I33" s="162"/>
      <c r="J33" s="99"/>
      <c r="K33" s="99"/>
      <c r="L33" s="99"/>
    </row>
    <row r="34" spans="1:12" ht="15.75" x14ac:dyDescent="0.25">
      <c r="A34" s="99">
        <v>8</v>
      </c>
      <c r="B34" s="160" t="s">
        <v>417</v>
      </c>
      <c r="C34" s="46" t="s">
        <v>414</v>
      </c>
      <c r="D34" s="48">
        <v>6.65</v>
      </c>
      <c r="E34" s="49">
        <v>54075</v>
      </c>
      <c r="F34" s="161">
        <f>SUM(D34:D36)</f>
        <v>40.93</v>
      </c>
      <c r="G34" s="162">
        <f>F34/5.5</f>
        <v>7.4418181818181814</v>
      </c>
      <c r="H34" s="163">
        <f>SUM(E34:E36)</f>
        <v>112518</v>
      </c>
      <c r="I34" s="162">
        <f>H34/45000</f>
        <v>2.5004</v>
      </c>
      <c r="J34" s="99"/>
      <c r="K34" s="99"/>
      <c r="L34" s="99" t="s">
        <v>414</v>
      </c>
    </row>
    <row r="35" spans="1:12" ht="15.75" x14ac:dyDescent="0.25">
      <c r="A35" s="99"/>
      <c r="B35" s="160"/>
      <c r="C35" s="46" t="s">
        <v>415</v>
      </c>
      <c r="D35" s="64">
        <v>10.32</v>
      </c>
      <c r="E35" s="61">
        <v>37629</v>
      </c>
      <c r="F35" s="161"/>
      <c r="G35" s="162"/>
      <c r="H35" s="163"/>
      <c r="I35" s="162"/>
      <c r="J35" s="99"/>
      <c r="K35" s="99"/>
      <c r="L35" s="99"/>
    </row>
    <row r="36" spans="1:12" ht="15.75" x14ac:dyDescent="0.25">
      <c r="A36" s="99"/>
      <c r="B36" s="160"/>
      <c r="C36" s="46" t="s">
        <v>416</v>
      </c>
      <c r="D36" s="48">
        <v>23.96</v>
      </c>
      <c r="E36" s="49">
        <v>20814</v>
      </c>
      <c r="F36" s="161"/>
      <c r="G36" s="162"/>
      <c r="H36" s="163"/>
      <c r="I36" s="162"/>
      <c r="J36" s="99"/>
      <c r="K36" s="99"/>
      <c r="L36" s="99"/>
    </row>
    <row r="37" spans="1:12" ht="15.75" x14ac:dyDescent="0.25">
      <c r="A37" s="99">
        <v>9</v>
      </c>
      <c r="B37" s="160" t="s">
        <v>424</v>
      </c>
      <c r="C37" s="46" t="s">
        <v>418</v>
      </c>
      <c r="D37" s="62">
        <v>45.75</v>
      </c>
      <c r="E37" s="50">
        <v>15603</v>
      </c>
      <c r="F37" s="161">
        <f>SUM(D37:D40)</f>
        <v>406.09</v>
      </c>
      <c r="G37" s="162">
        <f>F37/5.5</f>
        <v>73.834545454545449</v>
      </c>
      <c r="H37" s="163">
        <f>SUM(E37:E40)</f>
        <v>48992</v>
      </c>
      <c r="I37" s="162">
        <f>H37/45000</f>
        <v>1.0887111111111112</v>
      </c>
      <c r="J37" s="99"/>
      <c r="K37" s="99"/>
      <c r="L37" s="99" t="s">
        <v>419</v>
      </c>
    </row>
    <row r="38" spans="1:12" ht="15.75" x14ac:dyDescent="0.25">
      <c r="A38" s="99"/>
      <c r="B38" s="160"/>
      <c r="C38" s="46" t="s">
        <v>419</v>
      </c>
      <c r="D38" s="62">
        <v>7.79</v>
      </c>
      <c r="E38" s="50">
        <v>27470</v>
      </c>
      <c r="F38" s="161"/>
      <c r="G38" s="162"/>
      <c r="H38" s="163"/>
      <c r="I38" s="162"/>
      <c r="J38" s="99"/>
      <c r="K38" s="99"/>
      <c r="L38" s="99"/>
    </row>
    <row r="39" spans="1:12" ht="15.75" x14ac:dyDescent="0.25">
      <c r="A39" s="99"/>
      <c r="B39" s="160"/>
      <c r="C39" s="46" t="s">
        <v>420</v>
      </c>
      <c r="D39" s="62">
        <v>344.15</v>
      </c>
      <c r="E39" s="50">
        <v>4577</v>
      </c>
      <c r="F39" s="161"/>
      <c r="G39" s="162"/>
      <c r="H39" s="163"/>
      <c r="I39" s="162"/>
      <c r="J39" s="99"/>
      <c r="K39" s="99"/>
      <c r="L39" s="99"/>
    </row>
    <row r="40" spans="1:12" ht="15.75" x14ac:dyDescent="0.25">
      <c r="A40" s="99"/>
      <c r="B40" s="160"/>
      <c r="C40" s="46" t="s">
        <v>423</v>
      </c>
      <c r="D40" s="62">
        <v>8.4</v>
      </c>
      <c r="E40" s="50">
        <v>1342</v>
      </c>
      <c r="F40" s="161"/>
      <c r="G40" s="162"/>
      <c r="H40" s="163"/>
      <c r="I40" s="162"/>
      <c r="J40" s="99"/>
      <c r="K40" s="99"/>
      <c r="L40" s="99"/>
    </row>
    <row r="41" spans="1:12" ht="15.75" x14ac:dyDescent="0.25">
      <c r="A41" s="99">
        <v>10</v>
      </c>
      <c r="B41" s="160" t="s">
        <v>425</v>
      </c>
      <c r="C41" s="46" t="s">
        <v>421</v>
      </c>
      <c r="D41" s="64">
        <v>10.38</v>
      </c>
      <c r="E41" s="51">
        <v>54022</v>
      </c>
      <c r="F41" s="161">
        <f>SUM(D41:D42)</f>
        <v>41.19</v>
      </c>
      <c r="G41" s="162">
        <f>F41/5.5</f>
        <v>7.4890909090909084</v>
      </c>
      <c r="H41" s="169">
        <f>SUM(E41:E42)</f>
        <v>70628</v>
      </c>
      <c r="I41" s="162">
        <f>H41/45000</f>
        <v>1.5695111111111111</v>
      </c>
      <c r="J41" s="99"/>
      <c r="K41" s="99"/>
      <c r="L41" s="99" t="s">
        <v>421</v>
      </c>
    </row>
    <row r="42" spans="1:12" ht="18.75" customHeight="1" x14ac:dyDescent="0.25">
      <c r="A42" s="99"/>
      <c r="B42" s="160"/>
      <c r="C42" s="80" t="s">
        <v>422</v>
      </c>
      <c r="D42" s="64">
        <v>30.81</v>
      </c>
      <c r="E42" s="61">
        <v>16606</v>
      </c>
      <c r="F42" s="161"/>
      <c r="G42" s="162"/>
      <c r="H42" s="169"/>
      <c r="I42" s="162"/>
      <c r="J42" s="99"/>
      <c r="K42" s="99"/>
      <c r="L42" s="99"/>
    </row>
    <row r="43" spans="1:12" ht="15.75" x14ac:dyDescent="0.25">
      <c r="A43" s="99">
        <v>11</v>
      </c>
      <c r="B43" s="160" t="s">
        <v>437</v>
      </c>
      <c r="C43" s="46" t="s">
        <v>427</v>
      </c>
      <c r="D43" s="64">
        <v>2.67</v>
      </c>
      <c r="E43" s="61">
        <v>27911</v>
      </c>
      <c r="F43" s="161">
        <f>SUM(D43:D45)</f>
        <v>14.049999999999999</v>
      </c>
      <c r="G43" s="162">
        <f>F43/5.5</f>
        <v>2.5545454545454542</v>
      </c>
      <c r="H43" s="169">
        <f>SUM(E43:E45)</f>
        <v>78837</v>
      </c>
      <c r="I43" s="162">
        <f>H43/45000</f>
        <v>1.7519333333333333</v>
      </c>
      <c r="J43" s="99"/>
      <c r="K43" s="99"/>
      <c r="L43" s="99" t="s">
        <v>426</v>
      </c>
    </row>
    <row r="44" spans="1:12" ht="15.75" x14ac:dyDescent="0.25">
      <c r="A44" s="99"/>
      <c r="B44" s="160"/>
      <c r="C44" s="46" t="s">
        <v>428</v>
      </c>
      <c r="D44" s="64">
        <v>8.3699999999999992</v>
      </c>
      <c r="E44" s="61">
        <v>16961</v>
      </c>
      <c r="F44" s="161"/>
      <c r="G44" s="162"/>
      <c r="H44" s="169"/>
      <c r="I44" s="162"/>
      <c r="J44" s="99"/>
      <c r="K44" s="99"/>
      <c r="L44" s="99"/>
    </row>
    <row r="45" spans="1:12" ht="15.75" x14ac:dyDescent="0.25">
      <c r="A45" s="99"/>
      <c r="B45" s="160"/>
      <c r="C45" s="46" t="s">
        <v>426</v>
      </c>
      <c r="D45" s="64">
        <v>3.01</v>
      </c>
      <c r="E45" s="61">
        <v>33965</v>
      </c>
      <c r="F45" s="161"/>
      <c r="G45" s="162"/>
      <c r="H45" s="169"/>
      <c r="I45" s="162"/>
      <c r="J45" s="99"/>
      <c r="K45" s="99"/>
      <c r="L45" s="99"/>
    </row>
    <row r="46" spans="1:12" ht="15.75" x14ac:dyDescent="0.25">
      <c r="A46" s="99">
        <v>12</v>
      </c>
      <c r="B46" s="160" t="s">
        <v>429</v>
      </c>
      <c r="C46" s="46" t="s">
        <v>429</v>
      </c>
      <c r="D46" s="64">
        <v>12.02</v>
      </c>
      <c r="E46" s="50">
        <v>49119</v>
      </c>
      <c r="F46" s="168">
        <f>SUM(D46:D48)</f>
        <v>27.96</v>
      </c>
      <c r="G46" s="162">
        <f>F46/5.5</f>
        <v>5.083636363636364</v>
      </c>
      <c r="H46" s="163">
        <f>SUM(E46:E48)</f>
        <v>85580</v>
      </c>
      <c r="I46" s="162">
        <f>H46/45000</f>
        <v>1.9017777777777778</v>
      </c>
      <c r="J46" s="166"/>
      <c r="K46" s="164"/>
      <c r="L46" s="99" t="s">
        <v>429</v>
      </c>
    </row>
    <row r="47" spans="1:12" ht="15.75" x14ac:dyDescent="0.25">
      <c r="A47" s="99"/>
      <c r="B47" s="160"/>
      <c r="C47" s="46" t="s">
        <v>430</v>
      </c>
      <c r="D47" s="64">
        <v>9.14</v>
      </c>
      <c r="E47" s="50">
        <v>19970</v>
      </c>
      <c r="F47" s="168"/>
      <c r="G47" s="162"/>
      <c r="H47" s="163"/>
      <c r="I47" s="162"/>
      <c r="J47" s="166"/>
      <c r="K47" s="164"/>
      <c r="L47" s="99"/>
    </row>
    <row r="48" spans="1:12" ht="15.75" x14ac:dyDescent="0.25">
      <c r="A48" s="99"/>
      <c r="B48" s="160"/>
      <c r="C48" s="46" t="s">
        <v>431</v>
      </c>
      <c r="D48" s="64">
        <v>6.8</v>
      </c>
      <c r="E48" s="50">
        <v>16491</v>
      </c>
      <c r="F48" s="168"/>
      <c r="G48" s="162"/>
      <c r="H48" s="163"/>
      <c r="I48" s="162"/>
      <c r="J48" s="166"/>
      <c r="K48" s="164"/>
      <c r="L48" s="99"/>
    </row>
    <row r="49" spans="1:12" ht="15.75" x14ac:dyDescent="0.25">
      <c r="A49" s="83">
        <v>13</v>
      </c>
      <c r="B49" s="167" t="s">
        <v>438</v>
      </c>
      <c r="C49" s="46" t="s">
        <v>432</v>
      </c>
      <c r="D49" s="64">
        <v>18.36</v>
      </c>
      <c r="E49" s="50">
        <v>20776</v>
      </c>
      <c r="F49" s="168">
        <f>SUM(D49:D50)</f>
        <v>107.61</v>
      </c>
      <c r="G49" s="162">
        <f>F49/30</f>
        <v>3.5870000000000002</v>
      </c>
      <c r="H49" s="163">
        <f>SUM(E49:E50)</f>
        <v>26712</v>
      </c>
      <c r="I49" s="162">
        <f>H49/16000</f>
        <v>1.6695</v>
      </c>
      <c r="J49" s="166"/>
      <c r="K49" s="164"/>
      <c r="L49" s="83" t="s">
        <v>432</v>
      </c>
    </row>
    <row r="50" spans="1:12" ht="15.75" x14ac:dyDescent="0.25">
      <c r="A50" s="83"/>
      <c r="B50" s="167"/>
      <c r="C50" s="46" t="s">
        <v>433</v>
      </c>
      <c r="D50" s="64">
        <v>89.25</v>
      </c>
      <c r="E50" s="50">
        <v>5936</v>
      </c>
      <c r="F50" s="168"/>
      <c r="G50" s="162"/>
      <c r="H50" s="163"/>
      <c r="I50" s="162"/>
      <c r="J50" s="166"/>
      <c r="K50" s="164"/>
      <c r="L50" s="83"/>
    </row>
    <row r="51" spans="1:12" ht="15.75" x14ac:dyDescent="0.25">
      <c r="A51" s="99">
        <v>14</v>
      </c>
      <c r="B51" s="160" t="s">
        <v>75</v>
      </c>
      <c r="C51" s="46" t="s">
        <v>75</v>
      </c>
      <c r="D51" s="64">
        <v>14.7</v>
      </c>
      <c r="E51" s="61">
        <v>23685</v>
      </c>
      <c r="F51" s="165">
        <f>SUM(D51:D52)</f>
        <v>65.900000000000006</v>
      </c>
      <c r="G51" s="162">
        <f t="shared" ref="G51" si="5">F51/30</f>
        <v>2.1966666666666668</v>
      </c>
      <c r="H51" s="163">
        <f>SUM(E51:E52)</f>
        <v>38823</v>
      </c>
      <c r="I51" s="162">
        <f t="shared" ref="I51" si="6">H51/16000</f>
        <v>2.4264375</v>
      </c>
      <c r="J51" s="99"/>
      <c r="K51" s="99"/>
      <c r="L51" s="99" t="s">
        <v>442</v>
      </c>
    </row>
    <row r="52" spans="1:12" ht="15.75" x14ac:dyDescent="0.25">
      <c r="A52" s="99"/>
      <c r="B52" s="160"/>
      <c r="C52" s="46" t="s">
        <v>434</v>
      </c>
      <c r="D52" s="64">
        <v>51.2</v>
      </c>
      <c r="E52" s="50">
        <v>15138</v>
      </c>
      <c r="F52" s="165"/>
      <c r="G52" s="162"/>
      <c r="H52" s="163"/>
      <c r="I52" s="162"/>
      <c r="J52" s="99"/>
      <c r="K52" s="99"/>
      <c r="L52" s="99"/>
    </row>
    <row r="53" spans="1:12" ht="15.75" x14ac:dyDescent="0.25">
      <c r="A53" s="99">
        <v>15</v>
      </c>
      <c r="B53" s="160" t="s">
        <v>439</v>
      </c>
      <c r="C53" s="46" t="s">
        <v>435</v>
      </c>
      <c r="D53" s="48">
        <v>103.72</v>
      </c>
      <c r="E53" s="49">
        <v>6787</v>
      </c>
      <c r="F53" s="161">
        <f>SUM(D53:D54)</f>
        <v>136.41</v>
      </c>
      <c r="G53" s="162">
        <f t="shared" ref="G53" si="7">F53/30</f>
        <v>4.5469999999999997</v>
      </c>
      <c r="H53" s="163">
        <f>SUM(E53:E54)</f>
        <v>25267</v>
      </c>
      <c r="I53" s="162">
        <f t="shared" ref="I53" si="8">H53/16000</f>
        <v>1.5791875</v>
      </c>
      <c r="J53" s="99"/>
      <c r="K53" s="164"/>
      <c r="L53" s="99" t="s">
        <v>436</v>
      </c>
    </row>
    <row r="54" spans="1:12" ht="15.75" x14ac:dyDescent="0.25">
      <c r="A54" s="99"/>
      <c r="B54" s="160"/>
      <c r="C54" s="46" t="s">
        <v>436</v>
      </c>
      <c r="D54" s="48">
        <v>32.69</v>
      </c>
      <c r="E54" s="49">
        <v>18480</v>
      </c>
      <c r="F54" s="161"/>
      <c r="G54" s="162"/>
      <c r="H54" s="163"/>
      <c r="I54" s="162"/>
      <c r="J54" s="99"/>
      <c r="K54" s="164"/>
      <c r="L54" s="99"/>
    </row>
    <row r="55" spans="1:12" ht="157.5" x14ac:dyDescent="0.25">
      <c r="A55" s="58">
        <v>16</v>
      </c>
      <c r="B55" s="59" t="s">
        <v>440</v>
      </c>
      <c r="C55" s="46" t="s">
        <v>441</v>
      </c>
      <c r="D55" s="64">
        <v>350</v>
      </c>
      <c r="E55" s="50"/>
      <c r="F55" s="64">
        <f>D55</f>
        <v>350</v>
      </c>
      <c r="G55" s="60"/>
      <c r="H55" s="63"/>
      <c r="I55" s="60"/>
      <c r="J55" s="58"/>
      <c r="K55" s="52"/>
      <c r="L55" s="58" t="s">
        <v>443</v>
      </c>
    </row>
    <row r="56" spans="1:12" ht="15.75" x14ac:dyDescent="0.25">
      <c r="A56" s="106">
        <v>17</v>
      </c>
      <c r="B56" s="109" t="s">
        <v>444</v>
      </c>
      <c r="C56" s="25" t="s">
        <v>445</v>
      </c>
      <c r="D56" s="72">
        <v>13.3</v>
      </c>
      <c r="E56" s="75">
        <v>16072</v>
      </c>
      <c r="F56" s="100">
        <f>SUM(D56:D60)</f>
        <v>124.75</v>
      </c>
      <c r="G56" s="100">
        <f>F56/30*100</f>
        <v>415.83333333333331</v>
      </c>
      <c r="H56" s="115">
        <f>SUM(E56:E60)</f>
        <v>69406</v>
      </c>
      <c r="I56" s="81">
        <f>H56/16000*100</f>
        <v>433.78750000000002</v>
      </c>
      <c r="J56" s="81"/>
      <c r="K56" s="81"/>
      <c r="L56" s="141" t="s">
        <v>776</v>
      </c>
    </row>
    <row r="57" spans="1:12" ht="15.75" x14ac:dyDescent="0.25">
      <c r="A57" s="107"/>
      <c r="B57" s="110"/>
      <c r="C57" s="25" t="s">
        <v>446</v>
      </c>
      <c r="D57" s="72">
        <v>52.98</v>
      </c>
      <c r="E57" s="75">
        <v>13906</v>
      </c>
      <c r="F57" s="101"/>
      <c r="G57" s="101"/>
      <c r="H57" s="116"/>
      <c r="I57" s="98"/>
      <c r="J57" s="98"/>
      <c r="K57" s="98"/>
      <c r="L57" s="142"/>
    </row>
    <row r="58" spans="1:12" ht="15.75" x14ac:dyDescent="0.25">
      <c r="A58" s="107"/>
      <c r="B58" s="110"/>
      <c r="C58" s="25" t="s">
        <v>447</v>
      </c>
      <c r="D58" s="72">
        <v>40.869999999999997</v>
      </c>
      <c r="E58" s="75">
        <v>15802</v>
      </c>
      <c r="F58" s="101"/>
      <c r="G58" s="101"/>
      <c r="H58" s="116"/>
      <c r="I58" s="98"/>
      <c r="J58" s="98"/>
      <c r="K58" s="98"/>
      <c r="L58" s="142"/>
    </row>
    <row r="59" spans="1:12" ht="15.75" x14ac:dyDescent="0.25">
      <c r="A59" s="107"/>
      <c r="B59" s="110"/>
      <c r="C59" s="25" t="s">
        <v>74</v>
      </c>
      <c r="D59" s="72">
        <v>12.55</v>
      </c>
      <c r="E59" s="75">
        <v>8167</v>
      </c>
      <c r="F59" s="101"/>
      <c r="G59" s="101"/>
      <c r="H59" s="116"/>
      <c r="I59" s="98"/>
      <c r="J59" s="98"/>
      <c r="K59" s="98"/>
      <c r="L59" s="142"/>
    </row>
    <row r="60" spans="1:12" ht="15.75" x14ac:dyDescent="0.25">
      <c r="A60" s="108"/>
      <c r="B60" s="111"/>
      <c r="C60" s="38" t="s">
        <v>448</v>
      </c>
      <c r="D60" s="72">
        <v>5.05</v>
      </c>
      <c r="E60" s="75">
        <v>15459</v>
      </c>
      <c r="F60" s="102"/>
      <c r="G60" s="102"/>
      <c r="H60" s="117"/>
      <c r="I60" s="82"/>
      <c r="J60" s="82"/>
      <c r="K60" s="82"/>
      <c r="L60" s="143"/>
    </row>
    <row r="61" spans="1:12" ht="15.75" x14ac:dyDescent="0.25">
      <c r="A61" s="106">
        <v>18</v>
      </c>
      <c r="B61" s="109" t="s">
        <v>449</v>
      </c>
      <c r="C61" s="25" t="s">
        <v>450</v>
      </c>
      <c r="D61" s="72">
        <v>20.56</v>
      </c>
      <c r="E61" s="75">
        <v>8045</v>
      </c>
      <c r="F61" s="100">
        <f>SUM(D61:D63)</f>
        <v>173.14</v>
      </c>
      <c r="G61" s="100">
        <f>F61/30*100</f>
        <v>577.13333333333333</v>
      </c>
      <c r="H61" s="115">
        <f>SUM(E61:E63)</f>
        <v>18064</v>
      </c>
      <c r="I61" s="100">
        <f>H61/16000*100</f>
        <v>112.9</v>
      </c>
      <c r="J61" s="100"/>
      <c r="K61" s="100"/>
      <c r="L61" s="141" t="s">
        <v>451</v>
      </c>
    </row>
    <row r="62" spans="1:12" ht="15.75" x14ac:dyDescent="0.25">
      <c r="A62" s="107"/>
      <c r="B62" s="110"/>
      <c r="C62" s="25" t="s">
        <v>452</v>
      </c>
      <c r="D62" s="72">
        <v>52.28</v>
      </c>
      <c r="E62" s="75">
        <v>6495</v>
      </c>
      <c r="F62" s="101"/>
      <c r="G62" s="101"/>
      <c r="H62" s="116"/>
      <c r="I62" s="101"/>
      <c r="J62" s="101"/>
      <c r="K62" s="101"/>
      <c r="L62" s="142"/>
    </row>
    <row r="63" spans="1:12" ht="15.75" x14ac:dyDescent="0.25">
      <c r="A63" s="108"/>
      <c r="B63" s="111"/>
      <c r="C63" s="25" t="s">
        <v>453</v>
      </c>
      <c r="D63" s="72">
        <v>100.3</v>
      </c>
      <c r="E63" s="75">
        <v>3524</v>
      </c>
      <c r="F63" s="102"/>
      <c r="G63" s="102"/>
      <c r="H63" s="117"/>
      <c r="I63" s="102"/>
      <c r="J63" s="102"/>
      <c r="K63" s="102"/>
      <c r="L63" s="143"/>
    </row>
    <row r="64" spans="1:12" ht="15.75" x14ac:dyDescent="0.25">
      <c r="A64" s="88">
        <v>19</v>
      </c>
      <c r="B64" s="90" t="s">
        <v>454</v>
      </c>
      <c r="C64" s="59" t="s">
        <v>455</v>
      </c>
      <c r="D64" s="73">
        <v>23.85</v>
      </c>
      <c r="E64" s="74">
        <v>10799</v>
      </c>
      <c r="F64" s="128">
        <f>SUM(D64:D66)</f>
        <v>68.84</v>
      </c>
      <c r="G64" s="128">
        <f>F64/30*100</f>
        <v>229.46666666666667</v>
      </c>
      <c r="H64" s="129">
        <f>SUM(E64:E66)</f>
        <v>31026</v>
      </c>
      <c r="I64" s="92">
        <f>H64/16000*100</f>
        <v>193.91249999999999</v>
      </c>
      <c r="J64" s="81"/>
      <c r="K64" s="81"/>
      <c r="L64" s="99" t="s">
        <v>456</v>
      </c>
    </row>
    <row r="65" spans="1:12" ht="15.75" x14ac:dyDescent="0.25">
      <c r="A65" s="95"/>
      <c r="B65" s="96"/>
      <c r="C65" s="59" t="s">
        <v>457</v>
      </c>
      <c r="D65" s="73">
        <v>19.239999999999998</v>
      </c>
      <c r="E65" s="74">
        <v>7843</v>
      </c>
      <c r="F65" s="128"/>
      <c r="G65" s="128"/>
      <c r="H65" s="129"/>
      <c r="I65" s="92"/>
      <c r="J65" s="98"/>
      <c r="K65" s="98"/>
      <c r="L65" s="99"/>
    </row>
    <row r="66" spans="1:12" ht="15.75" x14ac:dyDescent="0.25">
      <c r="A66" s="89"/>
      <c r="B66" s="91"/>
      <c r="C66" s="59" t="s">
        <v>456</v>
      </c>
      <c r="D66" s="73">
        <v>25.75</v>
      </c>
      <c r="E66" s="74">
        <v>12384</v>
      </c>
      <c r="F66" s="128"/>
      <c r="G66" s="128"/>
      <c r="H66" s="129"/>
      <c r="I66" s="92"/>
      <c r="J66" s="82"/>
      <c r="K66" s="82"/>
      <c r="L66" s="99"/>
    </row>
    <row r="67" spans="1:12" ht="20.25" customHeight="1" x14ac:dyDescent="0.25">
      <c r="A67" s="88">
        <v>20</v>
      </c>
      <c r="B67" s="90" t="s">
        <v>458</v>
      </c>
      <c r="C67" s="59" t="s">
        <v>459</v>
      </c>
      <c r="D67" s="73">
        <v>55.52</v>
      </c>
      <c r="E67" s="74">
        <v>4853</v>
      </c>
      <c r="F67" s="92">
        <f>SUM(D67:D68)</f>
        <v>108.97</v>
      </c>
      <c r="G67" s="92">
        <f>F67/100*100</f>
        <v>108.96999999999998</v>
      </c>
      <c r="H67" s="97">
        <f>SUM(E67:E68)</f>
        <v>9240</v>
      </c>
      <c r="I67" s="92">
        <f>H67/5000*100</f>
        <v>184.8</v>
      </c>
      <c r="J67" s="81"/>
      <c r="K67" s="81"/>
      <c r="L67" s="99" t="s">
        <v>459</v>
      </c>
    </row>
    <row r="68" spans="1:12" ht="20.25" customHeight="1" x14ac:dyDescent="0.25">
      <c r="A68" s="89"/>
      <c r="B68" s="91"/>
      <c r="C68" s="59" t="s">
        <v>460</v>
      </c>
      <c r="D68" s="73">
        <v>53.45</v>
      </c>
      <c r="E68" s="74">
        <v>4387</v>
      </c>
      <c r="F68" s="92"/>
      <c r="G68" s="92"/>
      <c r="H68" s="97"/>
      <c r="I68" s="92"/>
      <c r="J68" s="82"/>
      <c r="K68" s="82"/>
      <c r="L68" s="99"/>
    </row>
    <row r="69" spans="1:12" ht="20.25" customHeight="1" x14ac:dyDescent="0.25">
      <c r="A69" s="88">
        <v>21</v>
      </c>
      <c r="B69" s="90" t="s">
        <v>461</v>
      </c>
      <c r="C69" s="59" t="s">
        <v>462</v>
      </c>
      <c r="D69" s="73">
        <v>18.010000000000002</v>
      </c>
      <c r="E69" s="74">
        <v>15336</v>
      </c>
      <c r="F69" s="92">
        <f>SUM(D69:D71)</f>
        <v>66.92</v>
      </c>
      <c r="G69" s="92">
        <f>F69/30*100</f>
        <v>223.06666666666666</v>
      </c>
      <c r="H69" s="97">
        <f>SUM(E69:E71)</f>
        <v>42834</v>
      </c>
      <c r="I69" s="92">
        <f>H69/16000*100</f>
        <v>267.71250000000003</v>
      </c>
      <c r="J69" s="81"/>
      <c r="K69" s="81"/>
      <c r="L69" s="99" t="s">
        <v>463</v>
      </c>
    </row>
    <row r="70" spans="1:12" ht="20.25" customHeight="1" x14ac:dyDescent="0.25">
      <c r="A70" s="95"/>
      <c r="B70" s="96"/>
      <c r="C70" s="59" t="s">
        <v>464</v>
      </c>
      <c r="D70" s="73">
        <v>27.43</v>
      </c>
      <c r="E70" s="74">
        <v>13722</v>
      </c>
      <c r="F70" s="92"/>
      <c r="G70" s="92"/>
      <c r="H70" s="97"/>
      <c r="I70" s="92"/>
      <c r="J70" s="98"/>
      <c r="K70" s="98"/>
      <c r="L70" s="99"/>
    </row>
    <row r="71" spans="1:12" ht="20.25" customHeight="1" x14ac:dyDescent="0.25">
      <c r="A71" s="89"/>
      <c r="B71" s="91"/>
      <c r="C71" s="25" t="s">
        <v>465</v>
      </c>
      <c r="D71" s="72">
        <v>21.48</v>
      </c>
      <c r="E71" s="75">
        <v>13776</v>
      </c>
      <c r="F71" s="92"/>
      <c r="G71" s="92"/>
      <c r="H71" s="97"/>
      <c r="I71" s="92"/>
      <c r="J71" s="82"/>
      <c r="K71" s="82"/>
      <c r="L71" s="99"/>
    </row>
    <row r="72" spans="1:12" ht="63" x14ac:dyDescent="0.25">
      <c r="A72" s="56">
        <v>22</v>
      </c>
      <c r="B72" s="78" t="s">
        <v>466</v>
      </c>
      <c r="C72" s="25" t="s">
        <v>466</v>
      </c>
      <c r="D72" s="72">
        <v>13.32</v>
      </c>
      <c r="E72" s="75">
        <v>10312</v>
      </c>
      <c r="F72" s="72">
        <v>13.32</v>
      </c>
      <c r="G72" s="65">
        <f>F72/(30*0.2)*100</f>
        <v>222.00000000000003</v>
      </c>
      <c r="H72" s="75">
        <v>10312</v>
      </c>
      <c r="I72" s="68">
        <f>H72/(16000*0.2)*100</f>
        <v>322.25</v>
      </c>
      <c r="J72" s="67"/>
      <c r="K72" s="67" t="s">
        <v>652</v>
      </c>
      <c r="L72" s="69" t="s">
        <v>775</v>
      </c>
    </row>
    <row r="73" spans="1:12" ht="15.75" x14ac:dyDescent="0.25">
      <c r="A73" s="88">
        <v>23</v>
      </c>
      <c r="B73" s="90" t="s">
        <v>467</v>
      </c>
      <c r="C73" s="26" t="s">
        <v>468</v>
      </c>
      <c r="D73" s="27">
        <v>1.88</v>
      </c>
      <c r="E73" s="28">
        <v>15889</v>
      </c>
      <c r="F73" s="137">
        <f>SUM(D73:D75)</f>
        <v>8.36</v>
      </c>
      <c r="G73" s="92">
        <f>F73/5.5*100</f>
        <v>151.99999999999997</v>
      </c>
      <c r="H73" s="149">
        <f>SUM(E73:E75)</f>
        <v>44075</v>
      </c>
      <c r="I73" s="81">
        <f>H73/21000*100</f>
        <v>209.88095238095238</v>
      </c>
      <c r="J73" s="81"/>
      <c r="K73" s="81"/>
      <c r="L73" s="141" t="s">
        <v>468</v>
      </c>
    </row>
    <row r="74" spans="1:12" ht="15.75" x14ac:dyDescent="0.25">
      <c r="A74" s="95"/>
      <c r="B74" s="96"/>
      <c r="C74" s="26" t="s">
        <v>469</v>
      </c>
      <c r="D74" s="27">
        <v>1.75</v>
      </c>
      <c r="E74" s="28">
        <v>18853</v>
      </c>
      <c r="F74" s="137"/>
      <c r="G74" s="92"/>
      <c r="H74" s="150"/>
      <c r="I74" s="98"/>
      <c r="J74" s="98"/>
      <c r="K74" s="98"/>
      <c r="L74" s="142"/>
    </row>
    <row r="75" spans="1:12" ht="15.75" x14ac:dyDescent="0.25">
      <c r="A75" s="89"/>
      <c r="B75" s="91"/>
      <c r="C75" s="26" t="s">
        <v>470</v>
      </c>
      <c r="D75" s="27">
        <v>4.7300000000000004</v>
      </c>
      <c r="E75" s="28">
        <v>9333</v>
      </c>
      <c r="F75" s="137"/>
      <c r="G75" s="92"/>
      <c r="H75" s="151"/>
      <c r="I75" s="82"/>
      <c r="J75" s="82"/>
      <c r="K75" s="82"/>
      <c r="L75" s="143"/>
    </row>
    <row r="76" spans="1:12" ht="15.75" x14ac:dyDescent="0.25">
      <c r="A76" s="106">
        <v>24</v>
      </c>
      <c r="B76" s="109" t="s">
        <v>471</v>
      </c>
      <c r="C76" s="29" t="s">
        <v>472</v>
      </c>
      <c r="D76" s="30">
        <v>17.510000000000002</v>
      </c>
      <c r="E76" s="31">
        <v>11100</v>
      </c>
      <c r="F76" s="137">
        <f>SUM(D76:D78)</f>
        <v>36.21</v>
      </c>
      <c r="G76" s="92">
        <f>F76/5.5*100</f>
        <v>658.36363636363637</v>
      </c>
      <c r="H76" s="97">
        <f>SUM(E76:E78)</f>
        <v>29401</v>
      </c>
      <c r="I76" s="92">
        <f>H76/21000*100</f>
        <v>140.00476190476189</v>
      </c>
      <c r="J76" s="81"/>
      <c r="K76" s="81"/>
      <c r="L76" s="139" t="s">
        <v>774</v>
      </c>
    </row>
    <row r="77" spans="1:12" ht="15.75" x14ac:dyDescent="0.25">
      <c r="A77" s="107"/>
      <c r="B77" s="110"/>
      <c r="C77" s="26" t="s">
        <v>473</v>
      </c>
      <c r="D77" s="30">
        <v>5.45</v>
      </c>
      <c r="E77" s="31">
        <v>6979</v>
      </c>
      <c r="F77" s="137"/>
      <c r="G77" s="92"/>
      <c r="H77" s="97"/>
      <c r="I77" s="92"/>
      <c r="J77" s="98"/>
      <c r="K77" s="98"/>
      <c r="L77" s="139"/>
    </row>
    <row r="78" spans="1:12" ht="15.75" x14ac:dyDescent="0.25">
      <c r="A78" s="108"/>
      <c r="B78" s="111"/>
      <c r="C78" s="26" t="s">
        <v>474</v>
      </c>
      <c r="D78" s="30">
        <v>13.25</v>
      </c>
      <c r="E78" s="31">
        <v>11322</v>
      </c>
      <c r="F78" s="137"/>
      <c r="G78" s="92"/>
      <c r="H78" s="97"/>
      <c r="I78" s="92"/>
      <c r="J78" s="82"/>
      <c r="K78" s="82"/>
      <c r="L78" s="139"/>
    </row>
    <row r="79" spans="1:12" ht="15.75" x14ac:dyDescent="0.25">
      <c r="A79" s="88">
        <v>25</v>
      </c>
      <c r="B79" s="90" t="s">
        <v>475</v>
      </c>
      <c r="C79" s="29" t="s">
        <v>476</v>
      </c>
      <c r="D79" s="27">
        <v>2.5</v>
      </c>
      <c r="E79" s="28">
        <v>13571</v>
      </c>
      <c r="F79" s="137">
        <f>SUM(D79:D81)</f>
        <v>14.64</v>
      </c>
      <c r="G79" s="92">
        <f>F79/5.5*100</f>
        <v>266.18181818181819</v>
      </c>
      <c r="H79" s="149">
        <f>SUM(E79:E81)</f>
        <v>33523</v>
      </c>
      <c r="I79" s="81">
        <f>H79/21000*100</f>
        <v>159.63333333333333</v>
      </c>
      <c r="J79" s="81"/>
      <c r="K79" s="81"/>
      <c r="L79" s="124" t="s">
        <v>476</v>
      </c>
    </row>
    <row r="80" spans="1:12" ht="15.75" x14ac:dyDescent="0.25">
      <c r="A80" s="95"/>
      <c r="B80" s="96"/>
      <c r="C80" s="29" t="s">
        <v>477</v>
      </c>
      <c r="D80" s="27">
        <v>4.05</v>
      </c>
      <c r="E80" s="28">
        <v>11280</v>
      </c>
      <c r="F80" s="137"/>
      <c r="G80" s="92"/>
      <c r="H80" s="150"/>
      <c r="I80" s="98"/>
      <c r="J80" s="98"/>
      <c r="K80" s="98"/>
      <c r="L80" s="125"/>
    </row>
    <row r="81" spans="1:12" ht="15.75" x14ac:dyDescent="0.25">
      <c r="A81" s="89"/>
      <c r="B81" s="91"/>
      <c r="C81" s="29" t="s">
        <v>478</v>
      </c>
      <c r="D81" s="27">
        <v>8.09</v>
      </c>
      <c r="E81" s="28">
        <v>8672</v>
      </c>
      <c r="F81" s="137"/>
      <c r="G81" s="92"/>
      <c r="H81" s="151"/>
      <c r="I81" s="82"/>
      <c r="J81" s="82"/>
      <c r="K81" s="82"/>
      <c r="L81" s="126"/>
    </row>
    <row r="82" spans="1:12" ht="18" customHeight="1" x14ac:dyDescent="0.25">
      <c r="A82" s="106">
        <v>26</v>
      </c>
      <c r="B82" s="109" t="s">
        <v>479</v>
      </c>
      <c r="C82" s="26" t="s">
        <v>480</v>
      </c>
      <c r="D82" s="27">
        <v>5.69</v>
      </c>
      <c r="E82" s="28">
        <v>14510</v>
      </c>
      <c r="F82" s="137">
        <f>SUM(D82:D84)</f>
        <v>34.769999999999996</v>
      </c>
      <c r="G82" s="92">
        <f>F82/5.5*100</f>
        <v>632.18181818181813</v>
      </c>
      <c r="H82" s="97">
        <f>SUM(E82:E84)</f>
        <v>36800</v>
      </c>
      <c r="I82" s="92">
        <f>H82/21000*100</f>
        <v>175.23809523809524</v>
      </c>
      <c r="J82" s="81"/>
      <c r="K82" s="81"/>
      <c r="L82" s="144" t="s">
        <v>480</v>
      </c>
    </row>
    <row r="83" spans="1:12" ht="18" customHeight="1" x14ac:dyDescent="0.25">
      <c r="A83" s="107"/>
      <c r="B83" s="110"/>
      <c r="C83" s="26" t="s">
        <v>481</v>
      </c>
      <c r="D83" s="27">
        <v>7.09</v>
      </c>
      <c r="E83" s="28">
        <v>12400</v>
      </c>
      <c r="F83" s="137"/>
      <c r="G83" s="92"/>
      <c r="H83" s="97"/>
      <c r="I83" s="92"/>
      <c r="J83" s="98"/>
      <c r="K83" s="98"/>
      <c r="L83" s="144"/>
    </row>
    <row r="84" spans="1:12" ht="18" customHeight="1" x14ac:dyDescent="0.25">
      <c r="A84" s="108"/>
      <c r="B84" s="111"/>
      <c r="C84" s="29" t="s">
        <v>482</v>
      </c>
      <c r="D84" s="30">
        <v>21.99</v>
      </c>
      <c r="E84" s="31">
        <v>9890</v>
      </c>
      <c r="F84" s="137"/>
      <c r="G84" s="92"/>
      <c r="H84" s="97"/>
      <c r="I84" s="92"/>
      <c r="J84" s="82"/>
      <c r="K84" s="82"/>
      <c r="L84" s="144"/>
    </row>
    <row r="85" spans="1:12" ht="17.25" customHeight="1" x14ac:dyDescent="0.25">
      <c r="A85" s="88">
        <v>27</v>
      </c>
      <c r="B85" s="90" t="s">
        <v>483</v>
      </c>
      <c r="C85" s="26" t="s">
        <v>484</v>
      </c>
      <c r="D85" s="73">
        <v>9.73</v>
      </c>
      <c r="E85" s="74">
        <v>8265</v>
      </c>
      <c r="F85" s="92">
        <f>SUM(D85:D88)</f>
        <v>75.67</v>
      </c>
      <c r="G85" s="92">
        <f>F85/30*100</f>
        <v>252.23333333333335</v>
      </c>
      <c r="H85" s="97">
        <f>SUM(E85:E88)</f>
        <v>35493</v>
      </c>
      <c r="I85" s="92">
        <f>H85/16000*100</f>
        <v>221.83125000000001</v>
      </c>
      <c r="J85" s="81"/>
      <c r="K85" s="81"/>
      <c r="L85" s="83" t="s">
        <v>485</v>
      </c>
    </row>
    <row r="86" spans="1:12" ht="17.25" customHeight="1" x14ac:dyDescent="0.25">
      <c r="A86" s="95"/>
      <c r="B86" s="96"/>
      <c r="C86" s="26" t="s">
        <v>486</v>
      </c>
      <c r="D86" s="73">
        <v>16.239999999999998</v>
      </c>
      <c r="E86" s="74">
        <v>9348</v>
      </c>
      <c r="F86" s="92"/>
      <c r="G86" s="92"/>
      <c r="H86" s="97"/>
      <c r="I86" s="92"/>
      <c r="J86" s="98"/>
      <c r="K86" s="98"/>
      <c r="L86" s="83"/>
    </row>
    <row r="87" spans="1:12" ht="17.25" customHeight="1" x14ac:dyDescent="0.25">
      <c r="A87" s="95"/>
      <c r="B87" s="96"/>
      <c r="C87" s="26" t="s">
        <v>485</v>
      </c>
      <c r="D87" s="73">
        <v>14.96</v>
      </c>
      <c r="E87" s="74">
        <v>9192</v>
      </c>
      <c r="F87" s="92"/>
      <c r="G87" s="92"/>
      <c r="H87" s="97"/>
      <c r="I87" s="92"/>
      <c r="J87" s="98"/>
      <c r="K87" s="98"/>
      <c r="L87" s="83"/>
    </row>
    <row r="88" spans="1:12" ht="17.25" customHeight="1" x14ac:dyDescent="0.25">
      <c r="A88" s="89"/>
      <c r="B88" s="91"/>
      <c r="C88" s="26" t="s">
        <v>487</v>
      </c>
      <c r="D88" s="73">
        <v>34.74</v>
      </c>
      <c r="E88" s="74">
        <v>8688</v>
      </c>
      <c r="F88" s="92"/>
      <c r="G88" s="92"/>
      <c r="H88" s="97"/>
      <c r="I88" s="92"/>
      <c r="J88" s="82"/>
      <c r="K88" s="82"/>
      <c r="L88" s="83"/>
    </row>
    <row r="89" spans="1:12" ht="17.25" customHeight="1" x14ac:dyDescent="0.25">
      <c r="A89" s="88">
        <v>28</v>
      </c>
      <c r="B89" s="90" t="s">
        <v>488</v>
      </c>
      <c r="C89" s="32" t="s">
        <v>489</v>
      </c>
      <c r="D89" s="73">
        <v>20.32</v>
      </c>
      <c r="E89" s="74">
        <v>11140</v>
      </c>
      <c r="F89" s="92">
        <f>SUM(D89:D91)</f>
        <v>48.63</v>
      </c>
      <c r="G89" s="92">
        <f>F89/30*100</f>
        <v>162.1</v>
      </c>
      <c r="H89" s="97">
        <f>SUM(E89:E91)</f>
        <v>32145</v>
      </c>
      <c r="I89" s="92">
        <f>H89/16000*100</f>
        <v>200.90625000000003</v>
      </c>
      <c r="J89" s="81"/>
      <c r="K89" s="81"/>
      <c r="L89" s="144" t="s">
        <v>773</v>
      </c>
    </row>
    <row r="90" spans="1:12" ht="17.25" customHeight="1" x14ac:dyDescent="0.25">
      <c r="A90" s="95"/>
      <c r="B90" s="96"/>
      <c r="C90" s="26" t="s">
        <v>490</v>
      </c>
      <c r="D90" s="73">
        <v>15.96</v>
      </c>
      <c r="E90" s="74">
        <v>11766</v>
      </c>
      <c r="F90" s="92"/>
      <c r="G90" s="92"/>
      <c r="H90" s="97"/>
      <c r="I90" s="92"/>
      <c r="J90" s="98"/>
      <c r="K90" s="98"/>
      <c r="L90" s="144"/>
    </row>
    <row r="91" spans="1:12" ht="17.25" customHeight="1" x14ac:dyDescent="0.25">
      <c r="A91" s="89"/>
      <c r="B91" s="91"/>
      <c r="C91" s="59" t="s">
        <v>491</v>
      </c>
      <c r="D91" s="73">
        <v>12.35</v>
      </c>
      <c r="E91" s="74">
        <v>9239</v>
      </c>
      <c r="F91" s="92"/>
      <c r="G91" s="92"/>
      <c r="H91" s="97"/>
      <c r="I91" s="92"/>
      <c r="J91" s="82"/>
      <c r="K91" s="82"/>
      <c r="L91" s="144"/>
    </row>
    <row r="92" spans="1:12" ht="17.25" customHeight="1" x14ac:dyDescent="0.25">
      <c r="A92" s="88">
        <v>29</v>
      </c>
      <c r="B92" s="90" t="s">
        <v>492</v>
      </c>
      <c r="C92" s="59" t="s">
        <v>493</v>
      </c>
      <c r="D92" s="73">
        <v>28.37</v>
      </c>
      <c r="E92" s="74">
        <v>13363</v>
      </c>
      <c r="F92" s="92">
        <f>SUM(D92:D94)</f>
        <v>131.35000000000002</v>
      </c>
      <c r="G92" s="92">
        <f>F92/30*100</f>
        <v>437.83333333333337</v>
      </c>
      <c r="H92" s="97">
        <f>SUM(E92:E94)</f>
        <v>26954</v>
      </c>
      <c r="I92" s="92">
        <f>H92/16000*100</f>
        <v>168.46250000000001</v>
      </c>
      <c r="J92" s="81"/>
      <c r="K92" s="81"/>
      <c r="L92" s="83" t="s">
        <v>493</v>
      </c>
    </row>
    <row r="93" spans="1:12" ht="17.25" customHeight="1" x14ac:dyDescent="0.25">
      <c r="A93" s="95"/>
      <c r="B93" s="96"/>
      <c r="C93" s="59" t="s">
        <v>494</v>
      </c>
      <c r="D93" s="73">
        <v>31.67</v>
      </c>
      <c r="E93" s="74">
        <v>6446</v>
      </c>
      <c r="F93" s="92"/>
      <c r="G93" s="92"/>
      <c r="H93" s="97"/>
      <c r="I93" s="92"/>
      <c r="J93" s="98"/>
      <c r="K93" s="98"/>
      <c r="L93" s="83"/>
    </row>
    <row r="94" spans="1:12" ht="17.25" customHeight="1" x14ac:dyDescent="0.25">
      <c r="A94" s="89"/>
      <c r="B94" s="91"/>
      <c r="C94" s="26" t="s">
        <v>495</v>
      </c>
      <c r="D94" s="73">
        <v>71.31</v>
      </c>
      <c r="E94" s="74">
        <v>7145</v>
      </c>
      <c r="F94" s="92"/>
      <c r="G94" s="92"/>
      <c r="H94" s="97"/>
      <c r="I94" s="92"/>
      <c r="J94" s="82"/>
      <c r="K94" s="82"/>
      <c r="L94" s="83"/>
    </row>
    <row r="95" spans="1:12" ht="17.25" customHeight="1" x14ac:dyDescent="0.25">
      <c r="A95" s="88">
        <v>30</v>
      </c>
      <c r="B95" s="90" t="s">
        <v>496</v>
      </c>
      <c r="C95" s="33" t="s">
        <v>497</v>
      </c>
      <c r="D95" s="73">
        <v>37.24</v>
      </c>
      <c r="E95" s="74">
        <v>4919</v>
      </c>
      <c r="F95" s="118">
        <f>SUM(D95:D97)</f>
        <v>161.14000000000001</v>
      </c>
      <c r="G95" s="81">
        <f>F95/100*100</f>
        <v>161.14000000000001</v>
      </c>
      <c r="H95" s="121">
        <f>SUM(E95:E97)</f>
        <v>14847</v>
      </c>
      <c r="I95" s="81">
        <f>H95/5000*100</f>
        <v>296.94</v>
      </c>
      <c r="J95" s="81" t="s">
        <v>498</v>
      </c>
      <c r="K95" s="81"/>
      <c r="L95" s="155" t="s">
        <v>499</v>
      </c>
    </row>
    <row r="96" spans="1:12" ht="17.25" customHeight="1" x14ac:dyDescent="0.25">
      <c r="A96" s="95"/>
      <c r="B96" s="96"/>
      <c r="C96" s="26" t="s">
        <v>500</v>
      </c>
      <c r="D96" s="73">
        <v>49</v>
      </c>
      <c r="E96" s="74">
        <v>2928</v>
      </c>
      <c r="F96" s="119"/>
      <c r="G96" s="98"/>
      <c r="H96" s="122"/>
      <c r="I96" s="98"/>
      <c r="J96" s="98"/>
      <c r="K96" s="98"/>
      <c r="L96" s="156"/>
    </row>
    <row r="97" spans="1:12" ht="17.25" customHeight="1" x14ac:dyDescent="0.25">
      <c r="A97" s="89"/>
      <c r="B97" s="91"/>
      <c r="C97" s="26" t="s">
        <v>501</v>
      </c>
      <c r="D97" s="73">
        <v>74.900000000000006</v>
      </c>
      <c r="E97" s="74">
        <v>7000</v>
      </c>
      <c r="F97" s="120"/>
      <c r="G97" s="82"/>
      <c r="H97" s="123"/>
      <c r="I97" s="82"/>
      <c r="J97" s="82"/>
      <c r="K97" s="82"/>
      <c r="L97" s="157"/>
    </row>
    <row r="98" spans="1:12" ht="17.25" customHeight="1" x14ac:dyDescent="0.25">
      <c r="A98" s="106">
        <v>31</v>
      </c>
      <c r="B98" s="109" t="s">
        <v>502</v>
      </c>
      <c r="C98" s="32" t="s">
        <v>503</v>
      </c>
      <c r="D98" s="73">
        <v>8.3789999999999996</v>
      </c>
      <c r="E98" s="74">
        <v>9545</v>
      </c>
      <c r="F98" s="128">
        <f>SUM(D98:D101)</f>
        <v>74.629000000000005</v>
      </c>
      <c r="G98" s="81">
        <f>F98/100*100</f>
        <v>74.629000000000005</v>
      </c>
      <c r="H98" s="129">
        <f>SUM(E98:E101)</f>
        <v>28137</v>
      </c>
      <c r="I98" s="128">
        <f>H98/5000*100</f>
        <v>562.74</v>
      </c>
      <c r="J98" s="100" t="s">
        <v>498</v>
      </c>
      <c r="K98" s="100"/>
      <c r="L98" s="139" t="s">
        <v>772</v>
      </c>
    </row>
    <row r="99" spans="1:12" ht="17.25" customHeight="1" x14ac:dyDescent="0.25">
      <c r="A99" s="107"/>
      <c r="B99" s="110"/>
      <c r="C99" s="26" t="s">
        <v>504</v>
      </c>
      <c r="D99" s="73">
        <v>19.55</v>
      </c>
      <c r="E99" s="74">
        <v>6702</v>
      </c>
      <c r="F99" s="128"/>
      <c r="G99" s="98"/>
      <c r="H99" s="129"/>
      <c r="I99" s="128"/>
      <c r="J99" s="101"/>
      <c r="K99" s="101"/>
      <c r="L99" s="139"/>
    </row>
    <row r="100" spans="1:12" ht="17.25" customHeight="1" x14ac:dyDescent="0.25">
      <c r="A100" s="107"/>
      <c r="B100" s="110"/>
      <c r="C100" s="26" t="s">
        <v>505</v>
      </c>
      <c r="D100" s="73">
        <v>20.95</v>
      </c>
      <c r="E100" s="74">
        <v>4743</v>
      </c>
      <c r="F100" s="128"/>
      <c r="G100" s="98"/>
      <c r="H100" s="129"/>
      <c r="I100" s="128"/>
      <c r="J100" s="101"/>
      <c r="K100" s="101"/>
      <c r="L100" s="139"/>
    </row>
    <row r="101" spans="1:12" ht="17.25" customHeight="1" x14ac:dyDescent="0.25">
      <c r="A101" s="108"/>
      <c r="B101" s="111"/>
      <c r="C101" s="29" t="s">
        <v>506</v>
      </c>
      <c r="D101" s="73">
        <v>25.75</v>
      </c>
      <c r="E101" s="74">
        <v>7147</v>
      </c>
      <c r="F101" s="128"/>
      <c r="G101" s="82"/>
      <c r="H101" s="129"/>
      <c r="I101" s="128"/>
      <c r="J101" s="102"/>
      <c r="K101" s="102"/>
      <c r="L101" s="139"/>
    </row>
    <row r="102" spans="1:12" ht="15.75" x14ac:dyDescent="0.25">
      <c r="A102" s="106">
        <v>32</v>
      </c>
      <c r="B102" s="109" t="s">
        <v>507</v>
      </c>
      <c r="C102" s="26" t="s">
        <v>508</v>
      </c>
      <c r="D102" s="73">
        <v>25.18</v>
      </c>
      <c r="E102" s="74">
        <v>4890</v>
      </c>
      <c r="F102" s="118">
        <f>SUM(D102:D105)</f>
        <v>100.89</v>
      </c>
      <c r="G102" s="81">
        <f>F102/100*100</f>
        <v>100.88999999999999</v>
      </c>
      <c r="H102" s="149">
        <f>SUM(E102:E105)</f>
        <v>24775</v>
      </c>
      <c r="I102" s="81">
        <f>H102/5000*100</f>
        <v>495.5</v>
      </c>
      <c r="J102" s="81" t="s">
        <v>498</v>
      </c>
      <c r="K102" s="81"/>
      <c r="L102" s="155" t="s">
        <v>509</v>
      </c>
    </row>
    <row r="103" spans="1:12" ht="15.75" x14ac:dyDescent="0.25">
      <c r="A103" s="107"/>
      <c r="B103" s="110"/>
      <c r="C103" s="26" t="s">
        <v>509</v>
      </c>
      <c r="D103" s="73">
        <v>37.35</v>
      </c>
      <c r="E103" s="74">
        <v>11468</v>
      </c>
      <c r="F103" s="119"/>
      <c r="G103" s="98"/>
      <c r="H103" s="150"/>
      <c r="I103" s="98"/>
      <c r="J103" s="98"/>
      <c r="K103" s="98"/>
      <c r="L103" s="156"/>
    </row>
    <row r="104" spans="1:12" ht="15.75" x14ac:dyDescent="0.25">
      <c r="A104" s="107"/>
      <c r="B104" s="110"/>
      <c r="C104" s="29" t="s">
        <v>510</v>
      </c>
      <c r="D104" s="73">
        <v>13.13</v>
      </c>
      <c r="E104" s="74">
        <v>4707</v>
      </c>
      <c r="F104" s="119"/>
      <c r="G104" s="98"/>
      <c r="H104" s="150"/>
      <c r="I104" s="98"/>
      <c r="J104" s="98"/>
      <c r="K104" s="98"/>
      <c r="L104" s="156"/>
    </row>
    <row r="105" spans="1:12" ht="15.75" x14ac:dyDescent="0.25">
      <c r="A105" s="108"/>
      <c r="B105" s="111"/>
      <c r="C105" s="29" t="s">
        <v>511</v>
      </c>
      <c r="D105" s="73">
        <v>25.23</v>
      </c>
      <c r="E105" s="74">
        <v>3710</v>
      </c>
      <c r="F105" s="120"/>
      <c r="G105" s="82"/>
      <c r="H105" s="151"/>
      <c r="I105" s="82"/>
      <c r="J105" s="82"/>
      <c r="K105" s="82"/>
      <c r="L105" s="157"/>
    </row>
    <row r="106" spans="1:12" ht="15.75" x14ac:dyDescent="0.25">
      <c r="A106" s="88">
        <v>33</v>
      </c>
      <c r="B106" s="90" t="s">
        <v>512</v>
      </c>
      <c r="C106" s="26" t="s">
        <v>513</v>
      </c>
      <c r="D106" s="73">
        <v>37.619999999999997</v>
      </c>
      <c r="E106" s="74">
        <v>4610</v>
      </c>
      <c r="F106" s="118">
        <f>SUM(D106:D108)</f>
        <v>118.75</v>
      </c>
      <c r="G106" s="81">
        <f>F106/100*100</f>
        <v>118.75</v>
      </c>
      <c r="H106" s="149">
        <f>SUM(E106:E108)</f>
        <v>17608</v>
      </c>
      <c r="I106" s="81">
        <f>H106/5000*100</f>
        <v>352.15999999999997</v>
      </c>
      <c r="J106" s="81" t="s">
        <v>498</v>
      </c>
      <c r="K106" s="81"/>
      <c r="L106" s="155" t="s">
        <v>755</v>
      </c>
    </row>
    <row r="107" spans="1:12" ht="15.75" x14ac:dyDescent="0.25">
      <c r="A107" s="95"/>
      <c r="B107" s="96"/>
      <c r="C107" s="26" t="s">
        <v>514</v>
      </c>
      <c r="D107" s="73">
        <v>41.02</v>
      </c>
      <c r="E107" s="74">
        <v>5628</v>
      </c>
      <c r="F107" s="119"/>
      <c r="G107" s="98"/>
      <c r="H107" s="150"/>
      <c r="I107" s="98"/>
      <c r="J107" s="98"/>
      <c r="K107" s="98"/>
      <c r="L107" s="156"/>
    </row>
    <row r="108" spans="1:12" ht="15.75" x14ac:dyDescent="0.25">
      <c r="A108" s="89"/>
      <c r="B108" s="91"/>
      <c r="C108" s="26" t="s">
        <v>515</v>
      </c>
      <c r="D108" s="73">
        <v>40.11</v>
      </c>
      <c r="E108" s="74">
        <v>7370</v>
      </c>
      <c r="F108" s="120"/>
      <c r="G108" s="82"/>
      <c r="H108" s="151"/>
      <c r="I108" s="82"/>
      <c r="J108" s="82"/>
      <c r="K108" s="82"/>
      <c r="L108" s="157"/>
    </row>
    <row r="109" spans="1:12" ht="15.75" x14ac:dyDescent="0.25">
      <c r="A109" s="88">
        <v>34</v>
      </c>
      <c r="B109" s="90" t="s">
        <v>516</v>
      </c>
      <c r="C109" s="26" t="s">
        <v>517</v>
      </c>
      <c r="D109" s="73">
        <v>29.2</v>
      </c>
      <c r="E109" s="74">
        <v>3331</v>
      </c>
      <c r="F109" s="92">
        <f>SUM(D109:D111)</f>
        <v>178.15</v>
      </c>
      <c r="G109" s="92">
        <f>F109/100*100</f>
        <v>178.15</v>
      </c>
      <c r="H109" s="97">
        <f>SUM(E109:E111)</f>
        <v>7052</v>
      </c>
      <c r="I109" s="92">
        <f>H109/5000*100</f>
        <v>141.04000000000002</v>
      </c>
      <c r="J109" s="81" t="s">
        <v>498</v>
      </c>
      <c r="K109" s="81"/>
      <c r="L109" s="99" t="s">
        <v>517</v>
      </c>
    </row>
    <row r="110" spans="1:12" ht="15.75" x14ac:dyDescent="0.25">
      <c r="A110" s="95"/>
      <c r="B110" s="96"/>
      <c r="C110" s="26" t="s">
        <v>518</v>
      </c>
      <c r="D110" s="73">
        <v>57.77</v>
      </c>
      <c r="E110" s="74">
        <v>1948</v>
      </c>
      <c r="F110" s="92"/>
      <c r="G110" s="92"/>
      <c r="H110" s="97"/>
      <c r="I110" s="92"/>
      <c r="J110" s="98"/>
      <c r="K110" s="98"/>
      <c r="L110" s="99"/>
    </row>
    <row r="111" spans="1:12" ht="15.75" x14ac:dyDescent="0.25">
      <c r="A111" s="89"/>
      <c r="B111" s="91"/>
      <c r="C111" s="26" t="s">
        <v>519</v>
      </c>
      <c r="D111" s="73">
        <v>91.18</v>
      </c>
      <c r="E111" s="74">
        <v>1773</v>
      </c>
      <c r="F111" s="92"/>
      <c r="G111" s="92"/>
      <c r="H111" s="97"/>
      <c r="I111" s="92"/>
      <c r="J111" s="82"/>
      <c r="K111" s="82"/>
      <c r="L111" s="99"/>
    </row>
    <row r="112" spans="1:12" ht="15.75" x14ac:dyDescent="0.25">
      <c r="A112" s="88">
        <v>35</v>
      </c>
      <c r="B112" s="90" t="s">
        <v>520</v>
      </c>
      <c r="C112" s="59" t="s">
        <v>520</v>
      </c>
      <c r="D112" s="73">
        <v>67.150000000000006</v>
      </c>
      <c r="E112" s="74">
        <v>3780</v>
      </c>
      <c r="F112" s="132">
        <f>D112+D113</f>
        <v>121.55000000000001</v>
      </c>
      <c r="G112" s="132">
        <f>F112/100*100</f>
        <v>121.55</v>
      </c>
      <c r="H112" s="97">
        <f>E112+E113</f>
        <v>5939</v>
      </c>
      <c r="I112" s="132">
        <f>H112/5000*100</f>
        <v>118.78</v>
      </c>
      <c r="J112" s="118" t="s">
        <v>498</v>
      </c>
      <c r="K112" s="118"/>
      <c r="L112" s="159" t="s">
        <v>520</v>
      </c>
    </row>
    <row r="113" spans="1:12" ht="15.75" x14ac:dyDescent="0.25">
      <c r="A113" s="89"/>
      <c r="B113" s="91"/>
      <c r="C113" s="59" t="s">
        <v>521</v>
      </c>
      <c r="D113" s="73">
        <v>54.4</v>
      </c>
      <c r="E113" s="74">
        <v>2159</v>
      </c>
      <c r="F113" s="132"/>
      <c r="G113" s="132"/>
      <c r="H113" s="97"/>
      <c r="I113" s="132"/>
      <c r="J113" s="120"/>
      <c r="K113" s="120"/>
      <c r="L113" s="159"/>
    </row>
    <row r="114" spans="1:12" ht="15.75" x14ac:dyDescent="0.25">
      <c r="A114" s="88">
        <v>36</v>
      </c>
      <c r="B114" s="90" t="s">
        <v>522</v>
      </c>
      <c r="C114" s="59" t="s">
        <v>523</v>
      </c>
      <c r="D114" s="73">
        <v>153.29</v>
      </c>
      <c r="E114" s="74">
        <v>3405</v>
      </c>
      <c r="F114" s="132">
        <f>D114+D115</f>
        <v>183.07999999999998</v>
      </c>
      <c r="G114" s="92">
        <f>F114/100*100</f>
        <v>183.07999999999998</v>
      </c>
      <c r="H114" s="94">
        <f>E114+E115</f>
        <v>6293</v>
      </c>
      <c r="I114" s="92">
        <f>H114/2500*100</f>
        <v>251.72</v>
      </c>
      <c r="J114" s="81" t="s">
        <v>498</v>
      </c>
      <c r="K114" s="81"/>
      <c r="L114" s="99" t="s">
        <v>522</v>
      </c>
    </row>
    <row r="115" spans="1:12" ht="15.75" x14ac:dyDescent="0.25">
      <c r="A115" s="89"/>
      <c r="B115" s="91"/>
      <c r="C115" s="59" t="s">
        <v>522</v>
      </c>
      <c r="D115" s="73">
        <v>29.79</v>
      </c>
      <c r="E115" s="74">
        <v>2888</v>
      </c>
      <c r="F115" s="132"/>
      <c r="G115" s="92"/>
      <c r="H115" s="94"/>
      <c r="I115" s="92"/>
      <c r="J115" s="82"/>
      <c r="K115" s="82"/>
      <c r="L115" s="99"/>
    </row>
    <row r="116" spans="1:12" ht="15.75" x14ac:dyDescent="0.25">
      <c r="A116" s="88">
        <v>37</v>
      </c>
      <c r="B116" s="90" t="s">
        <v>524</v>
      </c>
      <c r="C116" s="59" t="s">
        <v>525</v>
      </c>
      <c r="D116" s="73">
        <v>179.05</v>
      </c>
      <c r="E116" s="74">
        <v>6968</v>
      </c>
      <c r="F116" s="132">
        <f>D116+D117</f>
        <v>233.61</v>
      </c>
      <c r="G116" s="92">
        <f>F116/100*100</f>
        <v>233.61</v>
      </c>
      <c r="H116" s="94">
        <f>E116+E117</f>
        <v>10475</v>
      </c>
      <c r="I116" s="92">
        <f>H116/2500*100</f>
        <v>419.00000000000006</v>
      </c>
      <c r="J116" s="81" t="s">
        <v>498</v>
      </c>
      <c r="K116" s="81"/>
      <c r="L116" s="99" t="s">
        <v>524</v>
      </c>
    </row>
    <row r="117" spans="1:12" ht="15.75" x14ac:dyDescent="0.25">
      <c r="A117" s="89"/>
      <c r="B117" s="91"/>
      <c r="C117" s="59" t="s">
        <v>524</v>
      </c>
      <c r="D117" s="73">
        <v>54.56</v>
      </c>
      <c r="E117" s="74">
        <v>3507</v>
      </c>
      <c r="F117" s="132"/>
      <c r="G117" s="92"/>
      <c r="H117" s="94"/>
      <c r="I117" s="92"/>
      <c r="J117" s="82"/>
      <c r="K117" s="82"/>
      <c r="L117" s="99"/>
    </row>
    <row r="118" spans="1:12" ht="15.75" x14ac:dyDescent="0.25">
      <c r="A118" s="88">
        <v>38</v>
      </c>
      <c r="B118" s="90" t="s">
        <v>526</v>
      </c>
      <c r="C118" s="26" t="s">
        <v>527</v>
      </c>
      <c r="D118" s="73">
        <v>44.2</v>
      </c>
      <c r="E118" s="74">
        <v>4190</v>
      </c>
      <c r="F118" s="92">
        <f>SUM(D118:D121)</f>
        <v>130.6</v>
      </c>
      <c r="G118" s="92">
        <f>F118/100*100</f>
        <v>130.6</v>
      </c>
      <c r="H118" s="97">
        <f>SUM(E118:E121)</f>
        <v>19956</v>
      </c>
      <c r="I118" s="92">
        <f>H118/5000*100</f>
        <v>399.12</v>
      </c>
      <c r="J118" s="81" t="s">
        <v>498</v>
      </c>
      <c r="K118" s="81"/>
      <c r="L118" s="99" t="s">
        <v>528</v>
      </c>
    </row>
    <row r="119" spans="1:12" ht="15.75" x14ac:dyDescent="0.25">
      <c r="A119" s="95"/>
      <c r="B119" s="96"/>
      <c r="C119" s="32" t="s">
        <v>529</v>
      </c>
      <c r="D119" s="73">
        <v>20.13</v>
      </c>
      <c r="E119" s="74">
        <v>8205</v>
      </c>
      <c r="F119" s="92"/>
      <c r="G119" s="92"/>
      <c r="H119" s="97"/>
      <c r="I119" s="92"/>
      <c r="J119" s="98"/>
      <c r="K119" s="98"/>
      <c r="L119" s="99"/>
    </row>
    <row r="120" spans="1:12" ht="15.75" x14ac:dyDescent="0.25">
      <c r="A120" s="95"/>
      <c r="B120" s="96"/>
      <c r="C120" s="59" t="s">
        <v>530</v>
      </c>
      <c r="D120" s="73">
        <v>33.590000000000003</v>
      </c>
      <c r="E120" s="74">
        <v>3640</v>
      </c>
      <c r="F120" s="92"/>
      <c r="G120" s="92"/>
      <c r="H120" s="97"/>
      <c r="I120" s="92"/>
      <c r="J120" s="98"/>
      <c r="K120" s="98"/>
      <c r="L120" s="99"/>
    </row>
    <row r="121" spans="1:12" ht="15.75" x14ac:dyDescent="0.25">
      <c r="A121" s="89"/>
      <c r="B121" s="91"/>
      <c r="C121" s="59" t="s">
        <v>531</v>
      </c>
      <c r="D121" s="73">
        <v>32.68</v>
      </c>
      <c r="E121" s="74">
        <v>3921</v>
      </c>
      <c r="F121" s="92"/>
      <c r="G121" s="92"/>
      <c r="H121" s="97"/>
      <c r="I121" s="92"/>
      <c r="J121" s="82"/>
      <c r="K121" s="82"/>
      <c r="L121" s="99"/>
    </row>
    <row r="122" spans="1:12" ht="15.75" x14ac:dyDescent="0.25">
      <c r="A122" s="106">
        <v>39</v>
      </c>
      <c r="B122" s="109" t="s">
        <v>532</v>
      </c>
      <c r="C122" s="29" t="s">
        <v>532</v>
      </c>
      <c r="D122" s="72">
        <v>103.1</v>
      </c>
      <c r="E122" s="75">
        <v>4665</v>
      </c>
      <c r="F122" s="128">
        <f>SUM(D122:D123)</f>
        <v>178.31</v>
      </c>
      <c r="G122" s="128">
        <f>F122/100*100</f>
        <v>178.31</v>
      </c>
      <c r="H122" s="129">
        <f>SUM(E122:E123)</f>
        <v>7395</v>
      </c>
      <c r="I122" s="128">
        <f>H122/2500*100</f>
        <v>295.8</v>
      </c>
      <c r="J122" s="100" t="s">
        <v>498</v>
      </c>
      <c r="K122" s="100"/>
      <c r="L122" s="139" t="s">
        <v>532</v>
      </c>
    </row>
    <row r="123" spans="1:12" ht="15.75" x14ac:dyDescent="0.25">
      <c r="A123" s="108"/>
      <c r="B123" s="111"/>
      <c r="C123" s="29" t="s">
        <v>533</v>
      </c>
      <c r="D123" s="72">
        <v>75.209999999999994</v>
      </c>
      <c r="E123" s="75">
        <v>2730</v>
      </c>
      <c r="F123" s="128"/>
      <c r="G123" s="128"/>
      <c r="H123" s="129"/>
      <c r="I123" s="128"/>
      <c r="J123" s="102"/>
      <c r="K123" s="102"/>
      <c r="L123" s="139"/>
    </row>
    <row r="124" spans="1:12" ht="18" customHeight="1" x14ac:dyDescent="0.25">
      <c r="A124" s="106">
        <v>40</v>
      </c>
      <c r="B124" s="109" t="s">
        <v>534</v>
      </c>
      <c r="C124" s="29" t="s">
        <v>535</v>
      </c>
      <c r="D124" s="72">
        <v>105.71</v>
      </c>
      <c r="E124" s="75">
        <v>4760</v>
      </c>
      <c r="F124" s="137">
        <f>SUM(D124:D125)</f>
        <v>183.17</v>
      </c>
      <c r="G124" s="128">
        <f>F124/100*100</f>
        <v>183.17</v>
      </c>
      <c r="H124" s="158">
        <f>SUM(E124:E125)</f>
        <v>8384</v>
      </c>
      <c r="I124" s="128">
        <f>H124/2500*100</f>
        <v>335.36</v>
      </c>
      <c r="J124" s="100" t="s">
        <v>498</v>
      </c>
      <c r="K124" s="100"/>
      <c r="L124" s="139" t="s">
        <v>534</v>
      </c>
    </row>
    <row r="125" spans="1:12" ht="18" customHeight="1" x14ac:dyDescent="0.25">
      <c r="A125" s="108"/>
      <c r="B125" s="111"/>
      <c r="C125" s="29" t="s">
        <v>534</v>
      </c>
      <c r="D125" s="72">
        <v>77.459999999999994</v>
      </c>
      <c r="E125" s="75">
        <v>3624</v>
      </c>
      <c r="F125" s="137"/>
      <c r="G125" s="128"/>
      <c r="H125" s="158"/>
      <c r="I125" s="128"/>
      <c r="J125" s="102"/>
      <c r="K125" s="102"/>
      <c r="L125" s="139"/>
    </row>
    <row r="126" spans="1:12" ht="18" customHeight="1" x14ac:dyDescent="0.25">
      <c r="A126" s="106">
        <v>41</v>
      </c>
      <c r="B126" s="109" t="s">
        <v>536</v>
      </c>
      <c r="C126" s="29" t="s">
        <v>537</v>
      </c>
      <c r="D126" s="72">
        <v>40.17</v>
      </c>
      <c r="E126" s="75">
        <v>2274</v>
      </c>
      <c r="F126" s="128">
        <f>SUM(D126:D127)</f>
        <v>85.58</v>
      </c>
      <c r="G126" s="128">
        <f>F126/100*100</f>
        <v>85.58</v>
      </c>
      <c r="H126" s="129">
        <f>SUM(E126:E127)</f>
        <v>5342</v>
      </c>
      <c r="I126" s="128">
        <f>H126/2500*100</f>
        <v>213.68</v>
      </c>
      <c r="J126" s="100" t="s">
        <v>498</v>
      </c>
      <c r="K126" s="100"/>
      <c r="L126" s="139" t="s">
        <v>536</v>
      </c>
    </row>
    <row r="127" spans="1:12" ht="18" customHeight="1" x14ac:dyDescent="0.25">
      <c r="A127" s="108"/>
      <c r="B127" s="111"/>
      <c r="C127" s="29" t="s">
        <v>536</v>
      </c>
      <c r="D127" s="72">
        <v>45.41</v>
      </c>
      <c r="E127" s="75">
        <v>3068</v>
      </c>
      <c r="F127" s="128"/>
      <c r="G127" s="128"/>
      <c r="H127" s="129"/>
      <c r="I127" s="128"/>
      <c r="J127" s="102"/>
      <c r="K127" s="102"/>
      <c r="L127" s="139"/>
    </row>
    <row r="128" spans="1:12" ht="20.25" customHeight="1" x14ac:dyDescent="0.25">
      <c r="A128" s="106">
        <v>42</v>
      </c>
      <c r="B128" s="109" t="s">
        <v>538</v>
      </c>
      <c r="C128" s="29" t="s">
        <v>539</v>
      </c>
      <c r="D128" s="72">
        <v>95.05</v>
      </c>
      <c r="E128" s="75">
        <v>3640</v>
      </c>
      <c r="F128" s="128">
        <v>158.19</v>
      </c>
      <c r="G128" s="128">
        <v>158.19</v>
      </c>
      <c r="H128" s="129">
        <v>7088</v>
      </c>
      <c r="I128" s="128">
        <v>283.52</v>
      </c>
      <c r="J128" s="100" t="s">
        <v>498</v>
      </c>
      <c r="K128" s="100"/>
      <c r="L128" s="139" t="s">
        <v>538</v>
      </c>
    </row>
    <row r="129" spans="1:12" ht="20.25" customHeight="1" x14ac:dyDescent="0.25">
      <c r="A129" s="108"/>
      <c r="B129" s="111"/>
      <c r="C129" s="29" t="s">
        <v>538</v>
      </c>
      <c r="D129" s="72">
        <v>63.14</v>
      </c>
      <c r="E129" s="75">
        <v>3448</v>
      </c>
      <c r="F129" s="128"/>
      <c r="G129" s="128"/>
      <c r="H129" s="129"/>
      <c r="I129" s="128"/>
      <c r="J129" s="102"/>
      <c r="K129" s="102"/>
      <c r="L129" s="139"/>
    </row>
    <row r="130" spans="1:12" ht="20.25" customHeight="1" x14ac:dyDescent="0.25">
      <c r="A130" s="106">
        <v>43</v>
      </c>
      <c r="B130" s="109" t="s">
        <v>540</v>
      </c>
      <c r="C130" s="29" t="s">
        <v>540</v>
      </c>
      <c r="D130" s="72">
        <v>115.68</v>
      </c>
      <c r="E130" s="75">
        <v>2754</v>
      </c>
      <c r="F130" s="137">
        <v>221.15</v>
      </c>
      <c r="G130" s="128">
        <v>221.15</v>
      </c>
      <c r="H130" s="158">
        <v>6586</v>
      </c>
      <c r="I130" s="128">
        <v>263.44</v>
      </c>
      <c r="J130" s="100"/>
      <c r="K130" s="100"/>
      <c r="L130" s="139" t="s">
        <v>541</v>
      </c>
    </row>
    <row r="131" spans="1:12" ht="20.25" customHeight="1" x14ac:dyDescent="0.25">
      <c r="A131" s="108"/>
      <c r="B131" s="111"/>
      <c r="C131" s="29" t="s">
        <v>541</v>
      </c>
      <c r="D131" s="72">
        <v>105.47</v>
      </c>
      <c r="E131" s="75">
        <v>3832</v>
      </c>
      <c r="F131" s="137"/>
      <c r="G131" s="128"/>
      <c r="H131" s="158"/>
      <c r="I131" s="128"/>
      <c r="J131" s="102"/>
      <c r="K131" s="102"/>
      <c r="L131" s="139"/>
    </row>
    <row r="132" spans="1:12" ht="15.75" x14ac:dyDescent="0.25">
      <c r="A132" s="106">
        <v>44</v>
      </c>
      <c r="B132" s="109" t="s">
        <v>542</v>
      </c>
      <c r="C132" s="32" t="s">
        <v>543</v>
      </c>
      <c r="D132" s="73">
        <v>13.14</v>
      </c>
      <c r="E132" s="74">
        <v>21429</v>
      </c>
      <c r="F132" s="92">
        <f>SUM(D132:D135)</f>
        <v>68.912999999999997</v>
      </c>
      <c r="G132" s="92">
        <f>F132/30*100</f>
        <v>229.70999999999998</v>
      </c>
      <c r="H132" s="97">
        <f>SUM(E132:E135)</f>
        <v>54415</v>
      </c>
      <c r="I132" s="128">
        <f>H132/16000*100</f>
        <v>340.09375</v>
      </c>
      <c r="J132" s="100"/>
      <c r="K132" s="100"/>
      <c r="L132" s="139" t="s">
        <v>771</v>
      </c>
    </row>
    <row r="133" spans="1:12" ht="15.75" x14ac:dyDescent="0.25">
      <c r="A133" s="107"/>
      <c r="B133" s="110"/>
      <c r="C133" s="33" t="s">
        <v>544</v>
      </c>
      <c r="D133" s="73">
        <v>8.5670000000000002</v>
      </c>
      <c r="E133" s="74">
        <v>8303</v>
      </c>
      <c r="F133" s="92"/>
      <c r="G133" s="92"/>
      <c r="H133" s="97"/>
      <c r="I133" s="128"/>
      <c r="J133" s="101"/>
      <c r="K133" s="101"/>
      <c r="L133" s="139"/>
    </row>
    <row r="134" spans="1:12" ht="15.75" x14ac:dyDescent="0.25">
      <c r="A134" s="107"/>
      <c r="B134" s="110"/>
      <c r="C134" s="33" t="s">
        <v>545</v>
      </c>
      <c r="D134" s="73">
        <v>29.81</v>
      </c>
      <c r="E134" s="74">
        <v>13992</v>
      </c>
      <c r="F134" s="92"/>
      <c r="G134" s="92"/>
      <c r="H134" s="97"/>
      <c r="I134" s="128"/>
      <c r="J134" s="101"/>
      <c r="K134" s="101"/>
      <c r="L134" s="139"/>
    </row>
    <row r="135" spans="1:12" ht="15.75" x14ac:dyDescent="0.25">
      <c r="A135" s="108"/>
      <c r="B135" s="111"/>
      <c r="C135" s="33" t="s">
        <v>546</v>
      </c>
      <c r="D135" s="73">
        <v>17.396000000000001</v>
      </c>
      <c r="E135" s="74">
        <v>10691</v>
      </c>
      <c r="F135" s="92"/>
      <c r="G135" s="92"/>
      <c r="H135" s="97"/>
      <c r="I135" s="128"/>
      <c r="J135" s="102"/>
      <c r="K135" s="102"/>
      <c r="L135" s="139"/>
    </row>
    <row r="136" spans="1:12" ht="15.75" x14ac:dyDescent="0.25">
      <c r="A136" s="106">
        <v>45</v>
      </c>
      <c r="B136" s="109" t="s">
        <v>547</v>
      </c>
      <c r="C136" s="33" t="s">
        <v>548</v>
      </c>
      <c r="D136" s="73">
        <v>14.180999999999999</v>
      </c>
      <c r="E136" s="74">
        <v>11864</v>
      </c>
      <c r="F136" s="81">
        <f>SUM(D136:D140)</f>
        <v>80.980999999999995</v>
      </c>
      <c r="G136" s="81">
        <f>F136/30*100</f>
        <v>269.93666666666667</v>
      </c>
      <c r="H136" s="149">
        <f>SUM(E136:E140)</f>
        <v>51988</v>
      </c>
      <c r="I136" s="100">
        <f>H136/16000*100</f>
        <v>324.92500000000001</v>
      </c>
      <c r="J136" s="100"/>
      <c r="K136" s="100"/>
      <c r="L136" s="141" t="s">
        <v>770</v>
      </c>
    </row>
    <row r="137" spans="1:12" ht="15.75" x14ac:dyDescent="0.25">
      <c r="A137" s="107"/>
      <c r="B137" s="110"/>
      <c r="C137" s="33" t="s">
        <v>549</v>
      </c>
      <c r="D137" s="73">
        <v>20.14</v>
      </c>
      <c r="E137" s="74">
        <v>11227</v>
      </c>
      <c r="F137" s="98"/>
      <c r="G137" s="98"/>
      <c r="H137" s="150"/>
      <c r="I137" s="101"/>
      <c r="J137" s="101"/>
      <c r="K137" s="101"/>
      <c r="L137" s="142"/>
    </row>
    <row r="138" spans="1:12" ht="15.75" x14ac:dyDescent="0.25">
      <c r="A138" s="107"/>
      <c r="B138" s="110"/>
      <c r="C138" s="38" t="s">
        <v>550</v>
      </c>
      <c r="D138" s="70">
        <v>11.89</v>
      </c>
      <c r="E138" s="71">
        <v>9017</v>
      </c>
      <c r="F138" s="98"/>
      <c r="G138" s="98"/>
      <c r="H138" s="150"/>
      <c r="I138" s="101"/>
      <c r="J138" s="101"/>
      <c r="K138" s="101"/>
      <c r="L138" s="142"/>
    </row>
    <row r="139" spans="1:12" ht="15.75" x14ac:dyDescent="0.25">
      <c r="A139" s="107"/>
      <c r="B139" s="110"/>
      <c r="C139" s="33" t="s">
        <v>551</v>
      </c>
      <c r="D139" s="73">
        <v>12.4</v>
      </c>
      <c r="E139" s="74">
        <v>10143</v>
      </c>
      <c r="F139" s="98"/>
      <c r="G139" s="98"/>
      <c r="H139" s="150"/>
      <c r="I139" s="101"/>
      <c r="J139" s="101"/>
      <c r="K139" s="101"/>
      <c r="L139" s="142"/>
    </row>
    <row r="140" spans="1:12" ht="15.75" x14ac:dyDescent="0.25">
      <c r="A140" s="108"/>
      <c r="B140" s="111"/>
      <c r="C140" s="33" t="s">
        <v>86</v>
      </c>
      <c r="D140" s="73">
        <v>22.37</v>
      </c>
      <c r="E140" s="74">
        <v>9737</v>
      </c>
      <c r="F140" s="82"/>
      <c r="G140" s="82"/>
      <c r="H140" s="151"/>
      <c r="I140" s="102"/>
      <c r="J140" s="102"/>
      <c r="K140" s="102"/>
      <c r="L140" s="143"/>
    </row>
    <row r="141" spans="1:12" ht="18" customHeight="1" x14ac:dyDescent="0.25">
      <c r="A141" s="106">
        <v>46</v>
      </c>
      <c r="B141" s="109" t="s">
        <v>552</v>
      </c>
      <c r="C141" s="34" t="s">
        <v>553</v>
      </c>
      <c r="D141" s="72">
        <v>25.785</v>
      </c>
      <c r="E141" s="75">
        <v>10389</v>
      </c>
      <c r="F141" s="137">
        <f>SUM(D141:D143)</f>
        <v>63.784999999999997</v>
      </c>
      <c r="G141" s="128">
        <f>F141/30*100</f>
        <v>212.61666666666667</v>
      </c>
      <c r="H141" s="158">
        <f>SUM(E141:E143)</f>
        <v>24803</v>
      </c>
      <c r="I141" s="128">
        <f>H141/16000*100</f>
        <v>155.01875000000001</v>
      </c>
      <c r="J141" s="100"/>
      <c r="K141" s="100"/>
      <c r="L141" s="139" t="s">
        <v>555</v>
      </c>
    </row>
    <row r="142" spans="1:12" ht="18" customHeight="1" x14ac:dyDescent="0.25">
      <c r="A142" s="107"/>
      <c r="B142" s="110"/>
      <c r="C142" s="33" t="s">
        <v>554</v>
      </c>
      <c r="D142" s="73">
        <v>13.724</v>
      </c>
      <c r="E142" s="74">
        <v>7051</v>
      </c>
      <c r="F142" s="137"/>
      <c r="G142" s="128"/>
      <c r="H142" s="158"/>
      <c r="I142" s="128"/>
      <c r="J142" s="101"/>
      <c r="K142" s="101"/>
      <c r="L142" s="139"/>
    </row>
    <row r="143" spans="1:12" ht="18" customHeight="1" x14ac:dyDescent="0.25">
      <c r="A143" s="108"/>
      <c r="B143" s="111"/>
      <c r="C143" s="33" t="s">
        <v>555</v>
      </c>
      <c r="D143" s="73">
        <v>24.276</v>
      </c>
      <c r="E143" s="74">
        <v>7363</v>
      </c>
      <c r="F143" s="137"/>
      <c r="G143" s="128"/>
      <c r="H143" s="158"/>
      <c r="I143" s="128"/>
      <c r="J143" s="102"/>
      <c r="K143" s="102"/>
      <c r="L143" s="139"/>
    </row>
    <row r="144" spans="1:12" ht="18" customHeight="1" x14ac:dyDescent="0.25">
      <c r="A144" s="106">
        <v>47</v>
      </c>
      <c r="B144" s="109" t="s">
        <v>556</v>
      </c>
      <c r="C144" s="33" t="s">
        <v>557</v>
      </c>
      <c r="D144" s="73">
        <v>22.663</v>
      </c>
      <c r="E144" s="74">
        <v>14003</v>
      </c>
      <c r="F144" s="92">
        <f>SUM(D144:D146)</f>
        <v>61.586999999999996</v>
      </c>
      <c r="G144" s="92">
        <f>F144/30*100</f>
        <v>205.28999999999996</v>
      </c>
      <c r="H144" s="97">
        <f>SUM(E144:E146)</f>
        <v>42280</v>
      </c>
      <c r="I144" s="128">
        <f>H144/16000*100</f>
        <v>264.25</v>
      </c>
      <c r="J144" s="100"/>
      <c r="K144" s="100"/>
      <c r="L144" s="139" t="s">
        <v>769</v>
      </c>
    </row>
    <row r="145" spans="1:12" ht="18" customHeight="1" x14ac:dyDescent="0.25">
      <c r="A145" s="107"/>
      <c r="B145" s="110"/>
      <c r="C145" s="33" t="s">
        <v>558</v>
      </c>
      <c r="D145" s="73">
        <v>18.75</v>
      </c>
      <c r="E145" s="74">
        <v>13386</v>
      </c>
      <c r="F145" s="92"/>
      <c r="G145" s="92"/>
      <c r="H145" s="97"/>
      <c r="I145" s="128"/>
      <c r="J145" s="101"/>
      <c r="K145" s="101"/>
      <c r="L145" s="139"/>
    </row>
    <row r="146" spans="1:12" ht="18" customHeight="1" x14ac:dyDescent="0.25">
      <c r="A146" s="108"/>
      <c r="B146" s="111"/>
      <c r="C146" s="33" t="s">
        <v>559</v>
      </c>
      <c r="D146" s="73">
        <v>20.173999999999999</v>
      </c>
      <c r="E146" s="74">
        <v>14891</v>
      </c>
      <c r="F146" s="92"/>
      <c r="G146" s="92"/>
      <c r="H146" s="97"/>
      <c r="I146" s="128"/>
      <c r="J146" s="102"/>
      <c r="K146" s="102"/>
      <c r="L146" s="139"/>
    </row>
    <row r="147" spans="1:12" ht="18" customHeight="1" x14ac:dyDescent="0.25">
      <c r="A147" s="106">
        <v>48</v>
      </c>
      <c r="B147" s="109" t="s">
        <v>560</v>
      </c>
      <c r="C147" s="29" t="s">
        <v>561</v>
      </c>
      <c r="D147" s="72">
        <v>43.74</v>
      </c>
      <c r="E147" s="75">
        <v>9640</v>
      </c>
      <c r="F147" s="128">
        <f>SUM(D147:D148)</f>
        <v>60.503</v>
      </c>
      <c r="G147" s="128">
        <f>F147/30*100</f>
        <v>201.67666666666668</v>
      </c>
      <c r="H147" s="129">
        <f>SUM(E147:E148)</f>
        <v>17266</v>
      </c>
      <c r="I147" s="128">
        <f>H147/16000*100</f>
        <v>107.91249999999999</v>
      </c>
      <c r="J147" s="100"/>
      <c r="K147" s="100"/>
      <c r="L147" s="139" t="s">
        <v>768</v>
      </c>
    </row>
    <row r="148" spans="1:12" ht="18" customHeight="1" x14ac:dyDescent="0.25">
      <c r="A148" s="108"/>
      <c r="B148" s="111"/>
      <c r="C148" s="26" t="s">
        <v>562</v>
      </c>
      <c r="D148" s="73">
        <v>16.762999999999998</v>
      </c>
      <c r="E148" s="74">
        <v>7626</v>
      </c>
      <c r="F148" s="128"/>
      <c r="G148" s="128"/>
      <c r="H148" s="129"/>
      <c r="I148" s="128"/>
      <c r="J148" s="102"/>
      <c r="K148" s="102"/>
      <c r="L148" s="139"/>
    </row>
    <row r="149" spans="1:12" ht="18" customHeight="1" x14ac:dyDescent="0.25">
      <c r="A149" s="106">
        <v>49</v>
      </c>
      <c r="B149" s="109" t="s">
        <v>563</v>
      </c>
      <c r="C149" s="34" t="s">
        <v>564</v>
      </c>
      <c r="D149" s="72">
        <v>20.666</v>
      </c>
      <c r="E149" s="75">
        <v>7012</v>
      </c>
      <c r="F149" s="128">
        <f>SUM(D149:D151)</f>
        <v>76.485000000000014</v>
      </c>
      <c r="G149" s="128">
        <f>F149/30*100</f>
        <v>254.95000000000005</v>
      </c>
      <c r="H149" s="129">
        <f>SUM(E149:E151)</f>
        <v>24773</v>
      </c>
      <c r="I149" s="128">
        <f>H149/16000*100</f>
        <v>154.83125000000001</v>
      </c>
      <c r="J149" s="100"/>
      <c r="K149" s="100"/>
      <c r="L149" s="139" t="s">
        <v>565</v>
      </c>
    </row>
    <row r="150" spans="1:12" ht="18" customHeight="1" x14ac:dyDescent="0.25">
      <c r="A150" s="107"/>
      <c r="B150" s="110"/>
      <c r="C150" s="29" t="s">
        <v>566</v>
      </c>
      <c r="D150" s="72">
        <v>22.609000000000002</v>
      </c>
      <c r="E150" s="75">
        <v>7521</v>
      </c>
      <c r="F150" s="128"/>
      <c r="G150" s="128"/>
      <c r="H150" s="129"/>
      <c r="I150" s="128"/>
      <c r="J150" s="101"/>
      <c r="K150" s="101"/>
      <c r="L150" s="139"/>
    </row>
    <row r="151" spans="1:12" ht="18" customHeight="1" x14ac:dyDescent="0.25">
      <c r="A151" s="108"/>
      <c r="B151" s="111"/>
      <c r="C151" s="34" t="s">
        <v>99</v>
      </c>
      <c r="D151" s="72">
        <v>33.21</v>
      </c>
      <c r="E151" s="75">
        <v>10240</v>
      </c>
      <c r="F151" s="128"/>
      <c r="G151" s="128"/>
      <c r="H151" s="129"/>
      <c r="I151" s="128"/>
      <c r="J151" s="102"/>
      <c r="K151" s="102"/>
      <c r="L151" s="139"/>
    </row>
    <row r="152" spans="1:12" ht="18" customHeight="1" x14ac:dyDescent="0.25">
      <c r="A152" s="88">
        <v>50</v>
      </c>
      <c r="B152" s="90" t="s">
        <v>567</v>
      </c>
      <c r="C152" s="26" t="s">
        <v>568</v>
      </c>
      <c r="D152" s="73">
        <v>39.450000000000003</v>
      </c>
      <c r="E152" s="74">
        <v>12119</v>
      </c>
      <c r="F152" s="118">
        <f>SUM(D152:D155)</f>
        <v>111.37</v>
      </c>
      <c r="G152" s="81">
        <f>F152/30*100</f>
        <v>371.23333333333335</v>
      </c>
      <c r="H152" s="121">
        <f>SUM(E152:E155)</f>
        <v>33300</v>
      </c>
      <c r="I152" s="81">
        <f>H152/16000*100</f>
        <v>208.12499999999997</v>
      </c>
      <c r="J152" s="66"/>
      <c r="K152" s="66"/>
      <c r="L152" s="155" t="s">
        <v>570</v>
      </c>
    </row>
    <row r="153" spans="1:12" ht="18" customHeight="1" x14ac:dyDescent="0.25">
      <c r="A153" s="95"/>
      <c r="B153" s="96"/>
      <c r="C153" s="26" t="s">
        <v>569</v>
      </c>
      <c r="D153" s="73">
        <v>40.19</v>
      </c>
      <c r="E153" s="74">
        <v>4524</v>
      </c>
      <c r="F153" s="119"/>
      <c r="G153" s="98"/>
      <c r="H153" s="122"/>
      <c r="I153" s="98"/>
      <c r="J153" s="67"/>
      <c r="K153" s="67"/>
      <c r="L153" s="156"/>
    </row>
    <row r="154" spans="1:12" ht="18" customHeight="1" x14ac:dyDescent="0.25">
      <c r="A154" s="95"/>
      <c r="B154" s="96"/>
      <c r="C154" s="26" t="s">
        <v>570</v>
      </c>
      <c r="D154" s="73">
        <v>17.41</v>
      </c>
      <c r="E154" s="74">
        <v>8163</v>
      </c>
      <c r="F154" s="119"/>
      <c r="G154" s="98"/>
      <c r="H154" s="122"/>
      <c r="I154" s="98"/>
      <c r="J154" s="67"/>
      <c r="K154" s="67"/>
      <c r="L154" s="156"/>
    </row>
    <row r="155" spans="1:12" ht="18" customHeight="1" x14ac:dyDescent="0.25">
      <c r="A155" s="89"/>
      <c r="B155" s="91"/>
      <c r="C155" s="26" t="s">
        <v>571</v>
      </c>
      <c r="D155" s="73">
        <v>14.32</v>
      </c>
      <c r="E155" s="74">
        <v>8494</v>
      </c>
      <c r="F155" s="120"/>
      <c r="G155" s="82"/>
      <c r="H155" s="123"/>
      <c r="I155" s="82"/>
      <c r="J155" s="68"/>
      <c r="K155" s="68"/>
      <c r="L155" s="157"/>
    </row>
    <row r="156" spans="1:12" ht="18" customHeight="1" x14ac:dyDescent="0.25">
      <c r="A156" s="88">
        <v>51</v>
      </c>
      <c r="B156" s="90" t="s">
        <v>572</v>
      </c>
      <c r="C156" s="26" t="s">
        <v>573</v>
      </c>
      <c r="D156" s="73">
        <v>11.63</v>
      </c>
      <c r="E156" s="74">
        <v>5553</v>
      </c>
      <c r="F156" s="81">
        <f>SUM(D156:D160)</f>
        <v>94.1</v>
      </c>
      <c r="G156" s="81">
        <f>F156/30*100</f>
        <v>313.66666666666663</v>
      </c>
      <c r="H156" s="149">
        <f>SUM(E156:E160)</f>
        <v>34122</v>
      </c>
      <c r="I156" s="81">
        <f>H156/16000*100</f>
        <v>213.26249999999999</v>
      </c>
      <c r="J156" s="66"/>
      <c r="K156" s="66"/>
      <c r="L156" s="155" t="s">
        <v>767</v>
      </c>
    </row>
    <row r="157" spans="1:12" ht="18" customHeight="1" x14ac:dyDescent="0.25">
      <c r="A157" s="95"/>
      <c r="B157" s="96"/>
      <c r="C157" s="32" t="s">
        <v>574</v>
      </c>
      <c r="D157" s="73">
        <v>13.51</v>
      </c>
      <c r="E157" s="74">
        <v>10060</v>
      </c>
      <c r="F157" s="98"/>
      <c r="G157" s="98"/>
      <c r="H157" s="150"/>
      <c r="I157" s="98"/>
      <c r="J157" s="67"/>
      <c r="K157" s="67"/>
      <c r="L157" s="156"/>
    </row>
    <row r="158" spans="1:12" ht="18" customHeight="1" x14ac:dyDescent="0.25">
      <c r="A158" s="95"/>
      <c r="B158" s="96"/>
      <c r="C158" s="26" t="s">
        <v>575</v>
      </c>
      <c r="D158" s="73">
        <v>16.440000000000001</v>
      </c>
      <c r="E158" s="74">
        <v>6337</v>
      </c>
      <c r="F158" s="98"/>
      <c r="G158" s="98"/>
      <c r="H158" s="150"/>
      <c r="I158" s="98"/>
      <c r="J158" s="67"/>
      <c r="K158" s="67"/>
      <c r="L158" s="156"/>
    </row>
    <row r="159" spans="1:12" ht="18" customHeight="1" x14ac:dyDescent="0.25">
      <c r="A159" s="95"/>
      <c r="B159" s="96"/>
      <c r="C159" s="26" t="s">
        <v>576</v>
      </c>
      <c r="D159" s="73">
        <v>21.18</v>
      </c>
      <c r="E159" s="74">
        <v>4859</v>
      </c>
      <c r="F159" s="98"/>
      <c r="G159" s="98"/>
      <c r="H159" s="150"/>
      <c r="I159" s="98"/>
      <c r="J159" s="67"/>
      <c r="K159" s="67"/>
      <c r="L159" s="156"/>
    </row>
    <row r="160" spans="1:12" ht="18" customHeight="1" x14ac:dyDescent="0.25">
      <c r="A160" s="89"/>
      <c r="B160" s="91"/>
      <c r="C160" s="26" t="s">
        <v>577</v>
      </c>
      <c r="D160" s="73">
        <v>31.34</v>
      </c>
      <c r="E160" s="74">
        <v>7313</v>
      </c>
      <c r="F160" s="82"/>
      <c r="G160" s="82"/>
      <c r="H160" s="151"/>
      <c r="I160" s="82"/>
      <c r="J160" s="68"/>
      <c r="K160" s="68"/>
      <c r="L160" s="157"/>
    </row>
    <row r="161" spans="1:12" ht="15.75" x14ac:dyDescent="0.25">
      <c r="A161" s="88">
        <v>52</v>
      </c>
      <c r="B161" s="90" t="s">
        <v>578</v>
      </c>
      <c r="C161" s="26" t="s">
        <v>579</v>
      </c>
      <c r="D161" s="73">
        <v>8.1199999999999992</v>
      </c>
      <c r="E161" s="74">
        <v>9736</v>
      </c>
      <c r="F161" s="92">
        <f>SUM(D161:D164)</f>
        <v>51.989999999999995</v>
      </c>
      <c r="G161" s="92">
        <f>F161/30*100</f>
        <v>173.29999999999998</v>
      </c>
      <c r="H161" s="97">
        <f>SUM(E161:E164)</f>
        <v>37083</v>
      </c>
      <c r="I161" s="92">
        <f>H161/16000*100</f>
        <v>231.76874999999998</v>
      </c>
      <c r="J161" s="81"/>
      <c r="K161" s="81"/>
      <c r="L161" s="99" t="s">
        <v>766</v>
      </c>
    </row>
    <row r="162" spans="1:12" ht="15.75" x14ac:dyDescent="0.25">
      <c r="A162" s="95"/>
      <c r="B162" s="96"/>
      <c r="C162" s="26" t="s">
        <v>580</v>
      </c>
      <c r="D162" s="73">
        <v>15.64</v>
      </c>
      <c r="E162" s="74">
        <v>6982</v>
      </c>
      <c r="F162" s="92"/>
      <c r="G162" s="92"/>
      <c r="H162" s="97"/>
      <c r="I162" s="92"/>
      <c r="J162" s="98"/>
      <c r="K162" s="98"/>
      <c r="L162" s="99"/>
    </row>
    <row r="163" spans="1:12" ht="15.75" x14ac:dyDescent="0.25">
      <c r="A163" s="95"/>
      <c r="B163" s="96"/>
      <c r="C163" s="32" t="s">
        <v>581</v>
      </c>
      <c r="D163" s="73">
        <v>11.17</v>
      </c>
      <c r="E163" s="74">
        <v>8822</v>
      </c>
      <c r="F163" s="92"/>
      <c r="G163" s="92"/>
      <c r="H163" s="97"/>
      <c r="I163" s="92"/>
      <c r="J163" s="98"/>
      <c r="K163" s="98"/>
      <c r="L163" s="99"/>
    </row>
    <row r="164" spans="1:12" ht="15.75" x14ac:dyDescent="0.25">
      <c r="A164" s="89"/>
      <c r="B164" s="91"/>
      <c r="C164" s="26" t="s">
        <v>582</v>
      </c>
      <c r="D164" s="73">
        <v>17.059999999999999</v>
      </c>
      <c r="E164" s="74">
        <v>11543</v>
      </c>
      <c r="F164" s="92"/>
      <c r="G164" s="92"/>
      <c r="H164" s="97"/>
      <c r="I164" s="92"/>
      <c r="J164" s="82"/>
      <c r="K164" s="82"/>
      <c r="L164" s="99"/>
    </row>
    <row r="165" spans="1:12" ht="15.75" x14ac:dyDescent="0.25">
      <c r="A165" s="88">
        <v>53</v>
      </c>
      <c r="B165" s="90" t="s">
        <v>583</v>
      </c>
      <c r="C165" s="32" t="s">
        <v>584</v>
      </c>
      <c r="D165" s="73">
        <v>49.23</v>
      </c>
      <c r="E165" s="74">
        <v>11313</v>
      </c>
      <c r="F165" s="132">
        <f>SUM(D165:D166)</f>
        <v>112.53</v>
      </c>
      <c r="G165" s="92">
        <f>F165/100*100</f>
        <v>112.53</v>
      </c>
      <c r="H165" s="94">
        <f>SUM(E165:E166)</f>
        <v>21018</v>
      </c>
      <c r="I165" s="92">
        <f>H165/5000*100</f>
        <v>420.35999999999996</v>
      </c>
      <c r="J165" s="81" t="s">
        <v>498</v>
      </c>
      <c r="K165" s="81"/>
      <c r="L165" s="99" t="s">
        <v>765</v>
      </c>
    </row>
    <row r="166" spans="1:12" ht="15.75" x14ac:dyDescent="0.25">
      <c r="A166" s="89"/>
      <c r="B166" s="91"/>
      <c r="C166" s="26" t="s">
        <v>585</v>
      </c>
      <c r="D166" s="73">
        <v>63.3</v>
      </c>
      <c r="E166" s="74">
        <v>9705</v>
      </c>
      <c r="F166" s="132"/>
      <c r="G166" s="92"/>
      <c r="H166" s="94"/>
      <c r="I166" s="92"/>
      <c r="J166" s="82"/>
      <c r="K166" s="82"/>
      <c r="L166" s="99"/>
    </row>
    <row r="167" spans="1:12" ht="15.75" x14ac:dyDescent="0.25">
      <c r="A167" s="88">
        <v>54</v>
      </c>
      <c r="B167" s="90" t="s">
        <v>586</v>
      </c>
      <c r="C167" s="26" t="s">
        <v>587</v>
      </c>
      <c r="D167" s="73">
        <v>156.03</v>
      </c>
      <c r="E167" s="74">
        <v>4496</v>
      </c>
      <c r="F167" s="92">
        <f>SUM(D167:D169)</f>
        <v>359.11</v>
      </c>
      <c r="G167" s="92">
        <f>F167/100*100</f>
        <v>359.11</v>
      </c>
      <c r="H167" s="97">
        <f>SUM(E167:E169)</f>
        <v>14162</v>
      </c>
      <c r="I167" s="92">
        <f>H167/5000*100</f>
        <v>283.24</v>
      </c>
      <c r="J167" s="81"/>
      <c r="K167" s="81"/>
      <c r="L167" s="99" t="s">
        <v>588</v>
      </c>
    </row>
    <row r="168" spans="1:12" ht="15.75" x14ac:dyDescent="0.25">
      <c r="A168" s="95"/>
      <c r="B168" s="96"/>
      <c r="C168" s="26" t="s">
        <v>588</v>
      </c>
      <c r="D168" s="73">
        <v>141.47</v>
      </c>
      <c r="E168" s="74">
        <v>3349</v>
      </c>
      <c r="F168" s="92"/>
      <c r="G168" s="92"/>
      <c r="H168" s="97"/>
      <c r="I168" s="92"/>
      <c r="J168" s="98"/>
      <c r="K168" s="98"/>
      <c r="L168" s="99"/>
    </row>
    <row r="169" spans="1:12" ht="15.75" x14ac:dyDescent="0.25">
      <c r="A169" s="89"/>
      <c r="B169" s="91"/>
      <c r="C169" s="26" t="s">
        <v>589</v>
      </c>
      <c r="D169" s="73">
        <v>61.61</v>
      </c>
      <c r="E169" s="74">
        <v>6317</v>
      </c>
      <c r="F169" s="92"/>
      <c r="G169" s="92"/>
      <c r="H169" s="97"/>
      <c r="I169" s="92"/>
      <c r="J169" s="82"/>
      <c r="K169" s="82"/>
      <c r="L169" s="99"/>
    </row>
    <row r="170" spans="1:12" ht="15.75" x14ac:dyDescent="0.25">
      <c r="A170" s="88">
        <v>55</v>
      </c>
      <c r="B170" s="90" t="s">
        <v>590</v>
      </c>
      <c r="C170" s="26" t="s">
        <v>591</v>
      </c>
      <c r="D170" s="73">
        <v>9.4609000000000005</v>
      </c>
      <c r="E170" s="74">
        <v>8362</v>
      </c>
      <c r="F170" s="92">
        <f>SUM(D170:D172)</f>
        <v>35.358000000000004</v>
      </c>
      <c r="G170" s="92">
        <f>F170/30*100</f>
        <v>117.86000000000001</v>
      </c>
      <c r="H170" s="97">
        <f>SUM(E170:E172)</f>
        <v>32143</v>
      </c>
      <c r="I170" s="92">
        <f>H170/16000*100</f>
        <v>200.89375000000001</v>
      </c>
      <c r="J170" s="81"/>
      <c r="K170" s="81"/>
      <c r="L170" s="99" t="s">
        <v>592</v>
      </c>
    </row>
    <row r="171" spans="1:12" ht="15.75" x14ac:dyDescent="0.25">
      <c r="A171" s="95"/>
      <c r="B171" s="96"/>
      <c r="C171" s="26" t="s">
        <v>590</v>
      </c>
      <c r="D171" s="73">
        <v>14.6556</v>
      </c>
      <c r="E171" s="74">
        <v>12708</v>
      </c>
      <c r="F171" s="92"/>
      <c r="G171" s="92"/>
      <c r="H171" s="97"/>
      <c r="I171" s="92"/>
      <c r="J171" s="98"/>
      <c r="K171" s="98"/>
      <c r="L171" s="99"/>
    </row>
    <row r="172" spans="1:12" ht="15.75" x14ac:dyDescent="0.25">
      <c r="A172" s="89"/>
      <c r="B172" s="91"/>
      <c r="C172" s="26" t="s">
        <v>593</v>
      </c>
      <c r="D172" s="73">
        <v>11.2415</v>
      </c>
      <c r="E172" s="74">
        <v>11073</v>
      </c>
      <c r="F172" s="92"/>
      <c r="G172" s="92"/>
      <c r="H172" s="97"/>
      <c r="I172" s="92"/>
      <c r="J172" s="82"/>
      <c r="K172" s="82"/>
      <c r="L172" s="99"/>
    </row>
    <row r="173" spans="1:12" ht="15.75" x14ac:dyDescent="0.25">
      <c r="A173" s="88">
        <v>56</v>
      </c>
      <c r="B173" s="90" t="s">
        <v>594</v>
      </c>
      <c r="C173" s="26" t="s">
        <v>595</v>
      </c>
      <c r="D173" s="73">
        <v>13.094799999999999</v>
      </c>
      <c r="E173" s="74">
        <v>14921</v>
      </c>
      <c r="F173" s="92">
        <f>SUM(D173:D175)</f>
        <v>38.845100000000002</v>
      </c>
      <c r="G173" s="92">
        <f>F173/30*100</f>
        <v>129.48366666666666</v>
      </c>
      <c r="H173" s="97">
        <f>SUM(E173:E175)</f>
        <v>53498</v>
      </c>
      <c r="I173" s="92">
        <f>H173/16000*100</f>
        <v>334.36250000000001</v>
      </c>
      <c r="J173" s="81"/>
      <c r="K173" s="81"/>
      <c r="L173" s="99" t="s">
        <v>764</v>
      </c>
    </row>
    <row r="174" spans="1:12" ht="15.75" x14ac:dyDescent="0.25">
      <c r="A174" s="95"/>
      <c r="B174" s="96"/>
      <c r="C174" s="26" t="s">
        <v>596</v>
      </c>
      <c r="D174" s="73">
        <v>10.288600000000001</v>
      </c>
      <c r="E174" s="74">
        <v>11633</v>
      </c>
      <c r="F174" s="92"/>
      <c r="G174" s="92"/>
      <c r="H174" s="97"/>
      <c r="I174" s="92"/>
      <c r="J174" s="98"/>
      <c r="K174" s="98"/>
      <c r="L174" s="99"/>
    </row>
    <row r="175" spans="1:12" ht="15.75" x14ac:dyDescent="0.25">
      <c r="A175" s="89"/>
      <c r="B175" s="91"/>
      <c r="C175" s="32" t="s">
        <v>597</v>
      </c>
      <c r="D175" s="73">
        <v>15.4617</v>
      </c>
      <c r="E175" s="74">
        <v>26944</v>
      </c>
      <c r="F175" s="92"/>
      <c r="G175" s="92"/>
      <c r="H175" s="97"/>
      <c r="I175" s="92"/>
      <c r="J175" s="82"/>
      <c r="K175" s="82"/>
      <c r="L175" s="99"/>
    </row>
    <row r="176" spans="1:12" ht="15.75" x14ac:dyDescent="0.25">
      <c r="A176" s="88">
        <v>57</v>
      </c>
      <c r="B176" s="90" t="s">
        <v>598</v>
      </c>
      <c r="C176" s="26" t="s">
        <v>599</v>
      </c>
      <c r="D176" s="73">
        <v>33.128300000000003</v>
      </c>
      <c r="E176" s="74">
        <v>9961</v>
      </c>
      <c r="F176" s="92">
        <f>SUM(D176:D178)</f>
        <v>125.7782</v>
      </c>
      <c r="G176" s="92">
        <f>F176/30*100</f>
        <v>419.26066666666662</v>
      </c>
      <c r="H176" s="97">
        <f>SUM(E176:E178)</f>
        <v>32243</v>
      </c>
      <c r="I176" s="92">
        <f>H176/16000*100</f>
        <v>201.51875000000001</v>
      </c>
      <c r="J176" s="81"/>
      <c r="K176" s="81"/>
      <c r="L176" s="83" t="s">
        <v>600</v>
      </c>
    </row>
    <row r="177" spans="1:12" ht="15.75" x14ac:dyDescent="0.25">
      <c r="A177" s="95"/>
      <c r="B177" s="96"/>
      <c r="C177" s="26" t="s">
        <v>601</v>
      </c>
      <c r="D177" s="73">
        <v>72.090999999999994</v>
      </c>
      <c r="E177" s="74">
        <v>12915</v>
      </c>
      <c r="F177" s="92"/>
      <c r="G177" s="92"/>
      <c r="H177" s="97"/>
      <c r="I177" s="92"/>
      <c r="J177" s="98"/>
      <c r="K177" s="98"/>
      <c r="L177" s="83"/>
    </row>
    <row r="178" spans="1:12" ht="15.75" x14ac:dyDescent="0.25">
      <c r="A178" s="89"/>
      <c r="B178" s="91"/>
      <c r="C178" s="26" t="s">
        <v>602</v>
      </c>
      <c r="D178" s="73">
        <v>20.558900000000001</v>
      </c>
      <c r="E178" s="74">
        <v>9367</v>
      </c>
      <c r="F178" s="92"/>
      <c r="G178" s="92"/>
      <c r="H178" s="97"/>
      <c r="I178" s="92"/>
      <c r="J178" s="82"/>
      <c r="K178" s="82"/>
      <c r="L178" s="83"/>
    </row>
    <row r="179" spans="1:12" ht="15.75" x14ac:dyDescent="0.25">
      <c r="A179" s="88">
        <v>58</v>
      </c>
      <c r="B179" s="90" t="s">
        <v>603</v>
      </c>
      <c r="C179" s="26" t="s">
        <v>604</v>
      </c>
      <c r="D179" s="73">
        <v>13.738799999999999</v>
      </c>
      <c r="E179" s="74">
        <v>8725</v>
      </c>
      <c r="F179" s="81">
        <f>SUM(D179:D182)</f>
        <v>108.76740000000001</v>
      </c>
      <c r="G179" s="81">
        <f>F179/30*100</f>
        <v>362.55800000000005</v>
      </c>
      <c r="H179" s="149">
        <f>SUM(E179:E182)</f>
        <v>36909</v>
      </c>
      <c r="I179" s="81">
        <f>H179/16000*100</f>
        <v>230.68125000000001</v>
      </c>
      <c r="J179" s="81"/>
      <c r="K179" s="81"/>
      <c r="L179" s="152" t="s">
        <v>605</v>
      </c>
    </row>
    <row r="180" spans="1:12" ht="15.75" x14ac:dyDescent="0.25">
      <c r="A180" s="95"/>
      <c r="B180" s="96"/>
      <c r="C180" s="26" t="s">
        <v>605</v>
      </c>
      <c r="D180" s="73">
        <v>34.0886</v>
      </c>
      <c r="E180" s="74">
        <v>10872</v>
      </c>
      <c r="F180" s="98"/>
      <c r="G180" s="98"/>
      <c r="H180" s="150"/>
      <c r="I180" s="98"/>
      <c r="J180" s="98"/>
      <c r="K180" s="98"/>
      <c r="L180" s="153"/>
    </row>
    <row r="181" spans="1:12" ht="15.75" x14ac:dyDescent="0.25">
      <c r="A181" s="95"/>
      <c r="B181" s="96"/>
      <c r="C181" s="26" t="s">
        <v>606</v>
      </c>
      <c r="D181" s="73">
        <v>39.380000000000003</v>
      </c>
      <c r="E181" s="74">
        <v>5581</v>
      </c>
      <c r="F181" s="98"/>
      <c r="G181" s="98"/>
      <c r="H181" s="150"/>
      <c r="I181" s="98"/>
      <c r="J181" s="98"/>
      <c r="K181" s="98"/>
      <c r="L181" s="153"/>
    </row>
    <row r="182" spans="1:12" ht="15.75" x14ac:dyDescent="0.25">
      <c r="A182" s="89"/>
      <c r="B182" s="91"/>
      <c r="C182" s="26" t="s">
        <v>607</v>
      </c>
      <c r="D182" s="73">
        <v>21.56</v>
      </c>
      <c r="E182" s="74">
        <v>11731</v>
      </c>
      <c r="F182" s="82"/>
      <c r="G182" s="82"/>
      <c r="H182" s="151"/>
      <c r="I182" s="82"/>
      <c r="J182" s="82"/>
      <c r="K182" s="82"/>
      <c r="L182" s="154"/>
    </row>
    <row r="183" spans="1:12" ht="19.5" customHeight="1" x14ac:dyDescent="0.25">
      <c r="A183" s="88">
        <v>59</v>
      </c>
      <c r="B183" s="90" t="s">
        <v>608</v>
      </c>
      <c r="C183" s="59" t="s">
        <v>609</v>
      </c>
      <c r="D183" s="73">
        <v>9.94</v>
      </c>
      <c r="E183" s="74">
        <v>16457</v>
      </c>
      <c r="F183" s="132">
        <f>SUM(D183:D185)</f>
        <v>19.78</v>
      </c>
      <c r="G183" s="132">
        <f>F183/5.5*100</f>
        <v>359.63636363636368</v>
      </c>
      <c r="H183" s="94">
        <f>SUM(E183:E185)</f>
        <v>41270</v>
      </c>
      <c r="I183" s="92">
        <f>H183/21000*100</f>
        <v>196.52380952380952</v>
      </c>
      <c r="J183" s="81"/>
      <c r="K183" s="81"/>
      <c r="L183" s="145" t="s">
        <v>763</v>
      </c>
    </row>
    <row r="184" spans="1:12" ht="19.5" customHeight="1" x14ac:dyDescent="0.25">
      <c r="A184" s="95"/>
      <c r="B184" s="96"/>
      <c r="C184" s="59" t="s">
        <v>610</v>
      </c>
      <c r="D184" s="73">
        <v>7.77</v>
      </c>
      <c r="E184" s="74">
        <v>13395</v>
      </c>
      <c r="F184" s="132"/>
      <c r="G184" s="132"/>
      <c r="H184" s="94"/>
      <c r="I184" s="92"/>
      <c r="J184" s="98"/>
      <c r="K184" s="98"/>
      <c r="L184" s="145"/>
    </row>
    <row r="185" spans="1:12" ht="19.5" customHeight="1" x14ac:dyDescent="0.25">
      <c r="A185" s="89"/>
      <c r="B185" s="91"/>
      <c r="C185" s="59" t="s">
        <v>611</v>
      </c>
      <c r="D185" s="73">
        <v>2.0699999999999998</v>
      </c>
      <c r="E185" s="74">
        <v>11418</v>
      </c>
      <c r="F185" s="132"/>
      <c r="G185" s="132"/>
      <c r="H185" s="94"/>
      <c r="I185" s="92"/>
      <c r="J185" s="82"/>
      <c r="K185" s="82"/>
      <c r="L185" s="145"/>
    </row>
    <row r="186" spans="1:12" ht="19.5" customHeight="1" x14ac:dyDescent="0.25">
      <c r="A186" s="88">
        <v>60</v>
      </c>
      <c r="B186" s="90" t="s">
        <v>612</v>
      </c>
      <c r="C186" s="59" t="s">
        <v>613</v>
      </c>
      <c r="D186" s="73">
        <v>8.65</v>
      </c>
      <c r="E186" s="74">
        <v>11178</v>
      </c>
      <c r="F186" s="118">
        <f>SUM(D186:D190)</f>
        <v>61.02</v>
      </c>
      <c r="G186" s="118">
        <f>F186/5.5*100</f>
        <v>1109.4545454545455</v>
      </c>
      <c r="H186" s="121">
        <f>SUM(E186:E190)</f>
        <v>72273</v>
      </c>
      <c r="I186" s="81">
        <f>H186/21000*100</f>
        <v>344.15714285714284</v>
      </c>
      <c r="J186" s="81"/>
      <c r="K186" s="81"/>
      <c r="L186" s="146" t="s">
        <v>614</v>
      </c>
    </row>
    <row r="187" spans="1:12" ht="19.5" customHeight="1" x14ac:dyDescent="0.25">
      <c r="A187" s="95"/>
      <c r="B187" s="96"/>
      <c r="C187" s="59" t="s">
        <v>614</v>
      </c>
      <c r="D187" s="73">
        <v>8.1300000000000008</v>
      </c>
      <c r="E187" s="74">
        <v>11298</v>
      </c>
      <c r="F187" s="119"/>
      <c r="G187" s="119"/>
      <c r="H187" s="122"/>
      <c r="I187" s="98"/>
      <c r="J187" s="98"/>
      <c r="K187" s="98"/>
      <c r="L187" s="147"/>
    </row>
    <row r="188" spans="1:12" ht="19.5" customHeight="1" x14ac:dyDescent="0.25">
      <c r="A188" s="95"/>
      <c r="B188" s="96"/>
      <c r="C188" s="59" t="s">
        <v>615</v>
      </c>
      <c r="D188" s="73">
        <v>16.03</v>
      </c>
      <c r="E188" s="74">
        <v>17456</v>
      </c>
      <c r="F188" s="119"/>
      <c r="G188" s="119"/>
      <c r="H188" s="122"/>
      <c r="I188" s="98"/>
      <c r="J188" s="98"/>
      <c r="K188" s="98"/>
      <c r="L188" s="147"/>
    </row>
    <row r="189" spans="1:12" ht="19.5" customHeight="1" x14ac:dyDescent="0.25">
      <c r="A189" s="95"/>
      <c r="B189" s="96"/>
      <c r="C189" s="59" t="s">
        <v>616</v>
      </c>
      <c r="D189" s="73">
        <v>20.72</v>
      </c>
      <c r="E189" s="74">
        <v>24097</v>
      </c>
      <c r="F189" s="119"/>
      <c r="G189" s="119"/>
      <c r="H189" s="122"/>
      <c r="I189" s="98"/>
      <c r="J189" s="98"/>
      <c r="K189" s="98"/>
      <c r="L189" s="147"/>
    </row>
    <row r="190" spans="1:12" ht="19.5" customHeight="1" x14ac:dyDescent="0.25">
      <c r="A190" s="89"/>
      <c r="B190" s="91"/>
      <c r="C190" s="59" t="s">
        <v>617</v>
      </c>
      <c r="D190" s="73">
        <v>7.49</v>
      </c>
      <c r="E190" s="74">
        <v>8244</v>
      </c>
      <c r="F190" s="120"/>
      <c r="G190" s="120"/>
      <c r="H190" s="123"/>
      <c r="I190" s="82"/>
      <c r="J190" s="82"/>
      <c r="K190" s="82"/>
      <c r="L190" s="148"/>
    </row>
    <row r="191" spans="1:12" ht="15.75" x14ac:dyDescent="0.25">
      <c r="A191" s="88">
        <v>61</v>
      </c>
      <c r="B191" s="90" t="s">
        <v>618</v>
      </c>
      <c r="C191" s="59" t="s">
        <v>619</v>
      </c>
      <c r="D191" s="73">
        <v>10.48</v>
      </c>
      <c r="E191" s="74">
        <v>17258</v>
      </c>
      <c r="F191" s="132">
        <f>SUM(D191:D193)</f>
        <v>19.64</v>
      </c>
      <c r="G191" s="132">
        <f>F191/5.5*100</f>
        <v>357.09090909090907</v>
      </c>
      <c r="H191" s="94">
        <f>SUM(E191:E193)</f>
        <v>34176</v>
      </c>
      <c r="I191" s="92">
        <f>H191/21000*100</f>
        <v>162.74285714285713</v>
      </c>
      <c r="J191" s="81"/>
      <c r="K191" s="81"/>
      <c r="L191" s="145" t="s">
        <v>619</v>
      </c>
    </row>
    <row r="192" spans="1:12" ht="15.75" x14ac:dyDescent="0.25">
      <c r="A192" s="95"/>
      <c r="B192" s="96"/>
      <c r="C192" s="59" t="s">
        <v>620</v>
      </c>
      <c r="D192" s="73">
        <v>5.38</v>
      </c>
      <c r="E192" s="74">
        <v>7869</v>
      </c>
      <c r="F192" s="132"/>
      <c r="G192" s="132"/>
      <c r="H192" s="94"/>
      <c r="I192" s="92"/>
      <c r="J192" s="98"/>
      <c r="K192" s="98"/>
      <c r="L192" s="145"/>
    </row>
    <row r="193" spans="1:12" ht="31.5" x14ac:dyDescent="0.25">
      <c r="A193" s="89"/>
      <c r="B193" s="91"/>
      <c r="C193" s="59" t="s">
        <v>621</v>
      </c>
      <c r="D193" s="73">
        <v>3.78</v>
      </c>
      <c r="E193" s="74">
        <v>9049</v>
      </c>
      <c r="F193" s="132"/>
      <c r="G193" s="132"/>
      <c r="H193" s="94"/>
      <c r="I193" s="92"/>
      <c r="J193" s="82"/>
      <c r="K193" s="82"/>
      <c r="L193" s="145"/>
    </row>
    <row r="194" spans="1:12" ht="15.75" x14ac:dyDescent="0.25">
      <c r="A194" s="88">
        <v>62</v>
      </c>
      <c r="B194" s="90" t="s">
        <v>622</v>
      </c>
      <c r="C194" s="59" t="s">
        <v>623</v>
      </c>
      <c r="D194" s="73">
        <v>15.24</v>
      </c>
      <c r="E194" s="74">
        <v>8475</v>
      </c>
      <c r="F194" s="132">
        <f>SUM(D194:D196)</f>
        <v>36.39</v>
      </c>
      <c r="G194" s="132">
        <f>F194/5.5*100</f>
        <v>661.63636363636363</v>
      </c>
      <c r="H194" s="94">
        <f>SUM(E194:E196)</f>
        <v>30780</v>
      </c>
      <c r="I194" s="92">
        <f>H194/21000*100</f>
        <v>146.57142857142858</v>
      </c>
      <c r="J194" s="81"/>
      <c r="K194" s="81"/>
      <c r="L194" s="145" t="s">
        <v>624</v>
      </c>
    </row>
    <row r="195" spans="1:12" ht="15.75" x14ac:dyDescent="0.25">
      <c r="A195" s="95"/>
      <c r="B195" s="96"/>
      <c r="C195" s="59" t="s">
        <v>624</v>
      </c>
      <c r="D195" s="73">
        <v>17.36</v>
      </c>
      <c r="E195" s="74">
        <v>14420</v>
      </c>
      <c r="F195" s="132"/>
      <c r="G195" s="132"/>
      <c r="H195" s="94"/>
      <c r="I195" s="92"/>
      <c r="J195" s="98"/>
      <c r="K195" s="98"/>
      <c r="L195" s="145"/>
    </row>
    <row r="196" spans="1:12" ht="15.75" x14ac:dyDescent="0.25">
      <c r="A196" s="89"/>
      <c r="B196" s="91"/>
      <c r="C196" s="59" t="s">
        <v>625</v>
      </c>
      <c r="D196" s="73">
        <v>3.79</v>
      </c>
      <c r="E196" s="74">
        <v>7885</v>
      </c>
      <c r="F196" s="132"/>
      <c r="G196" s="132"/>
      <c r="H196" s="94"/>
      <c r="I196" s="92"/>
      <c r="J196" s="82"/>
      <c r="K196" s="82"/>
      <c r="L196" s="145"/>
    </row>
    <row r="197" spans="1:12" ht="18" customHeight="1" x14ac:dyDescent="0.25">
      <c r="A197" s="88">
        <v>63</v>
      </c>
      <c r="B197" s="90" t="s">
        <v>626</v>
      </c>
      <c r="C197" s="59" t="s">
        <v>627</v>
      </c>
      <c r="D197" s="73">
        <v>15.71</v>
      </c>
      <c r="E197" s="74">
        <v>14609</v>
      </c>
      <c r="F197" s="132">
        <f xml:space="preserve"> SUM(D197:D199)</f>
        <v>43.31</v>
      </c>
      <c r="G197" s="132">
        <f>F197/30*100</f>
        <v>144.36666666666667</v>
      </c>
      <c r="H197" s="94">
        <f>SUM(E197:E199)</f>
        <v>44473</v>
      </c>
      <c r="I197" s="92">
        <f>H197/16000*100</f>
        <v>277.95625000000001</v>
      </c>
      <c r="J197" s="81"/>
      <c r="K197" s="81"/>
      <c r="L197" s="144" t="s">
        <v>627</v>
      </c>
    </row>
    <row r="198" spans="1:12" ht="18" customHeight="1" x14ac:dyDescent="0.25">
      <c r="A198" s="95"/>
      <c r="B198" s="96"/>
      <c r="C198" s="59" t="s">
        <v>628</v>
      </c>
      <c r="D198" s="73">
        <v>11.95</v>
      </c>
      <c r="E198" s="74">
        <v>14470</v>
      </c>
      <c r="F198" s="132"/>
      <c r="G198" s="132"/>
      <c r="H198" s="94"/>
      <c r="I198" s="92"/>
      <c r="J198" s="98"/>
      <c r="K198" s="98"/>
      <c r="L198" s="144"/>
    </row>
    <row r="199" spans="1:12" ht="18" customHeight="1" x14ac:dyDescent="0.25">
      <c r="A199" s="89"/>
      <c r="B199" s="91"/>
      <c r="C199" s="59" t="s">
        <v>629</v>
      </c>
      <c r="D199" s="73">
        <v>15.65</v>
      </c>
      <c r="E199" s="74">
        <v>15394</v>
      </c>
      <c r="F199" s="132"/>
      <c r="G199" s="132"/>
      <c r="H199" s="94"/>
      <c r="I199" s="92"/>
      <c r="J199" s="82"/>
      <c r="K199" s="82"/>
      <c r="L199" s="144"/>
    </row>
    <row r="200" spans="1:12" ht="18" customHeight="1" x14ac:dyDescent="0.25">
      <c r="A200" s="88">
        <v>64</v>
      </c>
      <c r="B200" s="90" t="s">
        <v>630</v>
      </c>
      <c r="C200" s="59" t="s">
        <v>631</v>
      </c>
      <c r="D200" s="73">
        <v>11.93</v>
      </c>
      <c r="E200" s="74">
        <v>12092</v>
      </c>
      <c r="F200" s="132">
        <f>SUM(D200:D202)</f>
        <v>36.200000000000003</v>
      </c>
      <c r="G200" s="132">
        <f>F200/30*100</f>
        <v>120.66666666666667</v>
      </c>
      <c r="H200" s="94">
        <f>SUM(E200:E202)</f>
        <v>29968</v>
      </c>
      <c r="I200" s="92">
        <f>H200/16000*100</f>
        <v>187.3</v>
      </c>
      <c r="J200" s="81"/>
      <c r="K200" s="81"/>
      <c r="L200" s="144" t="s">
        <v>632</v>
      </c>
    </row>
    <row r="201" spans="1:12" ht="18" customHeight="1" x14ac:dyDescent="0.25">
      <c r="A201" s="95"/>
      <c r="B201" s="96"/>
      <c r="C201" s="59" t="s">
        <v>632</v>
      </c>
      <c r="D201" s="73">
        <v>9.6300000000000008</v>
      </c>
      <c r="E201" s="74">
        <v>7154</v>
      </c>
      <c r="F201" s="132"/>
      <c r="G201" s="132"/>
      <c r="H201" s="94"/>
      <c r="I201" s="92"/>
      <c r="J201" s="98"/>
      <c r="K201" s="98"/>
      <c r="L201" s="144"/>
    </row>
    <row r="202" spans="1:12" ht="18" customHeight="1" x14ac:dyDescent="0.25">
      <c r="A202" s="89"/>
      <c r="B202" s="91"/>
      <c r="C202" s="59" t="s">
        <v>633</v>
      </c>
      <c r="D202" s="73">
        <v>14.64</v>
      </c>
      <c r="E202" s="74">
        <v>10722</v>
      </c>
      <c r="F202" s="132"/>
      <c r="G202" s="132"/>
      <c r="H202" s="94"/>
      <c r="I202" s="92"/>
      <c r="J202" s="82"/>
      <c r="K202" s="82"/>
      <c r="L202" s="144"/>
    </row>
    <row r="203" spans="1:12" ht="18" customHeight="1" x14ac:dyDescent="0.25">
      <c r="A203" s="106">
        <v>65</v>
      </c>
      <c r="B203" s="109" t="s">
        <v>634</v>
      </c>
      <c r="C203" s="35" t="s">
        <v>635</v>
      </c>
      <c r="D203" s="72">
        <v>0.70200000000000007</v>
      </c>
      <c r="E203" s="75">
        <v>7522</v>
      </c>
      <c r="F203" s="128">
        <f>SUM(D203:D207)</f>
        <v>10.8095</v>
      </c>
      <c r="G203" s="128">
        <f>F203/5.5*100</f>
        <v>196.53636363636363</v>
      </c>
      <c r="H203" s="129">
        <f>SUM(E203:E207)</f>
        <v>37222</v>
      </c>
      <c r="I203" s="137">
        <f>H203/21000*100</f>
        <v>177.24761904761905</v>
      </c>
      <c r="J203" s="112"/>
      <c r="K203" s="112"/>
      <c r="L203" s="139" t="s">
        <v>636</v>
      </c>
    </row>
    <row r="204" spans="1:12" ht="18" customHeight="1" x14ac:dyDescent="0.25">
      <c r="A204" s="107"/>
      <c r="B204" s="110"/>
      <c r="C204" s="35" t="s">
        <v>637</v>
      </c>
      <c r="D204" s="72">
        <v>1.1649</v>
      </c>
      <c r="E204" s="75">
        <v>11469</v>
      </c>
      <c r="F204" s="128"/>
      <c r="G204" s="128"/>
      <c r="H204" s="129"/>
      <c r="I204" s="137"/>
      <c r="J204" s="113"/>
      <c r="K204" s="113"/>
      <c r="L204" s="139"/>
    </row>
    <row r="205" spans="1:12" ht="18" customHeight="1" x14ac:dyDescent="0.25">
      <c r="A205" s="107"/>
      <c r="B205" s="110"/>
      <c r="C205" s="35" t="s">
        <v>638</v>
      </c>
      <c r="D205" s="72">
        <v>0.67569999999999997</v>
      </c>
      <c r="E205" s="75">
        <v>5904</v>
      </c>
      <c r="F205" s="128"/>
      <c r="G205" s="128"/>
      <c r="H205" s="129"/>
      <c r="I205" s="137"/>
      <c r="J205" s="113"/>
      <c r="K205" s="113"/>
      <c r="L205" s="139"/>
    </row>
    <row r="206" spans="1:12" ht="18" customHeight="1" x14ac:dyDescent="0.25">
      <c r="A206" s="107"/>
      <c r="B206" s="110"/>
      <c r="C206" s="35" t="s">
        <v>639</v>
      </c>
      <c r="D206" s="72">
        <v>4.0758000000000001</v>
      </c>
      <c r="E206" s="75">
        <v>7422</v>
      </c>
      <c r="F206" s="128"/>
      <c r="G206" s="128"/>
      <c r="H206" s="129"/>
      <c r="I206" s="137"/>
      <c r="J206" s="113"/>
      <c r="K206" s="113"/>
      <c r="L206" s="139"/>
    </row>
    <row r="207" spans="1:12" ht="18" customHeight="1" x14ac:dyDescent="0.25">
      <c r="A207" s="108"/>
      <c r="B207" s="111"/>
      <c r="C207" s="35" t="s">
        <v>640</v>
      </c>
      <c r="D207" s="72">
        <v>4.1911000000000005</v>
      </c>
      <c r="E207" s="75">
        <v>4905</v>
      </c>
      <c r="F207" s="128"/>
      <c r="G207" s="128"/>
      <c r="H207" s="129"/>
      <c r="I207" s="137"/>
      <c r="J207" s="114"/>
      <c r="K207" s="114"/>
      <c r="L207" s="139"/>
    </row>
    <row r="208" spans="1:12" ht="18" customHeight="1" x14ac:dyDescent="0.25">
      <c r="A208" s="106">
        <v>66</v>
      </c>
      <c r="B208" s="109" t="s">
        <v>641</v>
      </c>
      <c r="C208" s="35" t="s">
        <v>642</v>
      </c>
      <c r="D208" s="72">
        <v>6.0867999999999993</v>
      </c>
      <c r="E208" s="75">
        <v>14395</v>
      </c>
      <c r="F208" s="128">
        <f>SUM(D208:D210)</f>
        <v>18.220500000000001</v>
      </c>
      <c r="G208" s="128">
        <f>F208/5.5*100</f>
        <v>331.28181818181821</v>
      </c>
      <c r="H208" s="129">
        <f>SUM(E208:E210)</f>
        <v>31109</v>
      </c>
      <c r="I208" s="137">
        <f>H208/21000*100</f>
        <v>148.13809523809525</v>
      </c>
      <c r="J208" s="112"/>
      <c r="K208" s="112"/>
      <c r="L208" s="139" t="s">
        <v>643</v>
      </c>
    </row>
    <row r="209" spans="1:12" ht="18" customHeight="1" x14ac:dyDescent="0.25">
      <c r="A209" s="107"/>
      <c r="B209" s="110"/>
      <c r="C209" s="35" t="s">
        <v>644</v>
      </c>
      <c r="D209" s="72">
        <v>2.4293999999999998</v>
      </c>
      <c r="E209" s="75">
        <v>6488</v>
      </c>
      <c r="F209" s="128"/>
      <c r="G209" s="128"/>
      <c r="H209" s="129"/>
      <c r="I209" s="137"/>
      <c r="J209" s="113"/>
      <c r="K209" s="113"/>
      <c r="L209" s="139"/>
    </row>
    <row r="210" spans="1:12" ht="18" customHeight="1" x14ac:dyDescent="0.25">
      <c r="A210" s="108"/>
      <c r="B210" s="111"/>
      <c r="C210" s="35" t="s">
        <v>645</v>
      </c>
      <c r="D210" s="72">
        <v>9.7042999999999999</v>
      </c>
      <c r="E210" s="75">
        <v>10226</v>
      </c>
      <c r="F210" s="128"/>
      <c r="G210" s="128"/>
      <c r="H210" s="129"/>
      <c r="I210" s="137"/>
      <c r="J210" s="114"/>
      <c r="K210" s="114"/>
      <c r="L210" s="139"/>
    </row>
    <row r="211" spans="1:12" ht="18" customHeight="1" x14ac:dyDescent="0.25">
      <c r="A211" s="106">
        <v>67</v>
      </c>
      <c r="B211" s="109" t="s">
        <v>646</v>
      </c>
      <c r="C211" s="35" t="s">
        <v>647</v>
      </c>
      <c r="D211" s="72">
        <v>7.0395000000000003</v>
      </c>
      <c r="E211" s="75">
        <v>10699</v>
      </c>
      <c r="F211" s="128">
        <f>SUM(D211:D214)</f>
        <v>18.090199999999999</v>
      </c>
      <c r="G211" s="132">
        <f>F211/5.5*100</f>
        <v>328.91272727272724</v>
      </c>
      <c r="H211" s="129">
        <f>SUM(E211:E214)</f>
        <v>42370</v>
      </c>
      <c r="I211" s="137">
        <f>H211/21000*100</f>
        <v>201.76190476190476</v>
      </c>
      <c r="J211" s="112"/>
      <c r="K211" s="112"/>
      <c r="L211" s="139" t="s">
        <v>648</v>
      </c>
    </row>
    <row r="212" spans="1:12" ht="18" customHeight="1" x14ac:dyDescent="0.25">
      <c r="A212" s="107"/>
      <c r="B212" s="110"/>
      <c r="C212" s="35" t="s">
        <v>649</v>
      </c>
      <c r="D212" s="72">
        <v>6.1561000000000003</v>
      </c>
      <c r="E212" s="75">
        <v>15326</v>
      </c>
      <c r="F212" s="128"/>
      <c r="G212" s="132"/>
      <c r="H212" s="129"/>
      <c r="I212" s="137"/>
      <c r="J212" s="113"/>
      <c r="K212" s="113"/>
      <c r="L212" s="139"/>
    </row>
    <row r="213" spans="1:12" ht="18" customHeight="1" x14ac:dyDescent="0.25">
      <c r="A213" s="107"/>
      <c r="B213" s="110"/>
      <c r="C213" s="35" t="s">
        <v>648</v>
      </c>
      <c r="D213" s="72">
        <v>1.3375999999999999</v>
      </c>
      <c r="E213" s="75">
        <v>9182</v>
      </c>
      <c r="F213" s="128"/>
      <c r="G213" s="132"/>
      <c r="H213" s="129"/>
      <c r="I213" s="137"/>
      <c r="J213" s="113"/>
      <c r="K213" s="113"/>
      <c r="L213" s="139"/>
    </row>
    <row r="214" spans="1:12" ht="18" customHeight="1" x14ac:dyDescent="0.25">
      <c r="A214" s="108"/>
      <c r="B214" s="111"/>
      <c r="C214" s="35" t="s">
        <v>650</v>
      </c>
      <c r="D214" s="72">
        <v>3.5569999999999999</v>
      </c>
      <c r="E214" s="75">
        <v>7163</v>
      </c>
      <c r="F214" s="128"/>
      <c r="G214" s="132"/>
      <c r="H214" s="129"/>
      <c r="I214" s="137"/>
      <c r="J214" s="114"/>
      <c r="K214" s="114"/>
      <c r="L214" s="139"/>
    </row>
    <row r="215" spans="1:12" ht="63" x14ac:dyDescent="0.25">
      <c r="A215" s="57">
        <v>68</v>
      </c>
      <c r="B215" s="26" t="s">
        <v>651</v>
      </c>
      <c r="C215" s="36" t="s">
        <v>651</v>
      </c>
      <c r="D215" s="73">
        <v>16.428100000000001</v>
      </c>
      <c r="E215" s="74">
        <v>2614</v>
      </c>
      <c r="F215" s="73">
        <v>16.428100000000001</v>
      </c>
      <c r="G215" s="54">
        <f>F215/(30*0.2)*100</f>
        <v>273.80166666666668</v>
      </c>
      <c r="H215" s="55">
        <v>2614</v>
      </c>
      <c r="I215" s="54">
        <f>H215/(16000*0.2)*100</f>
        <v>81.6875</v>
      </c>
      <c r="J215" s="54"/>
      <c r="K215" s="54" t="s">
        <v>652</v>
      </c>
      <c r="L215" s="37" t="s">
        <v>756</v>
      </c>
    </row>
    <row r="216" spans="1:12" ht="15.75" x14ac:dyDescent="0.25">
      <c r="A216" s="106">
        <v>69</v>
      </c>
      <c r="B216" s="109" t="s">
        <v>653</v>
      </c>
      <c r="C216" s="38" t="s">
        <v>654</v>
      </c>
      <c r="D216" s="72">
        <v>12.75</v>
      </c>
      <c r="E216" s="75">
        <v>20949</v>
      </c>
      <c r="F216" s="100">
        <f>SUM(D216:D220)</f>
        <v>73.97</v>
      </c>
      <c r="G216" s="100">
        <f>F216/30*100</f>
        <v>246.56666666666663</v>
      </c>
      <c r="H216" s="115">
        <f>SUM(E216:E220)</f>
        <v>61217</v>
      </c>
      <c r="I216" s="100">
        <f>H216/8000*100</f>
        <v>765.21249999999998</v>
      </c>
      <c r="J216" s="100"/>
      <c r="K216" s="100"/>
      <c r="L216" s="141" t="s">
        <v>762</v>
      </c>
    </row>
    <row r="217" spans="1:12" ht="15.75" x14ac:dyDescent="0.25">
      <c r="A217" s="107"/>
      <c r="B217" s="110"/>
      <c r="C217" s="25" t="s">
        <v>655</v>
      </c>
      <c r="D217" s="72">
        <v>20.21</v>
      </c>
      <c r="E217" s="75">
        <v>11063</v>
      </c>
      <c r="F217" s="101"/>
      <c r="G217" s="101"/>
      <c r="H217" s="116"/>
      <c r="I217" s="101"/>
      <c r="J217" s="101"/>
      <c r="K217" s="101"/>
      <c r="L217" s="142"/>
    </row>
    <row r="218" spans="1:12" ht="15.75" x14ac:dyDescent="0.25">
      <c r="A218" s="107"/>
      <c r="B218" s="110"/>
      <c r="C218" s="25" t="s">
        <v>656</v>
      </c>
      <c r="D218" s="72">
        <v>7.48</v>
      </c>
      <c r="E218" s="75">
        <v>7433</v>
      </c>
      <c r="F218" s="101"/>
      <c r="G218" s="101"/>
      <c r="H218" s="116"/>
      <c r="I218" s="101"/>
      <c r="J218" s="101"/>
      <c r="K218" s="101"/>
      <c r="L218" s="142"/>
    </row>
    <row r="219" spans="1:12" ht="15.75" x14ac:dyDescent="0.25">
      <c r="A219" s="107"/>
      <c r="B219" s="110"/>
      <c r="C219" s="25" t="s">
        <v>657</v>
      </c>
      <c r="D219" s="72">
        <v>6.11</v>
      </c>
      <c r="E219" s="75">
        <v>8269</v>
      </c>
      <c r="F219" s="101"/>
      <c r="G219" s="101"/>
      <c r="H219" s="116"/>
      <c r="I219" s="101"/>
      <c r="J219" s="101"/>
      <c r="K219" s="101"/>
      <c r="L219" s="142"/>
    </row>
    <row r="220" spans="1:12" ht="15.75" x14ac:dyDescent="0.25">
      <c r="A220" s="108"/>
      <c r="B220" s="111"/>
      <c r="C220" s="25" t="s">
        <v>658</v>
      </c>
      <c r="D220" s="72">
        <v>27.42</v>
      </c>
      <c r="E220" s="75">
        <v>13503</v>
      </c>
      <c r="F220" s="102"/>
      <c r="G220" s="102"/>
      <c r="H220" s="117"/>
      <c r="I220" s="102"/>
      <c r="J220" s="102"/>
      <c r="K220" s="102"/>
      <c r="L220" s="143"/>
    </row>
    <row r="221" spans="1:12" ht="15.75" x14ac:dyDescent="0.25">
      <c r="A221" s="106">
        <v>70</v>
      </c>
      <c r="B221" s="109" t="s">
        <v>659</v>
      </c>
      <c r="C221" s="59" t="s">
        <v>660</v>
      </c>
      <c r="D221" s="73">
        <v>37.380000000000003</v>
      </c>
      <c r="E221" s="75">
        <v>13434</v>
      </c>
      <c r="F221" s="100">
        <f>SUM(D221:D223)</f>
        <v>132.69</v>
      </c>
      <c r="G221" s="100">
        <f>F221/30*100</f>
        <v>442.3</v>
      </c>
      <c r="H221" s="115">
        <f>SUM(E221:E223)</f>
        <v>38199</v>
      </c>
      <c r="I221" s="100">
        <f>H221/8000*100</f>
        <v>477.48749999999995</v>
      </c>
      <c r="J221" s="100"/>
      <c r="K221" s="100"/>
      <c r="L221" s="141" t="s">
        <v>661</v>
      </c>
    </row>
    <row r="222" spans="1:12" ht="15.75" x14ac:dyDescent="0.25">
      <c r="A222" s="107"/>
      <c r="B222" s="110"/>
      <c r="C222" s="25" t="s">
        <v>662</v>
      </c>
      <c r="D222" s="72">
        <v>43.14</v>
      </c>
      <c r="E222" s="75">
        <v>12977</v>
      </c>
      <c r="F222" s="101"/>
      <c r="G222" s="101"/>
      <c r="H222" s="116"/>
      <c r="I222" s="101"/>
      <c r="J222" s="101"/>
      <c r="K222" s="101"/>
      <c r="L222" s="142"/>
    </row>
    <row r="223" spans="1:12" ht="15.75" x14ac:dyDescent="0.25">
      <c r="A223" s="108"/>
      <c r="B223" s="111"/>
      <c r="C223" s="25" t="s">
        <v>663</v>
      </c>
      <c r="D223" s="72">
        <v>52.17</v>
      </c>
      <c r="E223" s="75">
        <v>11788</v>
      </c>
      <c r="F223" s="102"/>
      <c r="G223" s="102"/>
      <c r="H223" s="117"/>
      <c r="I223" s="102"/>
      <c r="J223" s="102"/>
      <c r="K223" s="102"/>
      <c r="L223" s="143"/>
    </row>
    <row r="224" spans="1:12" ht="15.75" x14ac:dyDescent="0.25">
      <c r="A224" s="106">
        <v>71</v>
      </c>
      <c r="B224" s="109" t="s">
        <v>664</v>
      </c>
      <c r="C224" s="25" t="s">
        <v>665</v>
      </c>
      <c r="D224" s="72">
        <v>34.130000000000003</v>
      </c>
      <c r="E224" s="75">
        <v>9888</v>
      </c>
      <c r="F224" s="128">
        <f>SUM(D224:D226)</f>
        <v>216.37</v>
      </c>
      <c r="G224" s="128">
        <f>F224/30*100</f>
        <v>721.23333333333335</v>
      </c>
      <c r="H224" s="129">
        <f>SUM(E224:E226)</f>
        <v>22520</v>
      </c>
      <c r="I224" s="128">
        <f>H224/8000*100</f>
        <v>281.5</v>
      </c>
      <c r="J224" s="100"/>
      <c r="K224" s="100"/>
      <c r="L224" s="139" t="s">
        <v>666</v>
      </c>
    </row>
    <row r="225" spans="1:12" ht="15.75" x14ac:dyDescent="0.25">
      <c r="A225" s="107"/>
      <c r="B225" s="110"/>
      <c r="C225" s="25" t="s">
        <v>667</v>
      </c>
      <c r="D225" s="72">
        <v>92.91</v>
      </c>
      <c r="E225" s="75">
        <v>8686</v>
      </c>
      <c r="F225" s="128"/>
      <c r="G225" s="128"/>
      <c r="H225" s="129"/>
      <c r="I225" s="128"/>
      <c r="J225" s="101"/>
      <c r="K225" s="101"/>
      <c r="L225" s="139"/>
    </row>
    <row r="226" spans="1:12" ht="15.75" x14ac:dyDescent="0.25">
      <c r="A226" s="108"/>
      <c r="B226" s="111"/>
      <c r="C226" s="25" t="s">
        <v>668</v>
      </c>
      <c r="D226" s="72">
        <v>89.33</v>
      </c>
      <c r="E226" s="75">
        <v>3946</v>
      </c>
      <c r="F226" s="128"/>
      <c r="G226" s="128"/>
      <c r="H226" s="129"/>
      <c r="I226" s="128"/>
      <c r="J226" s="102"/>
      <c r="K226" s="102"/>
      <c r="L226" s="139"/>
    </row>
    <row r="227" spans="1:12" ht="15.75" x14ac:dyDescent="0.25">
      <c r="A227" s="106">
        <v>72</v>
      </c>
      <c r="B227" s="109" t="s">
        <v>669</v>
      </c>
      <c r="C227" s="59" t="s">
        <v>670</v>
      </c>
      <c r="D227" s="73">
        <v>8.27</v>
      </c>
      <c r="E227" s="75">
        <v>8370</v>
      </c>
      <c r="F227" s="128">
        <f>SUM(D227:D229)</f>
        <v>25.119999999999997</v>
      </c>
      <c r="G227" s="128">
        <f>F227/30*100</f>
        <v>83.73333333333332</v>
      </c>
      <c r="H227" s="129">
        <f>SUM(E227:E229)</f>
        <v>27649</v>
      </c>
      <c r="I227" s="128">
        <f>H227/8000*100</f>
        <v>345.61250000000001</v>
      </c>
      <c r="J227" s="100"/>
      <c r="K227" s="100"/>
      <c r="L227" s="139" t="s">
        <v>671</v>
      </c>
    </row>
    <row r="228" spans="1:12" ht="15.75" x14ac:dyDescent="0.25">
      <c r="A228" s="107"/>
      <c r="B228" s="110"/>
      <c r="C228" s="59" t="s">
        <v>672</v>
      </c>
      <c r="D228" s="73">
        <v>7.35</v>
      </c>
      <c r="E228" s="75">
        <v>9323</v>
      </c>
      <c r="F228" s="128"/>
      <c r="G228" s="128"/>
      <c r="H228" s="129"/>
      <c r="I228" s="128"/>
      <c r="J228" s="101"/>
      <c r="K228" s="101"/>
      <c r="L228" s="139"/>
    </row>
    <row r="229" spans="1:12" ht="15.75" x14ac:dyDescent="0.25">
      <c r="A229" s="108"/>
      <c r="B229" s="111"/>
      <c r="C229" s="59" t="s">
        <v>673</v>
      </c>
      <c r="D229" s="73">
        <v>9.5</v>
      </c>
      <c r="E229" s="75">
        <v>9956</v>
      </c>
      <c r="F229" s="128"/>
      <c r="G229" s="128"/>
      <c r="H229" s="129"/>
      <c r="I229" s="128"/>
      <c r="J229" s="102"/>
      <c r="K229" s="102"/>
      <c r="L229" s="139"/>
    </row>
    <row r="230" spans="1:12" ht="15.75" x14ac:dyDescent="0.25">
      <c r="A230" s="106">
        <v>73</v>
      </c>
      <c r="B230" s="109" t="s">
        <v>674</v>
      </c>
      <c r="C230" s="59" t="s">
        <v>675</v>
      </c>
      <c r="D230" s="73">
        <v>13.24</v>
      </c>
      <c r="E230" s="75">
        <v>7038</v>
      </c>
      <c r="F230" s="128">
        <f>SUM(D230:D233)</f>
        <v>130.88999999999999</v>
      </c>
      <c r="G230" s="128">
        <f>F230/30*100</f>
        <v>436.29999999999995</v>
      </c>
      <c r="H230" s="129">
        <f>SUM(E230:E233)</f>
        <v>27575</v>
      </c>
      <c r="I230" s="128">
        <f>H230/8000*100</f>
        <v>344.6875</v>
      </c>
      <c r="J230" s="100"/>
      <c r="K230" s="100"/>
      <c r="L230" s="139" t="s">
        <v>676</v>
      </c>
    </row>
    <row r="231" spans="1:12" ht="15.75" x14ac:dyDescent="0.25">
      <c r="A231" s="107"/>
      <c r="B231" s="110"/>
      <c r="C231" s="59" t="s">
        <v>677</v>
      </c>
      <c r="D231" s="73">
        <v>8.57</v>
      </c>
      <c r="E231" s="75">
        <v>8388</v>
      </c>
      <c r="F231" s="128"/>
      <c r="G231" s="128"/>
      <c r="H231" s="129"/>
      <c r="I231" s="128"/>
      <c r="J231" s="101"/>
      <c r="K231" s="101"/>
      <c r="L231" s="139"/>
    </row>
    <row r="232" spans="1:12" ht="15.75" x14ac:dyDescent="0.25">
      <c r="A232" s="107"/>
      <c r="B232" s="110"/>
      <c r="C232" s="25" t="s">
        <v>678</v>
      </c>
      <c r="D232" s="72">
        <v>51.13</v>
      </c>
      <c r="E232" s="75">
        <v>6712</v>
      </c>
      <c r="F232" s="128"/>
      <c r="G232" s="128"/>
      <c r="H232" s="129"/>
      <c r="I232" s="128"/>
      <c r="J232" s="101"/>
      <c r="K232" s="101"/>
      <c r="L232" s="139"/>
    </row>
    <row r="233" spans="1:12" ht="15.75" x14ac:dyDescent="0.25">
      <c r="A233" s="108"/>
      <c r="B233" s="111"/>
      <c r="C233" s="25" t="s">
        <v>679</v>
      </c>
      <c r="D233" s="72">
        <v>57.95</v>
      </c>
      <c r="E233" s="75">
        <v>5437</v>
      </c>
      <c r="F233" s="128"/>
      <c r="G233" s="128"/>
      <c r="H233" s="129"/>
      <c r="I233" s="128"/>
      <c r="J233" s="102"/>
      <c r="K233" s="102"/>
      <c r="L233" s="139"/>
    </row>
    <row r="234" spans="1:12" ht="63" x14ac:dyDescent="0.25">
      <c r="A234" s="39">
        <v>74</v>
      </c>
      <c r="B234" s="29" t="s">
        <v>680</v>
      </c>
      <c r="C234" s="38" t="s">
        <v>681</v>
      </c>
      <c r="D234" s="72">
        <v>207.28</v>
      </c>
      <c r="E234" s="75">
        <v>9072</v>
      </c>
      <c r="F234" s="72">
        <v>207.28</v>
      </c>
      <c r="G234" s="72">
        <f>F234/100*100</f>
        <v>207.28</v>
      </c>
      <c r="H234" s="75">
        <v>9072</v>
      </c>
      <c r="I234" s="76">
        <f>H234/1000*100</f>
        <v>907.19999999999993</v>
      </c>
      <c r="J234" s="76" t="s">
        <v>498</v>
      </c>
      <c r="K234" s="76"/>
      <c r="L234" s="53" t="s">
        <v>761</v>
      </c>
    </row>
    <row r="235" spans="1:12" ht="15.75" x14ac:dyDescent="0.25">
      <c r="A235" s="106">
        <v>75</v>
      </c>
      <c r="B235" s="109" t="s">
        <v>682</v>
      </c>
      <c r="C235" s="34" t="s">
        <v>683</v>
      </c>
      <c r="D235" s="40">
        <v>201.36</v>
      </c>
      <c r="E235" s="77">
        <v>3976</v>
      </c>
      <c r="F235" s="128">
        <f>SUM(D235:D237)</f>
        <v>535.96</v>
      </c>
      <c r="G235" s="128">
        <f>F235/100*100</f>
        <v>535.96</v>
      </c>
      <c r="H235" s="129">
        <f>SUM(E235:E237)</f>
        <v>8277</v>
      </c>
      <c r="I235" s="133">
        <f>H235/1000*100</f>
        <v>827.69999999999993</v>
      </c>
      <c r="J235" s="134" t="s">
        <v>498</v>
      </c>
      <c r="K235" s="134"/>
      <c r="L235" s="127" t="s">
        <v>684</v>
      </c>
    </row>
    <row r="236" spans="1:12" ht="15.75" x14ac:dyDescent="0.25">
      <c r="A236" s="107"/>
      <c r="B236" s="110"/>
      <c r="C236" s="34" t="s">
        <v>685</v>
      </c>
      <c r="D236" s="40">
        <v>158.86000000000001</v>
      </c>
      <c r="E236" s="77">
        <v>2801</v>
      </c>
      <c r="F236" s="128"/>
      <c r="G236" s="128"/>
      <c r="H236" s="129"/>
      <c r="I236" s="133"/>
      <c r="J236" s="140"/>
      <c r="K236" s="140"/>
      <c r="L236" s="127"/>
    </row>
    <row r="237" spans="1:12" ht="15.75" x14ac:dyDescent="0.25">
      <c r="A237" s="108"/>
      <c r="B237" s="111"/>
      <c r="C237" s="34" t="s">
        <v>686</v>
      </c>
      <c r="D237" s="40">
        <v>175.74</v>
      </c>
      <c r="E237" s="77">
        <v>1500</v>
      </c>
      <c r="F237" s="128"/>
      <c r="G237" s="128"/>
      <c r="H237" s="129"/>
      <c r="I237" s="133"/>
      <c r="J237" s="135"/>
      <c r="K237" s="135"/>
      <c r="L237" s="127"/>
    </row>
    <row r="238" spans="1:12" ht="15.75" x14ac:dyDescent="0.25">
      <c r="A238" s="106">
        <v>76</v>
      </c>
      <c r="B238" s="109" t="s">
        <v>687</v>
      </c>
      <c r="C238" s="34" t="s">
        <v>688</v>
      </c>
      <c r="D238" s="40">
        <v>132.15</v>
      </c>
      <c r="E238" s="77">
        <v>1507</v>
      </c>
      <c r="F238" s="128">
        <f>SUM(D238:D239)</f>
        <v>262.94</v>
      </c>
      <c r="G238" s="128">
        <f>F238/100*100</f>
        <v>262.94</v>
      </c>
      <c r="H238" s="129">
        <f>SUM(E238:E239)</f>
        <v>4979</v>
      </c>
      <c r="I238" s="133">
        <f>H238/1000*100</f>
        <v>497.90000000000003</v>
      </c>
      <c r="J238" s="134" t="s">
        <v>498</v>
      </c>
      <c r="K238" s="134"/>
      <c r="L238" s="127" t="s">
        <v>689</v>
      </c>
    </row>
    <row r="239" spans="1:12" ht="15.75" x14ac:dyDescent="0.25">
      <c r="A239" s="108"/>
      <c r="B239" s="111"/>
      <c r="C239" s="41" t="s">
        <v>690</v>
      </c>
      <c r="D239" s="40">
        <v>130.79</v>
      </c>
      <c r="E239" s="77">
        <v>3472</v>
      </c>
      <c r="F239" s="128"/>
      <c r="G239" s="128"/>
      <c r="H239" s="129"/>
      <c r="I239" s="133"/>
      <c r="J239" s="135"/>
      <c r="K239" s="135"/>
      <c r="L239" s="127"/>
    </row>
    <row r="240" spans="1:12" ht="15.75" x14ac:dyDescent="0.25">
      <c r="A240" s="106">
        <v>77</v>
      </c>
      <c r="B240" s="109" t="s">
        <v>691</v>
      </c>
      <c r="C240" s="34" t="s">
        <v>691</v>
      </c>
      <c r="D240" s="40">
        <v>312.87</v>
      </c>
      <c r="E240" s="77">
        <v>1388</v>
      </c>
      <c r="F240" s="137">
        <f>SUM(D240:D241)</f>
        <v>412.49</v>
      </c>
      <c r="G240" s="128">
        <f>F240/100*100</f>
        <v>412.49</v>
      </c>
      <c r="H240" s="138">
        <f>SUM(E240:E241)</f>
        <v>3060</v>
      </c>
      <c r="I240" s="136">
        <f>H240/1000*100</f>
        <v>306</v>
      </c>
      <c r="J240" s="130" t="s">
        <v>498</v>
      </c>
      <c r="K240" s="130"/>
      <c r="L240" s="127" t="s">
        <v>692</v>
      </c>
    </row>
    <row r="241" spans="1:12" ht="15.75" x14ac:dyDescent="0.25">
      <c r="A241" s="108"/>
      <c r="B241" s="111"/>
      <c r="C241" s="34" t="s">
        <v>693</v>
      </c>
      <c r="D241" s="40">
        <v>99.62</v>
      </c>
      <c r="E241" s="77">
        <v>1672</v>
      </c>
      <c r="F241" s="137"/>
      <c r="G241" s="128"/>
      <c r="H241" s="138"/>
      <c r="I241" s="136"/>
      <c r="J241" s="131"/>
      <c r="K241" s="131"/>
      <c r="L241" s="127"/>
    </row>
    <row r="242" spans="1:12" ht="15.75" x14ac:dyDescent="0.25">
      <c r="A242" s="106">
        <v>78</v>
      </c>
      <c r="B242" s="109" t="s">
        <v>694</v>
      </c>
      <c r="C242" s="33" t="s">
        <v>694</v>
      </c>
      <c r="D242" s="42">
        <v>110.23</v>
      </c>
      <c r="E242" s="43">
        <v>1813</v>
      </c>
      <c r="F242" s="132">
        <f>SUM(D242:D243)</f>
        <v>184.81</v>
      </c>
      <c r="G242" s="128">
        <f>F242/100*100</f>
        <v>184.81</v>
      </c>
      <c r="H242" s="94">
        <f>SUM(E242:E243)</f>
        <v>2930</v>
      </c>
      <c r="I242" s="136">
        <f>H242/1000*100</f>
        <v>293</v>
      </c>
      <c r="J242" s="130" t="s">
        <v>498</v>
      </c>
      <c r="K242" s="130"/>
      <c r="L242" s="83" t="s">
        <v>695</v>
      </c>
    </row>
    <row r="243" spans="1:12" ht="15.75" x14ac:dyDescent="0.25">
      <c r="A243" s="108"/>
      <c r="B243" s="111"/>
      <c r="C243" s="33" t="s">
        <v>696</v>
      </c>
      <c r="D243" s="42">
        <v>74.58</v>
      </c>
      <c r="E243" s="43">
        <v>1117</v>
      </c>
      <c r="F243" s="132"/>
      <c r="G243" s="128"/>
      <c r="H243" s="94"/>
      <c r="I243" s="136"/>
      <c r="J243" s="131"/>
      <c r="K243" s="131"/>
      <c r="L243" s="83"/>
    </row>
    <row r="244" spans="1:12" ht="15.75" x14ac:dyDescent="0.25">
      <c r="A244" s="106">
        <v>79</v>
      </c>
      <c r="B244" s="109" t="s">
        <v>697</v>
      </c>
      <c r="C244" s="44" t="s">
        <v>698</v>
      </c>
      <c r="D244" s="42">
        <v>112</v>
      </c>
      <c r="E244" s="43">
        <v>1235</v>
      </c>
      <c r="F244" s="132">
        <f>SUM(D244:D245)</f>
        <v>243.12</v>
      </c>
      <c r="G244" s="128">
        <f>F244/100*100</f>
        <v>243.12</v>
      </c>
      <c r="H244" s="94">
        <f>SUM(E244:E245)</f>
        <v>2371</v>
      </c>
      <c r="I244" s="133">
        <f>H244/1500*100</f>
        <v>158.06666666666666</v>
      </c>
      <c r="J244" s="134" t="s">
        <v>498</v>
      </c>
      <c r="K244" s="134"/>
      <c r="L244" s="83" t="s">
        <v>697</v>
      </c>
    </row>
    <row r="245" spans="1:12" ht="15.75" x14ac:dyDescent="0.25">
      <c r="A245" s="108"/>
      <c r="B245" s="111"/>
      <c r="C245" s="33" t="s">
        <v>697</v>
      </c>
      <c r="D245" s="42">
        <v>131.12</v>
      </c>
      <c r="E245" s="43">
        <v>1136</v>
      </c>
      <c r="F245" s="132"/>
      <c r="G245" s="128"/>
      <c r="H245" s="94"/>
      <c r="I245" s="133"/>
      <c r="J245" s="135"/>
      <c r="K245" s="135"/>
      <c r="L245" s="83"/>
    </row>
    <row r="246" spans="1:12" ht="15.75" x14ac:dyDescent="0.25">
      <c r="A246" s="106">
        <v>80</v>
      </c>
      <c r="B246" s="109" t="s">
        <v>699</v>
      </c>
      <c r="C246" s="25" t="s">
        <v>700</v>
      </c>
      <c r="D246" s="72">
        <v>93.37</v>
      </c>
      <c r="E246" s="75">
        <v>1773</v>
      </c>
      <c r="F246" s="128">
        <f>SUM(D246:D247)</f>
        <v>183.63</v>
      </c>
      <c r="G246" s="128">
        <f>F246/100*100</f>
        <v>183.63</v>
      </c>
      <c r="H246" s="129">
        <f>SUM(E246:E247)</f>
        <v>7024</v>
      </c>
      <c r="I246" s="128">
        <f>H246/2500*100</f>
        <v>280.96000000000004</v>
      </c>
      <c r="J246" s="100" t="s">
        <v>498</v>
      </c>
      <c r="K246" s="100"/>
      <c r="L246" s="127" t="s">
        <v>701</v>
      </c>
    </row>
    <row r="247" spans="1:12" ht="15.75" x14ac:dyDescent="0.25">
      <c r="A247" s="108"/>
      <c r="B247" s="111"/>
      <c r="C247" s="25" t="s">
        <v>702</v>
      </c>
      <c r="D247" s="72">
        <v>90.26</v>
      </c>
      <c r="E247" s="75">
        <v>5251</v>
      </c>
      <c r="F247" s="128"/>
      <c r="G247" s="128"/>
      <c r="H247" s="129"/>
      <c r="I247" s="128"/>
      <c r="J247" s="102"/>
      <c r="K247" s="102"/>
      <c r="L247" s="127"/>
    </row>
    <row r="248" spans="1:12" ht="15.75" x14ac:dyDescent="0.25">
      <c r="A248" s="106">
        <v>81</v>
      </c>
      <c r="B248" s="109" t="s">
        <v>703</v>
      </c>
      <c r="C248" s="25" t="s">
        <v>703</v>
      </c>
      <c r="D248" s="72">
        <v>79.91</v>
      </c>
      <c r="E248" s="75">
        <v>3028</v>
      </c>
      <c r="F248" s="128">
        <f>SUM(D248:D250)</f>
        <v>212.94</v>
      </c>
      <c r="G248" s="128">
        <f>F248/100*100</f>
        <v>212.94</v>
      </c>
      <c r="H248" s="129">
        <f>SUM(E248:E250)</f>
        <v>8746</v>
      </c>
      <c r="I248" s="128">
        <f>H248/2500*100</f>
        <v>349.84000000000003</v>
      </c>
      <c r="J248" s="100" t="s">
        <v>498</v>
      </c>
      <c r="K248" s="100"/>
      <c r="L248" s="127" t="s">
        <v>704</v>
      </c>
    </row>
    <row r="249" spans="1:12" ht="15.75" x14ac:dyDescent="0.25">
      <c r="A249" s="107"/>
      <c r="B249" s="110"/>
      <c r="C249" s="25" t="s">
        <v>705</v>
      </c>
      <c r="D249" s="72">
        <v>77.11</v>
      </c>
      <c r="E249" s="75">
        <v>2926</v>
      </c>
      <c r="F249" s="128"/>
      <c r="G249" s="128"/>
      <c r="H249" s="129"/>
      <c r="I249" s="128"/>
      <c r="J249" s="101"/>
      <c r="K249" s="101"/>
      <c r="L249" s="127"/>
    </row>
    <row r="250" spans="1:12" ht="15.75" x14ac:dyDescent="0.25">
      <c r="A250" s="108"/>
      <c r="B250" s="111"/>
      <c r="C250" s="25" t="s">
        <v>706</v>
      </c>
      <c r="D250" s="72">
        <v>55.92</v>
      </c>
      <c r="E250" s="75">
        <v>2792</v>
      </c>
      <c r="F250" s="128"/>
      <c r="G250" s="128"/>
      <c r="H250" s="129"/>
      <c r="I250" s="128"/>
      <c r="J250" s="102"/>
      <c r="K250" s="102"/>
      <c r="L250" s="127"/>
    </row>
    <row r="251" spans="1:12" ht="15.75" x14ac:dyDescent="0.25">
      <c r="A251" s="106">
        <v>82</v>
      </c>
      <c r="B251" s="109" t="s">
        <v>707</v>
      </c>
      <c r="C251" s="45" t="s">
        <v>708</v>
      </c>
      <c r="D251" s="40">
        <v>30.88</v>
      </c>
      <c r="E251" s="77">
        <v>4773</v>
      </c>
      <c r="F251" s="128">
        <f>SUM(D251:D254)</f>
        <v>169.43</v>
      </c>
      <c r="G251" s="128">
        <f>F251/100*100</f>
        <v>169.43</v>
      </c>
      <c r="H251" s="129">
        <f>SUM(E251:E254)</f>
        <v>8870</v>
      </c>
      <c r="I251" s="128">
        <f>H251/2500*100</f>
        <v>354.8</v>
      </c>
      <c r="J251" s="100" t="s">
        <v>498</v>
      </c>
      <c r="K251" s="100"/>
      <c r="L251" s="127" t="s">
        <v>760</v>
      </c>
    </row>
    <row r="252" spans="1:12" ht="15.75" x14ac:dyDescent="0.25">
      <c r="A252" s="107"/>
      <c r="B252" s="110"/>
      <c r="C252" s="41" t="s">
        <v>709</v>
      </c>
      <c r="D252" s="40">
        <v>82.54</v>
      </c>
      <c r="E252" s="77">
        <v>1155</v>
      </c>
      <c r="F252" s="128"/>
      <c r="G252" s="128"/>
      <c r="H252" s="129"/>
      <c r="I252" s="128"/>
      <c r="J252" s="101"/>
      <c r="K252" s="101"/>
      <c r="L252" s="127"/>
    </row>
    <row r="253" spans="1:12" ht="15.75" x14ac:dyDescent="0.25">
      <c r="A253" s="107"/>
      <c r="B253" s="110"/>
      <c r="C253" s="41" t="s">
        <v>710</v>
      </c>
      <c r="D253" s="40">
        <v>28.96</v>
      </c>
      <c r="E253" s="77">
        <v>1537</v>
      </c>
      <c r="F253" s="128"/>
      <c r="G253" s="128"/>
      <c r="H253" s="129"/>
      <c r="I253" s="128"/>
      <c r="J253" s="101"/>
      <c r="K253" s="101"/>
      <c r="L253" s="127"/>
    </row>
    <row r="254" spans="1:12" ht="15.75" x14ac:dyDescent="0.25">
      <c r="A254" s="108"/>
      <c r="B254" s="111"/>
      <c r="C254" s="41" t="s">
        <v>711</v>
      </c>
      <c r="D254" s="40">
        <v>27.05</v>
      </c>
      <c r="E254" s="77">
        <v>1405</v>
      </c>
      <c r="F254" s="128"/>
      <c r="G254" s="128"/>
      <c r="H254" s="129"/>
      <c r="I254" s="128"/>
      <c r="J254" s="102"/>
      <c r="K254" s="102"/>
      <c r="L254" s="127"/>
    </row>
    <row r="255" spans="1:12" ht="18" customHeight="1" x14ac:dyDescent="0.25">
      <c r="A255" s="106">
        <v>83</v>
      </c>
      <c r="B255" s="109" t="s">
        <v>712</v>
      </c>
      <c r="C255" s="25" t="s">
        <v>713</v>
      </c>
      <c r="D255" s="72">
        <v>74.459999999999994</v>
      </c>
      <c r="E255" s="75">
        <v>2268</v>
      </c>
      <c r="F255" s="128">
        <f>SUM(D255:D256)</f>
        <v>255.84999999999997</v>
      </c>
      <c r="G255" s="128">
        <f>F255/100*100</f>
        <v>255.84999999999997</v>
      </c>
      <c r="H255" s="129">
        <f>SUM(E255:E256)</f>
        <v>4588</v>
      </c>
      <c r="I255" s="128">
        <f>H255/2500*100</f>
        <v>183.51999999999998</v>
      </c>
      <c r="J255" s="100" t="s">
        <v>498</v>
      </c>
      <c r="K255" s="100"/>
      <c r="L255" s="127" t="s">
        <v>714</v>
      </c>
    </row>
    <row r="256" spans="1:12" ht="18" customHeight="1" x14ac:dyDescent="0.25">
      <c r="A256" s="108"/>
      <c r="B256" s="111"/>
      <c r="C256" s="41" t="s">
        <v>714</v>
      </c>
      <c r="D256" s="40">
        <v>181.39</v>
      </c>
      <c r="E256" s="77">
        <v>2320</v>
      </c>
      <c r="F256" s="128"/>
      <c r="G256" s="128"/>
      <c r="H256" s="129"/>
      <c r="I256" s="128"/>
      <c r="J256" s="102"/>
      <c r="K256" s="102"/>
      <c r="L256" s="127"/>
    </row>
    <row r="257" spans="1:12" ht="18" customHeight="1" x14ac:dyDescent="0.25">
      <c r="A257" s="88">
        <v>84</v>
      </c>
      <c r="B257" s="90" t="s">
        <v>715</v>
      </c>
      <c r="C257" s="26" t="s">
        <v>715</v>
      </c>
      <c r="D257" s="73">
        <v>147.97999999999999</v>
      </c>
      <c r="E257" s="74">
        <v>2296</v>
      </c>
      <c r="F257" s="118">
        <f>SUM(D257:D258)</f>
        <v>225.29999999999998</v>
      </c>
      <c r="G257" s="81">
        <f>F257/100*100</f>
        <v>225.29999999999995</v>
      </c>
      <c r="H257" s="121">
        <f>SUM(E257:E258)</f>
        <v>5463</v>
      </c>
      <c r="I257" s="100">
        <f>H257/1000*100</f>
        <v>546.29999999999995</v>
      </c>
      <c r="J257" s="100" t="s">
        <v>498</v>
      </c>
      <c r="K257" s="100"/>
      <c r="L257" s="103" t="s">
        <v>716</v>
      </c>
    </row>
    <row r="258" spans="1:12" ht="18" customHeight="1" x14ac:dyDescent="0.25">
      <c r="A258" s="89"/>
      <c r="B258" s="91"/>
      <c r="C258" s="26" t="s">
        <v>717</v>
      </c>
      <c r="D258" s="73">
        <v>77.319999999999993</v>
      </c>
      <c r="E258" s="74">
        <v>3167</v>
      </c>
      <c r="F258" s="120"/>
      <c r="G258" s="82"/>
      <c r="H258" s="123"/>
      <c r="I258" s="102"/>
      <c r="J258" s="102"/>
      <c r="K258" s="102"/>
      <c r="L258" s="105"/>
    </row>
    <row r="259" spans="1:12" ht="18" customHeight="1" x14ac:dyDescent="0.25">
      <c r="A259" s="106">
        <v>85</v>
      </c>
      <c r="B259" s="109" t="s">
        <v>718</v>
      </c>
      <c r="C259" s="26" t="s">
        <v>719</v>
      </c>
      <c r="D259" s="73">
        <v>59.98</v>
      </c>
      <c r="E259" s="74">
        <v>2836</v>
      </c>
      <c r="F259" s="118">
        <f>SUM(D259:D262)</f>
        <v>400.45</v>
      </c>
      <c r="G259" s="81">
        <f>F259/100*100</f>
        <v>400.45000000000005</v>
      </c>
      <c r="H259" s="121">
        <f>SUM(E259:E262)</f>
        <v>8629</v>
      </c>
      <c r="I259" s="81">
        <f>H259/1000*100</f>
        <v>862.9</v>
      </c>
      <c r="J259" s="81" t="s">
        <v>498</v>
      </c>
      <c r="K259" s="81"/>
      <c r="L259" s="124" t="s">
        <v>719</v>
      </c>
    </row>
    <row r="260" spans="1:12" ht="18" customHeight="1" x14ac:dyDescent="0.25">
      <c r="A260" s="107"/>
      <c r="B260" s="110"/>
      <c r="C260" s="26" t="s">
        <v>720</v>
      </c>
      <c r="D260" s="73">
        <v>85.29</v>
      </c>
      <c r="E260" s="74">
        <v>1908</v>
      </c>
      <c r="F260" s="119"/>
      <c r="G260" s="98"/>
      <c r="H260" s="122"/>
      <c r="I260" s="98"/>
      <c r="J260" s="98"/>
      <c r="K260" s="98"/>
      <c r="L260" s="125"/>
    </row>
    <row r="261" spans="1:12" ht="18" customHeight="1" x14ac:dyDescent="0.25">
      <c r="A261" s="107"/>
      <c r="B261" s="110"/>
      <c r="C261" s="26" t="s">
        <v>721</v>
      </c>
      <c r="D261" s="73">
        <v>53.73</v>
      </c>
      <c r="E261" s="74">
        <v>1285</v>
      </c>
      <c r="F261" s="119"/>
      <c r="G261" s="98"/>
      <c r="H261" s="122"/>
      <c r="I261" s="98"/>
      <c r="J261" s="98"/>
      <c r="K261" s="98"/>
      <c r="L261" s="125"/>
    </row>
    <row r="262" spans="1:12" ht="18" customHeight="1" x14ac:dyDescent="0.25">
      <c r="A262" s="108"/>
      <c r="B262" s="111"/>
      <c r="C262" s="26" t="s">
        <v>722</v>
      </c>
      <c r="D262" s="73">
        <v>201.45</v>
      </c>
      <c r="E262" s="74">
        <v>2600</v>
      </c>
      <c r="F262" s="120"/>
      <c r="G262" s="82"/>
      <c r="H262" s="123"/>
      <c r="I262" s="82"/>
      <c r="J262" s="82"/>
      <c r="K262" s="82"/>
      <c r="L262" s="126"/>
    </row>
    <row r="263" spans="1:12" ht="18" customHeight="1" x14ac:dyDescent="0.25">
      <c r="A263" s="106">
        <v>86</v>
      </c>
      <c r="B263" s="109" t="s">
        <v>723</v>
      </c>
      <c r="C263" s="29" t="s">
        <v>724</v>
      </c>
      <c r="D263" s="72">
        <v>113.31</v>
      </c>
      <c r="E263" s="75">
        <v>1549</v>
      </c>
      <c r="F263" s="112">
        <f>SUM(D263:D266)</f>
        <v>287.95</v>
      </c>
      <c r="G263" s="100">
        <f>F263/100*100</f>
        <v>287.95</v>
      </c>
      <c r="H263" s="115">
        <f>SUM(E263:E266)</f>
        <v>7958</v>
      </c>
      <c r="I263" s="100">
        <f>H263/1000*100</f>
        <v>795.80000000000007</v>
      </c>
      <c r="J263" s="100" t="s">
        <v>498</v>
      </c>
      <c r="K263" s="100"/>
      <c r="L263" s="103" t="s">
        <v>725</v>
      </c>
    </row>
    <row r="264" spans="1:12" ht="18" customHeight="1" x14ac:dyDescent="0.25">
      <c r="A264" s="107"/>
      <c r="B264" s="110"/>
      <c r="C264" s="29" t="s">
        <v>725</v>
      </c>
      <c r="D264" s="72">
        <v>82.1</v>
      </c>
      <c r="E264" s="75">
        <v>2686</v>
      </c>
      <c r="F264" s="113"/>
      <c r="G264" s="101"/>
      <c r="H264" s="116"/>
      <c r="I264" s="101"/>
      <c r="J264" s="101"/>
      <c r="K264" s="101"/>
      <c r="L264" s="104"/>
    </row>
    <row r="265" spans="1:12" ht="18" customHeight="1" x14ac:dyDescent="0.25">
      <c r="A265" s="107"/>
      <c r="B265" s="110"/>
      <c r="C265" s="29" t="s">
        <v>726</v>
      </c>
      <c r="D265" s="72">
        <v>46.78</v>
      </c>
      <c r="E265" s="75">
        <v>1980</v>
      </c>
      <c r="F265" s="113"/>
      <c r="G265" s="101"/>
      <c r="H265" s="116"/>
      <c r="I265" s="101"/>
      <c r="J265" s="101"/>
      <c r="K265" s="101"/>
      <c r="L265" s="104"/>
    </row>
    <row r="266" spans="1:12" ht="18" customHeight="1" x14ac:dyDescent="0.25">
      <c r="A266" s="108"/>
      <c r="B266" s="111"/>
      <c r="C266" s="29" t="s">
        <v>727</v>
      </c>
      <c r="D266" s="72">
        <v>45.76</v>
      </c>
      <c r="E266" s="75">
        <v>1743</v>
      </c>
      <c r="F266" s="114"/>
      <c r="G266" s="102"/>
      <c r="H266" s="117"/>
      <c r="I266" s="102"/>
      <c r="J266" s="102"/>
      <c r="K266" s="102"/>
      <c r="L266" s="105"/>
    </row>
    <row r="267" spans="1:12" ht="15.75" x14ac:dyDescent="0.25">
      <c r="A267" s="88">
        <v>87</v>
      </c>
      <c r="B267" s="90" t="s">
        <v>728</v>
      </c>
      <c r="C267" s="26" t="s">
        <v>729</v>
      </c>
      <c r="D267" s="73">
        <v>91.28</v>
      </c>
      <c r="E267" s="74">
        <v>4395</v>
      </c>
      <c r="F267" s="92">
        <f>SUM(D267:D269)</f>
        <v>150.47</v>
      </c>
      <c r="G267" s="92">
        <f>F267/100*100</f>
        <v>150.47</v>
      </c>
      <c r="H267" s="97">
        <f>SUM(E267:E269)</f>
        <v>14931</v>
      </c>
      <c r="I267" s="92">
        <f>H267/5000*100</f>
        <v>298.62</v>
      </c>
      <c r="J267" s="81" t="s">
        <v>498</v>
      </c>
      <c r="K267" s="81"/>
      <c r="L267" s="99" t="s">
        <v>757</v>
      </c>
    </row>
    <row r="268" spans="1:12" ht="15.75" x14ac:dyDescent="0.25">
      <c r="A268" s="95"/>
      <c r="B268" s="96"/>
      <c r="C268" s="32" t="s">
        <v>730</v>
      </c>
      <c r="D268" s="73">
        <v>23.17</v>
      </c>
      <c r="E268" s="74">
        <v>7462</v>
      </c>
      <c r="F268" s="92"/>
      <c r="G268" s="92"/>
      <c r="H268" s="97"/>
      <c r="I268" s="92"/>
      <c r="J268" s="98"/>
      <c r="K268" s="98"/>
      <c r="L268" s="99"/>
    </row>
    <row r="269" spans="1:12" ht="15.75" x14ac:dyDescent="0.25">
      <c r="A269" s="89"/>
      <c r="B269" s="91"/>
      <c r="C269" s="29" t="s">
        <v>731</v>
      </c>
      <c r="D269" s="73">
        <v>36.020000000000003</v>
      </c>
      <c r="E269" s="74">
        <v>3074</v>
      </c>
      <c r="F269" s="92"/>
      <c r="G269" s="92"/>
      <c r="H269" s="97"/>
      <c r="I269" s="92"/>
      <c r="J269" s="82"/>
      <c r="K269" s="82"/>
      <c r="L269" s="99"/>
    </row>
    <row r="270" spans="1:12" ht="15.75" x14ac:dyDescent="0.25">
      <c r="A270" s="88">
        <v>88</v>
      </c>
      <c r="B270" s="90" t="s">
        <v>732</v>
      </c>
      <c r="C270" s="26" t="s">
        <v>733</v>
      </c>
      <c r="D270" s="73">
        <v>61.01</v>
      </c>
      <c r="E270" s="74">
        <v>3361</v>
      </c>
      <c r="F270" s="92">
        <f>SUM(D270:D273)</f>
        <v>150.17000000000002</v>
      </c>
      <c r="G270" s="92">
        <f>F270/100*100</f>
        <v>150.17000000000002</v>
      </c>
      <c r="H270" s="97">
        <f>SUM(E270:E273)</f>
        <v>26196</v>
      </c>
      <c r="I270" s="92">
        <f>H270/5000*100</f>
        <v>523.92000000000007</v>
      </c>
      <c r="J270" s="81" t="s">
        <v>498</v>
      </c>
      <c r="K270" s="81"/>
      <c r="L270" s="83" t="s">
        <v>734</v>
      </c>
    </row>
    <row r="271" spans="1:12" ht="15.75" x14ac:dyDescent="0.25">
      <c r="A271" s="95"/>
      <c r="B271" s="96"/>
      <c r="C271" s="26" t="s">
        <v>735</v>
      </c>
      <c r="D271" s="73">
        <v>22.02</v>
      </c>
      <c r="E271" s="74">
        <v>3783</v>
      </c>
      <c r="F271" s="92"/>
      <c r="G271" s="92"/>
      <c r="H271" s="97"/>
      <c r="I271" s="92"/>
      <c r="J271" s="98"/>
      <c r="K271" s="98"/>
      <c r="L271" s="83"/>
    </row>
    <row r="272" spans="1:12" ht="15.75" x14ac:dyDescent="0.25">
      <c r="A272" s="95"/>
      <c r="B272" s="96"/>
      <c r="C272" s="26" t="s">
        <v>736</v>
      </c>
      <c r="D272" s="73">
        <v>45.02</v>
      </c>
      <c r="E272" s="74">
        <v>9668</v>
      </c>
      <c r="F272" s="92"/>
      <c r="G272" s="92"/>
      <c r="H272" s="97"/>
      <c r="I272" s="92"/>
      <c r="J272" s="98"/>
      <c r="K272" s="98"/>
      <c r="L272" s="83"/>
    </row>
    <row r="273" spans="1:12" ht="15.75" x14ac:dyDescent="0.25">
      <c r="A273" s="89"/>
      <c r="B273" s="91"/>
      <c r="C273" s="26" t="s">
        <v>737</v>
      </c>
      <c r="D273" s="73">
        <v>22.12</v>
      </c>
      <c r="E273" s="74">
        <v>9384</v>
      </c>
      <c r="F273" s="92"/>
      <c r="G273" s="92"/>
      <c r="H273" s="97"/>
      <c r="I273" s="92"/>
      <c r="J273" s="82"/>
      <c r="K273" s="82"/>
      <c r="L273" s="83"/>
    </row>
    <row r="274" spans="1:12" ht="15.75" x14ac:dyDescent="0.25">
      <c r="A274" s="88">
        <v>89</v>
      </c>
      <c r="B274" s="90" t="s">
        <v>738</v>
      </c>
      <c r="C274" s="29" t="s">
        <v>738</v>
      </c>
      <c r="D274" s="73">
        <v>116.81</v>
      </c>
      <c r="E274" s="74">
        <v>2331</v>
      </c>
      <c r="F274" s="92">
        <f>SUM(D274:D276)</f>
        <v>196.22000000000003</v>
      </c>
      <c r="G274" s="92">
        <f>F274/100*100</f>
        <v>196.22000000000003</v>
      </c>
      <c r="H274" s="94">
        <f>SUM(E274:E276)</f>
        <v>6933</v>
      </c>
      <c r="I274" s="92">
        <f>H274/1500*100</f>
        <v>462.2</v>
      </c>
      <c r="J274" s="81" t="s">
        <v>498</v>
      </c>
      <c r="K274" s="81"/>
      <c r="L274" s="99" t="s">
        <v>759</v>
      </c>
    </row>
    <row r="275" spans="1:12" ht="15.75" x14ac:dyDescent="0.25">
      <c r="A275" s="95"/>
      <c r="B275" s="96"/>
      <c r="C275" s="29" t="s">
        <v>739</v>
      </c>
      <c r="D275" s="73">
        <v>32.92</v>
      </c>
      <c r="E275" s="74">
        <v>3035</v>
      </c>
      <c r="F275" s="92"/>
      <c r="G275" s="92"/>
      <c r="H275" s="94"/>
      <c r="I275" s="92"/>
      <c r="J275" s="98"/>
      <c r="K275" s="98"/>
      <c r="L275" s="99"/>
    </row>
    <row r="276" spans="1:12" ht="15.75" x14ac:dyDescent="0.25">
      <c r="A276" s="89"/>
      <c r="B276" s="91"/>
      <c r="C276" s="29" t="s">
        <v>740</v>
      </c>
      <c r="D276" s="73">
        <v>46.49</v>
      </c>
      <c r="E276" s="74">
        <v>1567</v>
      </c>
      <c r="F276" s="92"/>
      <c r="G276" s="92"/>
      <c r="H276" s="94"/>
      <c r="I276" s="92"/>
      <c r="J276" s="82"/>
      <c r="K276" s="82"/>
      <c r="L276" s="99"/>
    </row>
    <row r="277" spans="1:12" ht="15.75" x14ac:dyDescent="0.25">
      <c r="A277" s="88">
        <v>90</v>
      </c>
      <c r="B277" s="90" t="s">
        <v>741</v>
      </c>
      <c r="C277" s="32" t="s">
        <v>742</v>
      </c>
      <c r="D277" s="73">
        <v>31.343</v>
      </c>
      <c r="E277" s="74">
        <v>8336</v>
      </c>
      <c r="F277" s="92">
        <f>SUM(D277:D278)</f>
        <v>161.97799999999998</v>
      </c>
      <c r="G277" s="92">
        <f>F277/100*100</f>
        <v>161.97799999999998</v>
      </c>
      <c r="H277" s="97">
        <f>SUM(E277:E278)</f>
        <v>9741</v>
      </c>
      <c r="I277" s="92">
        <f>H277/5000*100</f>
        <v>194.82</v>
      </c>
      <c r="J277" s="81" t="s">
        <v>498</v>
      </c>
      <c r="K277" s="81"/>
      <c r="L277" s="83" t="s">
        <v>758</v>
      </c>
    </row>
    <row r="278" spans="1:12" ht="15.75" x14ac:dyDescent="0.25">
      <c r="A278" s="89"/>
      <c r="B278" s="91"/>
      <c r="C278" s="59" t="s">
        <v>743</v>
      </c>
      <c r="D278" s="73">
        <v>130.63499999999999</v>
      </c>
      <c r="E278" s="74">
        <v>1405</v>
      </c>
      <c r="F278" s="92"/>
      <c r="G278" s="92"/>
      <c r="H278" s="97"/>
      <c r="I278" s="92"/>
      <c r="J278" s="82"/>
      <c r="K278" s="82"/>
      <c r="L278" s="83"/>
    </row>
    <row r="279" spans="1:12" ht="15.75" x14ac:dyDescent="0.25">
      <c r="A279" s="88">
        <v>91</v>
      </c>
      <c r="B279" s="90" t="s">
        <v>744</v>
      </c>
      <c r="C279" s="59" t="s">
        <v>745</v>
      </c>
      <c r="D279" s="73">
        <v>56.591999999999999</v>
      </c>
      <c r="E279" s="74">
        <v>3720</v>
      </c>
      <c r="F279" s="92">
        <f>SUM(D279:D281)</f>
        <v>257.09499999999997</v>
      </c>
      <c r="G279" s="92">
        <f>F279/100*100</f>
        <v>257.09499999999997</v>
      </c>
      <c r="H279" s="97">
        <f>SUM(E279:E281)</f>
        <v>8452</v>
      </c>
      <c r="I279" s="92">
        <f>H279/2500*100</f>
        <v>338.08</v>
      </c>
      <c r="J279" s="81" t="s">
        <v>498</v>
      </c>
      <c r="K279" s="81"/>
      <c r="L279" s="83" t="s">
        <v>744</v>
      </c>
    </row>
    <row r="280" spans="1:12" ht="15.75" x14ac:dyDescent="0.25">
      <c r="A280" s="95"/>
      <c r="B280" s="96"/>
      <c r="C280" s="59" t="s">
        <v>744</v>
      </c>
      <c r="D280" s="73">
        <v>73.858000000000004</v>
      </c>
      <c r="E280" s="74">
        <v>2719</v>
      </c>
      <c r="F280" s="92"/>
      <c r="G280" s="92"/>
      <c r="H280" s="97"/>
      <c r="I280" s="92"/>
      <c r="J280" s="98"/>
      <c r="K280" s="98"/>
      <c r="L280" s="83"/>
    </row>
    <row r="281" spans="1:12" ht="15.75" x14ac:dyDescent="0.25">
      <c r="A281" s="89"/>
      <c r="B281" s="91"/>
      <c r="C281" s="59" t="s">
        <v>746</v>
      </c>
      <c r="D281" s="73">
        <v>126.645</v>
      </c>
      <c r="E281" s="74">
        <v>2013</v>
      </c>
      <c r="F281" s="92"/>
      <c r="G281" s="92"/>
      <c r="H281" s="97"/>
      <c r="I281" s="92"/>
      <c r="J281" s="82"/>
      <c r="K281" s="82"/>
      <c r="L281" s="83"/>
    </row>
    <row r="282" spans="1:12" ht="15.75" x14ac:dyDescent="0.25">
      <c r="A282" s="88">
        <v>92</v>
      </c>
      <c r="B282" s="90" t="s">
        <v>747</v>
      </c>
      <c r="C282" s="59" t="s">
        <v>747</v>
      </c>
      <c r="D282" s="73">
        <v>47.779000000000003</v>
      </c>
      <c r="E282" s="74">
        <v>3460</v>
      </c>
      <c r="F282" s="92">
        <f>SUM(D282:D283)</f>
        <v>107.56399999999999</v>
      </c>
      <c r="G282" s="92">
        <f>F282/100*100</f>
        <v>107.56399999999999</v>
      </c>
      <c r="H282" s="97">
        <f>SUM(E282:E283)</f>
        <v>4466</v>
      </c>
      <c r="I282" s="92">
        <f>H282/2500*100</f>
        <v>178.64</v>
      </c>
      <c r="J282" s="81" t="s">
        <v>498</v>
      </c>
      <c r="K282" s="81"/>
      <c r="L282" s="83" t="s">
        <v>747</v>
      </c>
    </row>
    <row r="283" spans="1:12" ht="15.75" x14ac:dyDescent="0.25">
      <c r="A283" s="89"/>
      <c r="B283" s="91"/>
      <c r="C283" s="59" t="s">
        <v>748</v>
      </c>
      <c r="D283" s="73">
        <v>59.784999999999997</v>
      </c>
      <c r="E283" s="74">
        <v>1006</v>
      </c>
      <c r="F283" s="92"/>
      <c r="G283" s="92"/>
      <c r="H283" s="97"/>
      <c r="I283" s="92"/>
      <c r="J283" s="82"/>
      <c r="K283" s="82"/>
      <c r="L283" s="83"/>
    </row>
    <row r="284" spans="1:12" ht="15.75" x14ac:dyDescent="0.25">
      <c r="A284" s="88">
        <v>93</v>
      </c>
      <c r="B284" s="90" t="s">
        <v>749</v>
      </c>
      <c r="C284" s="59" t="s">
        <v>749</v>
      </c>
      <c r="D284" s="73">
        <v>62.695999999999998</v>
      </c>
      <c r="E284" s="74">
        <v>2338</v>
      </c>
      <c r="F284" s="92">
        <f>SUM(D284:D286)</f>
        <v>286.65300000000002</v>
      </c>
      <c r="G284" s="92">
        <f>F284/100*100</f>
        <v>286.65300000000002</v>
      </c>
      <c r="H284" s="97">
        <f>SUM(E284:E286)</f>
        <v>4651</v>
      </c>
      <c r="I284" s="92">
        <f>H284/2500*100</f>
        <v>186.04</v>
      </c>
      <c r="J284" s="81" t="s">
        <v>498</v>
      </c>
      <c r="K284" s="81"/>
      <c r="L284" s="83" t="s">
        <v>749</v>
      </c>
    </row>
    <row r="285" spans="1:12" ht="15.75" x14ac:dyDescent="0.25">
      <c r="A285" s="95"/>
      <c r="B285" s="96"/>
      <c r="C285" s="59" t="s">
        <v>750</v>
      </c>
      <c r="D285" s="73">
        <v>93.998999999999995</v>
      </c>
      <c r="E285" s="74">
        <v>1056</v>
      </c>
      <c r="F285" s="92"/>
      <c r="G285" s="92"/>
      <c r="H285" s="97"/>
      <c r="I285" s="92"/>
      <c r="J285" s="98"/>
      <c r="K285" s="98"/>
      <c r="L285" s="83"/>
    </row>
    <row r="286" spans="1:12" ht="15.75" x14ac:dyDescent="0.25">
      <c r="A286" s="89"/>
      <c r="B286" s="91"/>
      <c r="C286" s="59" t="s">
        <v>751</v>
      </c>
      <c r="D286" s="73">
        <v>129.958</v>
      </c>
      <c r="E286" s="74">
        <v>1257</v>
      </c>
      <c r="F286" s="92"/>
      <c r="G286" s="92"/>
      <c r="H286" s="97"/>
      <c r="I286" s="92"/>
      <c r="J286" s="82"/>
      <c r="K286" s="82"/>
      <c r="L286" s="83"/>
    </row>
    <row r="287" spans="1:12" ht="15.75" x14ac:dyDescent="0.25">
      <c r="A287" s="88">
        <v>94</v>
      </c>
      <c r="B287" s="90" t="s">
        <v>752</v>
      </c>
      <c r="C287" s="59" t="s">
        <v>752</v>
      </c>
      <c r="D287" s="73">
        <v>156.71199999999999</v>
      </c>
      <c r="E287" s="74">
        <v>2954</v>
      </c>
      <c r="F287" s="92">
        <f>SUM(D287:D288)</f>
        <v>340.05099999999999</v>
      </c>
      <c r="G287" s="93">
        <f>F287/100*100</f>
        <v>340.05099999999999</v>
      </c>
      <c r="H287" s="94">
        <f>SUM(E287:E288)</f>
        <v>4529</v>
      </c>
      <c r="I287" s="92">
        <f>H287/2500*100</f>
        <v>181.16</v>
      </c>
      <c r="J287" s="81" t="s">
        <v>498</v>
      </c>
      <c r="K287" s="81"/>
      <c r="L287" s="83" t="s">
        <v>752</v>
      </c>
    </row>
    <row r="288" spans="1:12" ht="15.75" x14ac:dyDescent="0.25">
      <c r="A288" s="89"/>
      <c r="B288" s="91"/>
      <c r="C288" s="59" t="s">
        <v>753</v>
      </c>
      <c r="D288" s="73">
        <v>183.339</v>
      </c>
      <c r="E288" s="74">
        <v>1575</v>
      </c>
      <c r="F288" s="92"/>
      <c r="G288" s="93"/>
      <c r="H288" s="94"/>
      <c r="I288" s="92"/>
      <c r="J288" s="82"/>
      <c r="K288" s="82"/>
      <c r="L288" s="83"/>
    </row>
  </sheetData>
  <mergeCells count="818">
    <mergeCell ref="J5:J6"/>
    <mergeCell ref="K5:K6"/>
    <mergeCell ref="L5:L6"/>
    <mergeCell ref="A7:A11"/>
    <mergeCell ref="B7:B11"/>
    <mergeCell ref="F7:F11"/>
    <mergeCell ref="G7:G11"/>
    <mergeCell ref="H7:H11"/>
    <mergeCell ref="I7:I11"/>
    <mergeCell ref="J7:J11"/>
    <mergeCell ref="A5:A6"/>
    <mergeCell ref="B5:B6"/>
    <mergeCell ref="C5:C6"/>
    <mergeCell ref="D5:E5"/>
    <mergeCell ref="F5:G5"/>
    <mergeCell ref="H5:I5"/>
    <mergeCell ref="K7:K11"/>
    <mergeCell ref="L7:L11"/>
    <mergeCell ref="A12:A15"/>
    <mergeCell ref="B12:B15"/>
    <mergeCell ref="F12:F15"/>
    <mergeCell ref="G12:G15"/>
    <mergeCell ref="H12:H15"/>
    <mergeCell ref="I12:I15"/>
    <mergeCell ref="J12:J15"/>
    <mergeCell ref="K12:K15"/>
    <mergeCell ref="L12:L15"/>
    <mergeCell ref="A16:A20"/>
    <mergeCell ref="B16:B20"/>
    <mergeCell ref="F16:F20"/>
    <mergeCell ref="G16:G20"/>
    <mergeCell ref="H16:H20"/>
    <mergeCell ref="I16:I20"/>
    <mergeCell ref="J16:J20"/>
    <mergeCell ref="K16:K20"/>
    <mergeCell ref="L16:L20"/>
    <mergeCell ref="J21:J23"/>
    <mergeCell ref="K21:K23"/>
    <mergeCell ref="L21:L23"/>
    <mergeCell ref="A24:A26"/>
    <mergeCell ref="B24:B26"/>
    <mergeCell ref="F24:F26"/>
    <mergeCell ref="G24:G26"/>
    <mergeCell ref="H24:H26"/>
    <mergeCell ref="I24:I26"/>
    <mergeCell ref="J24:J26"/>
    <mergeCell ref="A21:A23"/>
    <mergeCell ref="B21:B23"/>
    <mergeCell ref="F21:F23"/>
    <mergeCell ref="G21:G23"/>
    <mergeCell ref="H21:H23"/>
    <mergeCell ref="I21:I23"/>
    <mergeCell ref="K24:K26"/>
    <mergeCell ref="L24:L26"/>
    <mergeCell ref="A27:A29"/>
    <mergeCell ref="B27:B29"/>
    <mergeCell ref="F27:F29"/>
    <mergeCell ref="G27:G29"/>
    <mergeCell ref="H27:H29"/>
    <mergeCell ref="I27:I29"/>
    <mergeCell ref="J27:J29"/>
    <mergeCell ref="K27:K29"/>
    <mergeCell ref="L27:L29"/>
    <mergeCell ref="A30:A33"/>
    <mergeCell ref="B30:B33"/>
    <mergeCell ref="F30:F33"/>
    <mergeCell ref="G30:G33"/>
    <mergeCell ref="H30:H33"/>
    <mergeCell ref="I30:I33"/>
    <mergeCell ref="J30:J33"/>
    <mergeCell ref="K30:K33"/>
    <mergeCell ref="L30:L33"/>
    <mergeCell ref="J34:J36"/>
    <mergeCell ref="K34:K36"/>
    <mergeCell ref="L34:L36"/>
    <mergeCell ref="A37:A40"/>
    <mergeCell ref="B37:B40"/>
    <mergeCell ref="F37:F40"/>
    <mergeCell ref="G37:G40"/>
    <mergeCell ref="H37:H40"/>
    <mergeCell ref="I37:I40"/>
    <mergeCell ref="J37:J40"/>
    <mergeCell ref="A34:A36"/>
    <mergeCell ref="B34:B36"/>
    <mergeCell ref="F34:F36"/>
    <mergeCell ref="G34:G36"/>
    <mergeCell ref="H34:H36"/>
    <mergeCell ref="I34:I36"/>
    <mergeCell ref="K37:K40"/>
    <mergeCell ref="L37:L40"/>
    <mergeCell ref="A41:A42"/>
    <mergeCell ref="B41:B42"/>
    <mergeCell ref="F41:F42"/>
    <mergeCell ref="G41:G42"/>
    <mergeCell ref="H41:H42"/>
    <mergeCell ref="I41:I42"/>
    <mergeCell ref="J41:J42"/>
    <mergeCell ref="K41:K42"/>
    <mergeCell ref="L41:L42"/>
    <mergeCell ref="A43:A45"/>
    <mergeCell ref="B43:B45"/>
    <mergeCell ref="F43:F45"/>
    <mergeCell ref="G43:G45"/>
    <mergeCell ref="H43:H45"/>
    <mergeCell ref="I43:I45"/>
    <mergeCell ref="J43:J45"/>
    <mergeCell ref="K43:K45"/>
    <mergeCell ref="L43:L45"/>
    <mergeCell ref="J46:J48"/>
    <mergeCell ref="K46:K48"/>
    <mergeCell ref="L46:L48"/>
    <mergeCell ref="A49:A50"/>
    <mergeCell ref="B49:B50"/>
    <mergeCell ref="F49:F50"/>
    <mergeCell ref="G49:G50"/>
    <mergeCell ref="H49:H50"/>
    <mergeCell ref="I49:I50"/>
    <mergeCell ref="J49:J50"/>
    <mergeCell ref="A46:A48"/>
    <mergeCell ref="B46:B48"/>
    <mergeCell ref="F46:F48"/>
    <mergeCell ref="G46:G48"/>
    <mergeCell ref="H46:H48"/>
    <mergeCell ref="I46:I48"/>
    <mergeCell ref="K49:K50"/>
    <mergeCell ref="L49:L50"/>
    <mergeCell ref="A51:A52"/>
    <mergeCell ref="B51:B52"/>
    <mergeCell ref="F51:F52"/>
    <mergeCell ref="G51:G52"/>
    <mergeCell ref="H51:H52"/>
    <mergeCell ref="I51:I52"/>
    <mergeCell ref="J51:J52"/>
    <mergeCell ref="K51:K52"/>
    <mergeCell ref="L51:L52"/>
    <mergeCell ref="A53:A54"/>
    <mergeCell ref="B53:B54"/>
    <mergeCell ref="F53:F54"/>
    <mergeCell ref="G53:G54"/>
    <mergeCell ref="H53:H54"/>
    <mergeCell ref="I53:I54"/>
    <mergeCell ref="J53:J54"/>
    <mergeCell ref="K53:K54"/>
    <mergeCell ref="L53:L54"/>
    <mergeCell ref="J56:J60"/>
    <mergeCell ref="K56:K60"/>
    <mergeCell ref="L56:L60"/>
    <mergeCell ref="A61:A63"/>
    <mergeCell ref="B61:B63"/>
    <mergeCell ref="F61:F63"/>
    <mergeCell ref="G61:G63"/>
    <mergeCell ref="H61:H63"/>
    <mergeCell ref="I61:I63"/>
    <mergeCell ref="J61:J63"/>
    <mergeCell ref="A56:A60"/>
    <mergeCell ref="B56:B60"/>
    <mergeCell ref="F56:F60"/>
    <mergeCell ref="G56:G60"/>
    <mergeCell ref="H56:H60"/>
    <mergeCell ref="I56:I60"/>
    <mergeCell ref="K61:K63"/>
    <mergeCell ref="L61:L63"/>
    <mergeCell ref="A64:A66"/>
    <mergeCell ref="B64:B66"/>
    <mergeCell ref="F64:F66"/>
    <mergeCell ref="G64:G66"/>
    <mergeCell ref="H64:H66"/>
    <mergeCell ref="I64:I66"/>
    <mergeCell ref="J64:J66"/>
    <mergeCell ref="K64:K66"/>
    <mergeCell ref="L64:L66"/>
    <mergeCell ref="A67:A68"/>
    <mergeCell ref="B67:B68"/>
    <mergeCell ref="F67:F68"/>
    <mergeCell ref="G67:G68"/>
    <mergeCell ref="H67:H68"/>
    <mergeCell ref="I67:I68"/>
    <mergeCell ref="J67:J68"/>
    <mergeCell ref="K67:K68"/>
    <mergeCell ref="L67:L68"/>
    <mergeCell ref="J69:J71"/>
    <mergeCell ref="K69:K71"/>
    <mergeCell ref="L69:L71"/>
    <mergeCell ref="A73:A75"/>
    <mergeCell ref="B73:B75"/>
    <mergeCell ref="F73:F75"/>
    <mergeCell ref="G73:G75"/>
    <mergeCell ref="H73:H75"/>
    <mergeCell ref="I73:I75"/>
    <mergeCell ref="J73:J75"/>
    <mergeCell ref="A69:A71"/>
    <mergeCell ref="B69:B71"/>
    <mergeCell ref="F69:F71"/>
    <mergeCell ref="G69:G71"/>
    <mergeCell ref="H69:H71"/>
    <mergeCell ref="I69:I71"/>
    <mergeCell ref="K73:K75"/>
    <mergeCell ref="L73:L75"/>
    <mergeCell ref="A76:A78"/>
    <mergeCell ref="B76:B78"/>
    <mergeCell ref="F76:F78"/>
    <mergeCell ref="G76:G78"/>
    <mergeCell ref="H76:H78"/>
    <mergeCell ref="I76:I78"/>
    <mergeCell ref="J76:J78"/>
    <mergeCell ref="K76:K78"/>
    <mergeCell ref="L76:L78"/>
    <mergeCell ref="A79:A81"/>
    <mergeCell ref="B79:B81"/>
    <mergeCell ref="F79:F81"/>
    <mergeCell ref="G79:G81"/>
    <mergeCell ref="H79:H81"/>
    <mergeCell ref="I79:I81"/>
    <mergeCell ref="J79:J81"/>
    <mergeCell ref="K79:K81"/>
    <mergeCell ref="L79:L81"/>
    <mergeCell ref="J82:J84"/>
    <mergeCell ref="K82:K84"/>
    <mergeCell ref="L82:L84"/>
    <mergeCell ref="A85:A88"/>
    <mergeCell ref="B85:B88"/>
    <mergeCell ref="F85:F88"/>
    <mergeCell ref="G85:G88"/>
    <mergeCell ref="H85:H88"/>
    <mergeCell ref="I85:I88"/>
    <mergeCell ref="J85:J88"/>
    <mergeCell ref="A82:A84"/>
    <mergeCell ref="B82:B84"/>
    <mergeCell ref="F82:F84"/>
    <mergeCell ref="G82:G84"/>
    <mergeCell ref="H82:H84"/>
    <mergeCell ref="I82:I84"/>
    <mergeCell ref="K85:K88"/>
    <mergeCell ref="L85:L88"/>
    <mergeCell ref="A89:A91"/>
    <mergeCell ref="B89:B91"/>
    <mergeCell ref="F89:F91"/>
    <mergeCell ref="G89:G91"/>
    <mergeCell ref="H89:H91"/>
    <mergeCell ref="I89:I91"/>
    <mergeCell ref="J89:J91"/>
    <mergeCell ref="K89:K91"/>
    <mergeCell ref="L89:L91"/>
    <mergeCell ref="A92:A94"/>
    <mergeCell ref="B92:B94"/>
    <mergeCell ref="F92:F94"/>
    <mergeCell ref="G92:G94"/>
    <mergeCell ref="H92:H94"/>
    <mergeCell ref="I92:I94"/>
    <mergeCell ref="J92:J94"/>
    <mergeCell ref="K92:K94"/>
    <mergeCell ref="L92:L94"/>
    <mergeCell ref="J95:J97"/>
    <mergeCell ref="K95:K97"/>
    <mergeCell ref="L95:L97"/>
    <mergeCell ref="A98:A101"/>
    <mergeCell ref="B98:B101"/>
    <mergeCell ref="F98:F101"/>
    <mergeCell ref="G98:G101"/>
    <mergeCell ref="H98:H101"/>
    <mergeCell ref="I98:I101"/>
    <mergeCell ref="J98:J101"/>
    <mergeCell ref="A95:A97"/>
    <mergeCell ref="B95:B97"/>
    <mergeCell ref="F95:F97"/>
    <mergeCell ref="G95:G97"/>
    <mergeCell ref="H95:H97"/>
    <mergeCell ref="I95:I97"/>
    <mergeCell ref="K98:K101"/>
    <mergeCell ref="L98:L101"/>
    <mergeCell ref="A102:A105"/>
    <mergeCell ref="B102:B105"/>
    <mergeCell ref="F102:F105"/>
    <mergeCell ref="G102:G105"/>
    <mergeCell ref="H102:H105"/>
    <mergeCell ref="I102:I105"/>
    <mergeCell ref="J102:J105"/>
    <mergeCell ref="K102:K105"/>
    <mergeCell ref="L102:L105"/>
    <mergeCell ref="A106:A108"/>
    <mergeCell ref="B106:B108"/>
    <mergeCell ref="F106:F108"/>
    <mergeCell ref="G106:G108"/>
    <mergeCell ref="H106:H108"/>
    <mergeCell ref="I106:I108"/>
    <mergeCell ref="J106:J108"/>
    <mergeCell ref="K106:K108"/>
    <mergeCell ref="L106:L108"/>
    <mergeCell ref="J109:J111"/>
    <mergeCell ref="K109:K111"/>
    <mergeCell ref="L109:L111"/>
    <mergeCell ref="A112:A113"/>
    <mergeCell ref="B112:B113"/>
    <mergeCell ref="F112:F113"/>
    <mergeCell ref="G112:G113"/>
    <mergeCell ref="H112:H113"/>
    <mergeCell ref="I112:I113"/>
    <mergeCell ref="J112:J113"/>
    <mergeCell ref="A109:A111"/>
    <mergeCell ref="B109:B111"/>
    <mergeCell ref="F109:F111"/>
    <mergeCell ref="G109:G111"/>
    <mergeCell ref="H109:H111"/>
    <mergeCell ref="I109:I111"/>
    <mergeCell ref="K112:K113"/>
    <mergeCell ref="L112:L113"/>
    <mergeCell ref="A114:A115"/>
    <mergeCell ref="B114:B115"/>
    <mergeCell ref="F114:F115"/>
    <mergeCell ref="G114:G115"/>
    <mergeCell ref="H114:H115"/>
    <mergeCell ref="I114:I115"/>
    <mergeCell ref="J114:J115"/>
    <mergeCell ref="K114:K115"/>
    <mergeCell ref="L114:L115"/>
    <mergeCell ref="A116:A117"/>
    <mergeCell ref="B116:B117"/>
    <mergeCell ref="F116:F117"/>
    <mergeCell ref="G116:G117"/>
    <mergeCell ref="H116:H117"/>
    <mergeCell ref="I116:I117"/>
    <mergeCell ref="J116:J117"/>
    <mergeCell ref="K116:K117"/>
    <mergeCell ref="L116:L117"/>
    <mergeCell ref="J118:J121"/>
    <mergeCell ref="K118:K121"/>
    <mergeCell ref="L118:L121"/>
    <mergeCell ref="A122:A123"/>
    <mergeCell ref="B122:B123"/>
    <mergeCell ref="F122:F123"/>
    <mergeCell ref="G122:G123"/>
    <mergeCell ref="H122:H123"/>
    <mergeCell ref="I122:I123"/>
    <mergeCell ref="J122:J123"/>
    <mergeCell ref="A118:A121"/>
    <mergeCell ref="B118:B121"/>
    <mergeCell ref="F118:F121"/>
    <mergeCell ref="G118:G121"/>
    <mergeCell ref="H118:H121"/>
    <mergeCell ref="I118:I121"/>
    <mergeCell ref="K122:K123"/>
    <mergeCell ref="L122:L123"/>
    <mergeCell ref="A124:A125"/>
    <mergeCell ref="B124:B125"/>
    <mergeCell ref="F124:F125"/>
    <mergeCell ref="G124:G125"/>
    <mergeCell ref="H124:H125"/>
    <mergeCell ref="I124:I125"/>
    <mergeCell ref="J124:J125"/>
    <mergeCell ref="K124:K125"/>
    <mergeCell ref="L124:L125"/>
    <mergeCell ref="A126:A127"/>
    <mergeCell ref="B126:B127"/>
    <mergeCell ref="F126:F127"/>
    <mergeCell ref="G126:G127"/>
    <mergeCell ref="H126:H127"/>
    <mergeCell ref="I126:I127"/>
    <mergeCell ref="J126:J127"/>
    <mergeCell ref="K126:K127"/>
    <mergeCell ref="L126:L127"/>
    <mergeCell ref="J128:J129"/>
    <mergeCell ref="K128:K129"/>
    <mergeCell ref="L128:L129"/>
    <mergeCell ref="A130:A131"/>
    <mergeCell ref="B130:B131"/>
    <mergeCell ref="F130:F131"/>
    <mergeCell ref="G130:G131"/>
    <mergeCell ref="H130:H131"/>
    <mergeCell ref="I130:I131"/>
    <mergeCell ref="J130:J131"/>
    <mergeCell ref="A128:A129"/>
    <mergeCell ref="B128:B129"/>
    <mergeCell ref="F128:F129"/>
    <mergeCell ref="G128:G129"/>
    <mergeCell ref="H128:H129"/>
    <mergeCell ref="I128:I129"/>
    <mergeCell ref="K130:K131"/>
    <mergeCell ref="L130:L131"/>
    <mergeCell ref="A132:A135"/>
    <mergeCell ref="B132:B135"/>
    <mergeCell ref="F132:F135"/>
    <mergeCell ref="G132:G135"/>
    <mergeCell ref="H132:H135"/>
    <mergeCell ref="I132:I135"/>
    <mergeCell ref="J132:J135"/>
    <mergeCell ref="K132:K135"/>
    <mergeCell ref="L132:L135"/>
    <mergeCell ref="A136:A140"/>
    <mergeCell ref="B136:B140"/>
    <mergeCell ref="F136:F140"/>
    <mergeCell ref="G136:G140"/>
    <mergeCell ref="H136:H140"/>
    <mergeCell ref="I136:I140"/>
    <mergeCell ref="J136:J140"/>
    <mergeCell ref="K136:K140"/>
    <mergeCell ref="L136:L140"/>
    <mergeCell ref="J141:J143"/>
    <mergeCell ref="K141:K143"/>
    <mergeCell ref="L141:L143"/>
    <mergeCell ref="A144:A146"/>
    <mergeCell ref="B144:B146"/>
    <mergeCell ref="F144:F146"/>
    <mergeCell ref="G144:G146"/>
    <mergeCell ref="H144:H146"/>
    <mergeCell ref="I144:I146"/>
    <mergeCell ref="J144:J146"/>
    <mergeCell ref="A141:A143"/>
    <mergeCell ref="B141:B143"/>
    <mergeCell ref="F141:F143"/>
    <mergeCell ref="G141:G143"/>
    <mergeCell ref="H141:H143"/>
    <mergeCell ref="I141:I143"/>
    <mergeCell ref="K144:K146"/>
    <mergeCell ref="L144:L146"/>
    <mergeCell ref="A147:A148"/>
    <mergeCell ref="B147:B148"/>
    <mergeCell ref="F147:F148"/>
    <mergeCell ref="G147:G148"/>
    <mergeCell ref="H147:H148"/>
    <mergeCell ref="I147:I148"/>
    <mergeCell ref="J147:J148"/>
    <mergeCell ref="K147:K148"/>
    <mergeCell ref="L147:L148"/>
    <mergeCell ref="A149:A151"/>
    <mergeCell ref="B149:B151"/>
    <mergeCell ref="F149:F151"/>
    <mergeCell ref="G149:G151"/>
    <mergeCell ref="H149:H151"/>
    <mergeCell ref="I149:I151"/>
    <mergeCell ref="J149:J151"/>
    <mergeCell ref="K149:K151"/>
    <mergeCell ref="L149:L151"/>
    <mergeCell ref="L152:L155"/>
    <mergeCell ref="A156:A160"/>
    <mergeCell ref="B156:B160"/>
    <mergeCell ref="F156:F160"/>
    <mergeCell ref="G156:G160"/>
    <mergeCell ref="H156:H160"/>
    <mergeCell ref="I156:I160"/>
    <mergeCell ref="L156:L160"/>
    <mergeCell ref="A152:A155"/>
    <mergeCell ref="B152:B155"/>
    <mergeCell ref="F152:F155"/>
    <mergeCell ref="G152:G155"/>
    <mergeCell ref="H152:H155"/>
    <mergeCell ref="I152:I155"/>
    <mergeCell ref="J161:J164"/>
    <mergeCell ref="K161:K164"/>
    <mergeCell ref="L161:L164"/>
    <mergeCell ref="A165:A166"/>
    <mergeCell ref="B165:B166"/>
    <mergeCell ref="F165:F166"/>
    <mergeCell ref="G165:G166"/>
    <mergeCell ref="H165:H166"/>
    <mergeCell ref="I165:I166"/>
    <mergeCell ref="J165:J166"/>
    <mergeCell ref="A161:A164"/>
    <mergeCell ref="B161:B164"/>
    <mergeCell ref="F161:F164"/>
    <mergeCell ref="G161:G164"/>
    <mergeCell ref="H161:H164"/>
    <mergeCell ref="I161:I164"/>
    <mergeCell ref="K165:K166"/>
    <mergeCell ref="L165:L166"/>
    <mergeCell ref="A167:A169"/>
    <mergeCell ref="B167:B169"/>
    <mergeCell ref="F167:F169"/>
    <mergeCell ref="G167:G169"/>
    <mergeCell ref="H167:H169"/>
    <mergeCell ref="I167:I169"/>
    <mergeCell ref="J167:J169"/>
    <mergeCell ref="K167:K169"/>
    <mergeCell ref="L167:L169"/>
    <mergeCell ref="A170:A172"/>
    <mergeCell ref="B170:B172"/>
    <mergeCell ref="F170:F172"/>
    <mergeCell ref="G170:G172"/>
    <mergeCell ref="H170:H172"/>
    <mergeCell ref="I170:I172"/>
    <mergeCell ref="J170:J172"/>
    <mergeCell ref="K170:K172"/>
    <mergeCell ref="L170:L172"/>
    <mergeCell ref="J173:J175"/>
    <mergeCell ref="K173:K175"/>
    <mergeCell ref="L173:L175"/>
    <mergeCell ref="A176:A178"/>
    <mergeCell ref="B176:B178"/>
    <mergeCell ref="F176:F178"/>
    <mergeCell ref="G176:G178"/>
    <mergeCell ref="H176:H178"/>
    <mergeCell ref="I176:I178"/>
    <mergeCell ref="J176:J178"/>
    <mergeCell ref="A173:A175"/>
    <mergeCell ref="B173:B175"/>
    <mergeCell ref="F173:F175"/>
    <mergeCell ref="G173:G175"/>
    <mergeCell ref="H173:H175"/>
    <mergeCell ref="I173:I175"/>
    <mergeCell ref="K176:K178"/>
    <mergeCell ref="L176:L178"/>
    <mergeCell ref="A179:A182"/>
    <mergeCell ref="B179:B182"/>
    <mergeCell ref="F179:F182"/>
    <mergeCell ref="G179:G182"/>
    <mergeCell ref="H179:H182"/>
    <mergeCell ref="I179:I182"/>
    <mergeCell ref="J179:J182"/>
    <mergeCell ref="K179:K182"/>
    <mergeCell ref="L179:L182"/>
    <mergeCell ref="A183:A185"/>
    <mergeCell ref="B183:B185"/>
    <mergeCell ref="F183:F185"/>
    <mergeCell ref="G183:G185"/>
    <mergeCell ref="H183:H185"/>
    <mergeCell ref="I183:I185"/>
    <mergeCell ref="J183:J185"/>
    <mergeCell ref="K183:K185"/>
    <mergeCell ref="L183:L185"/>
    <mergeCell ref="J186:J190"/>
    <mergeCell ref="K186:K190"/>
    <mergeCell ref="L186:L190"/>
    <mergeCell ref="A191:A193"/>
    <mergeCell ref="B191:B193"/>
    <mergeCell ref="F191:F193"/>
    <mergeCell ref="G191:G193"/>
    <mergeCell ref="H191:H193"/>
    <mergeCell ref="I191:I193"/>
    <mergeCell ref="J191:J193"/>
    <mergeCell ref="A186:A190"/>
    <mergeCell ref="B186:B190"/>
    <mergeCell ref="F186:F190"/>
    <mergeCell ref="G186:G190"/>
    <mergeCell ref="H186:H190"/>
    <mergeCell ref="I186:I190"/>
    <mergeCell ref="K191:K193"/>
    <mergeCell ref="L191:L193"/>
    <mergeCell ref="A194:A196"/>
    <mergeCell ref="B194:B196"/>
    <mergeCell ref="F194:F196"/>
    <mergeCell ref="G194:G196"/>
    <mergeCell ref="H194:H196"/>
    <mergeCell ref="I194:I196"/>
    <mergeCell ref="J194:J196"/>
    <mergeCell ref="K194:K196"/>
    <mergeCell ref="L194:L196"/>
    <mergeCell ref="A197:A199"/>
    <mergeCell ref="B197:B199"/>
    <mergeCell ref="F197:F199"/>
    <mergeCell ref="G197:G199"/>
    <mergeCell ref="H197:H199"/>
    <mergeCell ref="I197:I199"/>
    <mergeCell ref="J197:J199"/>
    <mergeCell ref="K197:K199"/>
    <mergeCell ref="L197:L199"/>
    <mergeCell ref="J200:J202"/>
    <mergeCell ref="K200:K202"/>
    <mergeCell ref="L200:L202"/>
    <mergeCell ref="A203:A207"/>
    <mergeCell ref="B203:B207"/>
    <mergeCell ref="F203:F207"/>
    <mergeCell ref="G203:G207"/>
    <mergeCell ref="H203:H207"/>
    <mergeCell ref="I203:I207"/>
    <mergeCell ref="J203:J207"/>
    <mergeCell ref="A200:A202"/>
    <mergeCell ref="B200:B202"/>
    <mergeCell ref="F200:F202"/>
    <mergeCell ref="G200:G202"/>
    <mergeCell ref="H200:H202"/>
    <mergeCell ref="I200:I202"/>
    <mergeCell ref="K203:K207"/>
    <mergeCell ref="L203:L207"/>
    <mergeCell ref="A208:A210"/>
    <mergeCell ref="B208:B210"/>
    <mergeCell ref="F208:F210"/>
    <mergeCell ref="G208:G210"/>
    <mergeCell ref="H208:H210"/>
    <mergeCell ref="I208:I210"/>
    <mergeCell ref="J208:J210"/>
    <mergeCell ref="K208:K210"/>
    <mergeCell ref="L208:L210"/>
    <mergeCell ref="A211:A214"/>
    <mergeCell ref="B211:B214"/>
    <mergeCell ref="F211:F214"/>
    <mergeCell ref="G211:G214"/>
    <mergeCell ref="H211:H214"/>
    <mergeCell ref="I211:I214"/>
    <mergeCell ref="J211:J214"/>
    <mergeCell ref="K211:K214"/>
    <mergeCell ref="L211:L214"/>
    <mergeCell ref="J216:J220"/>
    <mergeCell ref="K216:K220"/>
    <mergeCell ref="L216:L220"/>
    <mergeCell ref="A221:A223"/>
    <mergeCell ref="B221:B223"/>
    <mergeCell ref="F221:F223"/>
    <mergeCell ref="G221:G223"/>
    <mergeCell ref="H221:H223"/>
    <mergeCell ref="I221:I223"/>
    <mergeCell ref="J221:J223"/>
    <mergeCell ref="A216:A220"/>
    <mergeCell ref="B216:B220"/>
    <mergeCell ref="F216:F220"/>
    <mergeCell ref="G216:G220"/>
    <mergeCell ref="H216:H220"/>
    <mergeCell ref="I216:I220"/>
    <mergeCell ref="K221:K223"/>
    <mergeCell ref="L221:L223"/>
    <mergeCell ref="A224:A226"/>
    <mergeCell ref="B224:B226"/>
    <mergeCell ref="F224:F226"/>
    <mergeCell ref="G224:G226"/>
    <mergeCell ref="H224:H226"/>
    <mergeCell ref="I224:I226"/>
    <mergeCell ref="J224:J226"/>
    <mergeCell ref="K224:K226"/>
    <mergeCell ref="L224:L226"/>
    <mergeCell ref="A227:A229"/>
    <mergeCell ref="B227:B229"/>
    <mergeCell ref="F227:F229"/>
    <mergeCell ref="G227:G229"/>
    <mergeCell ref="H227:H229"/>
    <mergeCell ref="I227:I229"/>
    <mergeCell ref="J227:J229"/>
    <mergeCell ref="K227:K229"/>
    <mergeCell ref="L227:L229"/>
    <mergeCell ref="J230:J233"/>
    <mergeCell ref="K230:K233"/>
    <mergeCell ref="L230:L233"/>
    <mergeCell ref="A235:A237"/>
    <mergeCell ref="B235:B237"/>
    <mergeCell ref="F235:F237"/>
    <mergeCell ref="G235:G237"/>
    <mergeCell ref="H235:H237"/>
    <mergeCell ref="I235:I237"/>
    <mergeCell ref="J235:J237"/>
    <mergeCell ref="A230:A233"/>
    <mergeCell ref="B230:B233"/>
    <mergeCell ref="F230:F233"/>
    <mergeCell ref="G230:G233"/>
    <mergeCell ref="H230:H233"/>
    <mergeCell ref="I230:I233"/>
    <mergeCell ref="K235:K237"/>
    <mergeCell ref="L235:L237"/>
    <mergeCell ref="A238:A239"/>
    <mergeCell ref="B238:B239"/>
    <mergeCell ref="F238:F239"/>
    <mergeCell ref="G238:G239"/>
    <mergeCell ref="H238:H239"/>
    <mergeCell ref="I238:I239"/>
    <mergeCell ref="J238:J239"/>
    <mergeCell ref="K238:K239"/>
    <mergeCell ref="L238:L239"/>
    <mergeCell ref="A240:A241"/>
    <mergeCell ref="B240:B241"/>
    <mergeCell ref="F240:F241"/>
    <mergeCell ref="G240:G241"/>
    <mergeCell ref="H240:H241"/>
    <mergeCell ref="I240:I241"/>
    <mergeCell ref="J240:J241"/>
    <mergeCell ref="K240:K241"/>
    <mergeCell ref="L240:L241"/>
    <mergeCell ref="J242:J243"/>
    <mergeCell ref="K242:K243"/>
    <mergeCell ref="L242:L243"/>
    <mergeCell ref="A244:A245"/>
    <mergeCell ref="B244:B245"/>
    <mergeCell ref="F244:F245"/>
    <mergeCell ref="G244:G245"/>
    <mergeCell ref="H244:H245"/>
    <mergeCell ref="I244:I245"/>
    <mergeCell ref="J244:J245"/>
    <mergeCell ref="A242:A243"/>
    <mergeCell ref="B242:B243"/>
    <mergeCell ref="F242:F243"/>
    <mergeCell ref="G242:G243"/>
    <mergeCell ref="H242:H243"/>
    <mergeCell ref="I242:I243"/>
    <mergeCell ref="K244:K245"/>
    <mergeCell ref="L244:L245"/>
    <mergeCell ref="A246:A247"/>
    <mergeCell ref="B246:B247"/>
    <mergeCell ref="F246:F247"/>
    <mergeCell ref="G246:G247"/>
    <mergeCell ref="H246:H247"/>
    <mergeCell ref="I246:I247"/>
    <mergeCell ref="J246:J247"/>
    <mergeCell ref="K246:K247"/>
    <mergeCell ref="L246:L247"/>
    <mergeCell ref="A248:A250"/>
    <mergeCell ref="B248:B250"/>
    <mergeCell ref="F248:F250"/>
    <mergeCell ref="G248:G250"/>
    <mergeCell ref="H248:H250"/>
    <mergeCell ref="I248:I250"/>
    <mergeCell ref="J248:J250"/>
    <mergeCell ref="K248:K250"/>
    <mergeCell ref="L248:L250"/>
    <mergeCell ref="J251:J254"/>
    <mergeCell ref="K251:K254"/>
    <mergeCell ref="L251:L254"/>
    <mergeCell ref="A255:A256"/>
    <mergeCell ref="B255:B256"/>
    <mergeCell ref="F255:F256"/>
    <mergeCell ref="G255:G256"/>
    <mergeCell ref="H255:H256"/>
    <mergeCell ref="I255:I256"/>
    <mergeCell ref="J255:J256"/>
    <mergeCell ref="A251:A254"/>
    <mergeCell ref="B251:B254"/>
    <mergeCell ref="F251:F254"/>
    <mergeCell ref="G251:G254"/>
    <mergeCell ref="H251:H254"/>
    <mergeCell ref="I251:I254"/>
    <mergeCell ref="K255:K256"/>
    <mergeCell ref="L255:L256"/>
    <mergeCell ref="A257:A258"/>
    <mergeCell ref="B257:B258"/>
    <mergeCell ref="F257:F258"/>
    <mergeCell ref="G257:G258"/>
    <mergeCell ref="H257:H258"/>
    <mergeCell ref="I257:I258"/>
    <mergeCell ref="J257:J258"/>
    <mergeCell ref="K257:K258"/>
    <mergeCell ref="L257:L258"/>
    <mergeCell ref="A259:A262"/>
    <mergeCell ref="B259:B262"/>
    <mergeCell ref="F259:F262"/>
    <mergeCell ref="G259:G262"/>
    <mergeCell ref="H259:H262"/>
    <mergeCell ref="I259:I262"/>
    <mergeCell ref="J259:J262"/>
    <mergeCell ref="K259:K262"/>
    <mergeCell ref="L259:L262"/>
    <mergeCell ref="J263:J266"/>
    <mergeCell ref="K263:K266"/>
    <mergeCell ref="L263:L266"/>
    <mergeCell ref="A267:A269"/>
    <mergeCell ref="B267:B269"/>
    <mergeCell ref="F267:F269"/>
    <mergeCell ref="G267:G269"/>
    <mergeCell ref="H267:H269"/>
    <mergeCell ref="I267:I269"/>
    <mergeCell ref="J267:J269"/>
    <mergeCell ref="A263:A266"/>
    <mergeCell ref="B263:B266"/>
    <mergeCell ref="F263:F266"/>
    <mergeCell ref="G263:G266"/>
    <mergeCell ref="H263:H266"/>
    <mergeCell ref="I263:I266"/>
    <mergeCell ref="K267:K269"/>
    <mergeCell ref="L267:L269"/>
    <mergeCell ref="A270:A273"/>
    <mergeCell ref="B270:B273"/>
    <mergeCell ref="F270:F273"/>
    <mergeCell ref="G270:G273"/>
    <mergeCell ref="H270:H273"/>
    <mergeCell ref="I270:I273"/>
    <mergeCell ref="J270:J273"/>
    <mergeCell ref="K270:K273"/>
    <mergeCell ref="L270:L273"/>
    <mergeCell ref="A274:A276"/>
    <mergeCell ref="B274:B276"/>
    <mergeCell ref="F274:F276"/>
    <mergeCell ref="G274:G276"/>
    <mergeCell ref="H274:H276"/>
    <mergeCell ref="I274:I276"/>
    <mergeCell ref="J274:J276"/>
    <mergeCell ref="K274:K276"/>
    <mergeCell ref="L274:L276"/>
    <mergeCell ref="L277:L278"/>
    <mergeCell ref="A279:A281"/>
    <mergeCell ref="B279:B281"/>
    <mergeCell ref="F279:F281"/>
    <mergeCell ref="G279:G281"/>
    <mergeCell ref="H279:H281"/>
    <mergeCell ref="I279:I281"/>
    <mergeCell ref="J279:J281"/>
    <mergeCell ref="A277:A278"/>
    <mergeCell ref="B277:B278"/>
    <mergeCell ref="F277:F278"/>
    <mergeCell ref="G277:G278"/>
    <mergeCell ref="H277:H278"/>
    <mergeCell ref="I277:I278"/>
    <mergeCell ref="A282:A283"/>
    <mergeCell ref="B282:B283"/>
    <mergeCell ref="F282:F283"/>
    <mergeCell ref="G282:G283"/>
    <mergeCell ref="H282:H283"/>
    <mergeCell ref="I282:I283"/>
    <mergeCell ref="J282:J283"/>
    <mergeCell ref="K282:K283"/>
    <mergeCell ref="J277:J278"/>
    <mergeCell ref="K277:K278"/>
    <mergeCell ref="J287:J288"/>
    <mergeCell ref="K287:K288"/>
    <mergeCell ref="L287:L288"/>
    <mergeCell ref="A1:L1"/>
    <mergeCell ref="A2:L2"/>
    <mergeCell ref="A3:L3"/>
    <mergeCell ref="A287:A288"/>
    <mergeCell ref="B287:B288"/>
    <mergeCell ref="F287:F288"/>
    <mergeCell ref="G287:G288"/>
    <mergeCell ref="H287:H288"/>
    <mergeCell ref="I287:I288"/>
    <mergeCell ref="L282:L283"/>
    <mergeCell ref="A284:A286"/>
    <mergeCell ref="B284:B286"/>
    <mergeCell ref="F284:F286"/>
    <mergeCell ref="G284:G286"/>
    <mergeCell ref="H284:H286"/>
    <mergeCell ref="I284:I286"/>
    <mergeCell ref="J284:J286"/>
    <mergeCell ref="K284:K286"/>
    <mergeCell ref="L284:L286"/>
    <mergeCell ref="K279:K281"/>
    <mergeCell ref="L279:L28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G144"/>
  <sheetViews>
    <sheetView workbookViewId="0">
      <selection activeCell="C3" sqref="C3:G144"/>
    </sheetView>
  </sheetViews>
  <sheetFormatPr defaultRowHeight="15" x14ac:dyDescent="0.25"/>
  <cols>
    <col min="3" max="3" width="26" customWidth="1"/>
  </cols>
  <sheetData>
    <row r="1" spans="3:7" x14ac:dyDescent="0.25">
      <c r="E1">
        <v>32.119999999999997</v>
      </c>
    </row>
    <row r="2" spans="3:7" ht="15.75" thickBot="1" x14ac:dyDescent="0.3"/>
    <row r="3" spans="3:7" ht="15.75" customHeight="1" thickBot="1" x14ac:dyDescent="0.3">
      <c r="C3" s="1" t="s">
        <v>13</v>
      </c>
      <c r="D3" s="3">
        <v>1.76</v>
      </c>
      <c r="E3" s="4" t="s">
        <v>125</v>
      </c>
      <c r="F3" s="5">
        <v>15940</v>
      </c>
      <c r="G3" s="3" t="s">
        <v>126</v>
      </c>
    </row>
    <row r="4" spans="3:7" ht="15.75" customHeight="1" thickBot="1" x14ac:dyDescent="0.3">
      <c r="C4" s="2" t="s">
        <v>12</v>
      </c>
      <c r="D4" s="6">
        <v>6.21</v>
      </c>
      <c r="E4" s="7" t="s">
        <v>127</v>
      </c>
      <c r="F4" s="8">
        <v>14158</v>
      </c>
      <c r="G4" s="6" t="s">
        <v>128</v>
      </c>
    </row>
    <row r="5" spans="3:7" ht="15.75" customHeight="1" thickBot="1" x14ac:dyDescent="0.3">
      <c r="C5" s="2" t="s">
        <v>4</v>
      </c>
      <c r="D5" s="6">
        <v>1.73</v>
      </c>
      <c r="E5" s="7" t="s">
        <v>129</v>
      </c>
      <c r="F5" s="8">
        <v>31742</v>
      </c>
      <c r="G5" s="6" t="s">
        <v>130</v>
      </c>
    </row>
    <row r="6" spans="3:7" ht="15.75" customHeight="1" thickBot="1" x14ac:dyDescent="0.3">
      <c r="C6" s="2" t="s">
        <v>5</v>
      </c>
      <c r="D6" s="6">
        <v>2.0699999999999998</v>
      </c>
      <c r="E6" s="7" t="s">
        <v>131</v>
      </c>
      <c r="F6" s="8">
        <v>13270</v>
      </c>
      <c r="G6" s="6" t="s">
        <v>132</v>
      </c>
    </row>
    <row r="7" spans="3:7" ht="15.75" customHeight="1" thickBot="1" x14ac:dyDescent="0.3">
      <c r="C7" s="2" t="s">
        <v>11</v>
      </c>
      <c r="D7" s="6">
        <v>4.68</v>
      </c>
      <c r="E7" s="7" t="s">
        <v>133</v>
      </c>
      <c r="F7" s="8">
        <v>19338</v>
      </c>
      <c r="G7" s="6" t="s">
        <v>134</v>
      </c>
    </row>
    <row r="8" spans="3:7" ht="15.75" customHeight="1" thickBot="1" x14ac:dyDescent="0.3">
      <c r="C8" s="2" t="s">
        <v>9</v>
      </c>
      <c r="D8" s="6">
        <v>7.91</v>
      </c>
      <c r="E8" s="7" t="s">
        <v>135</v>
      </c>
      <c r="F8" s="9">
        <v>35683</v>
      </c>
      <c r="G8" s="6" t="s">
        <v>136</v>
      </c>
    </row>
    <row r="9" spans="3:7" ht="15.75" customHeight="1" thickBot="1" x14ac:dyDescent="0.3">
      <c r="C9" s="10" t="s">
        <v>18</v>
      </c>
      <c r="D9" s="6">
        <v>6.61</v>
      </c>
      <c r="E9" s="7" t="s">
        <v>137</v>
      </c>
      <c r="F9" s="9">
        <v>26832</v>
      </c>
      <c r="G9" s="6" t="s">
        <v>138</v>
      </c>
    </row>
    <row r="10" spans="3:7" ht="15.75" customHeight="1" thickBot="1" x14ac:dyDescent="0.3">
      <c r="C10" s="2" t="s">
        <v>19</v>
      </c>
      <c r="D10" s="6">
        <v>11.92</v>
      </c>
      <c r="E10" s="7" t="s">
        <v>139</v>
      </c>
      <c r="F10" s="9">
        <v>16679</v>
      </c>
      <c r="G10" s="6" t="s">
        <v>140</v>
      </c>
    </row>
    <row r="11" spans="3:7" ht="15.75" customHeight="1" thickBot="1" x14ac:dyDescent="0.3">
      <c r="C11" s="10" t="s">
        <v>17</v>
      </c>
      <c r="D11" s="6">
        <v>5.21</v>
      </c>
      <c r="E11" s="7" t="s">
        <v>141</v>
      </c>
      <c r="F11" s="9">
        <v>9017</v>
      </c>
      <c r="G11" s="6" t="s">
        <v>142</v>
      </c>
    </row>
    <row r="12" spans="3:7" ht="15.75" customHeight="1" thickBot="1" x14ac:dyDescent="0.3">
      <c r="C12" s="10" t="s">
        <v>16</v>
      </c>
      <c r="D12" s="6">
        <v>7.44</v>
      </c>
      <c r="E12" s="7" t="s">
        <v>143</v>
      </c>
      <c r="F12" s="9">
        <v>13613</v>
      </c>
      <c r="G12" s="6" t="s">
        <v>144</v>
      </c>
    </row>
    <row r="13" spans="3:7" ht="15.75" customHeight="1" thickBot="1" x14ac:dyDescent="0.3">
      <c r="C13" s="2" t="s">
        <v>6</v>
      </c>
      <c r="D13" s="6">
        <v>3.77</v>
      </c>
      <c r="E13" s="7" t="s">
        <v>145</v>
      </c>
      <c r="F13" s="9">
        <v>10160</v>
      </c>
      <c r="G13" s="6" t="s">
        <v>146</v>
      </c>
    </row>
    <row r="14" spans="3:7" ht="15.75" customHeight="1" thickBot="1" x14ac:dyDescent="0.3">
      <c r="C14" s="2" t="s">
        <v>7</v>
      </c>
      <c r="D14" s="6">
        <v>8.92</v>
      </c>
      <c r="E14" s="7" t="s">
        <v>147</v>
      </c>
      <c r="F14" s="9">
        <v>13948</v>
      </c>
      <c r="G14" s="6" t="s">
        <v>148</v>
      </c>
    </row>
    <row r="15" spans="3:7" ht="15.75" customHeight="1" thickBot="1" x14ac:dyDescent="0.3">
      <c r="C15" s="2" t="s">
        <v>10</v>
      </c>
      <c r="D15" s="6">
        <v>5.49</v>
      </c>
      <c r="E15" s="7" t="s">
        <v>149</v>
      </c>
      <c r="F15" s="9">
        <v>12234</v>
      </c>
      <c r="G15" s="6" t="s">
        <v>150</v>
      </c>
    </row>
    <row r="16" spans="3:7" ht="15.75" customHeight="1" thickBot="1" x14ac:dyDescent="0.3">
      <c r="C16" s="10" t="s">
        <v>14</v>
      </c>
      <c r="D16" s="6">
        <v>0.92</v>
      </c>
      <c r="E16" s="7" t="s">
        <v>151</v>
      </c>
      <c r="F16" s="9">
        <v>9049</v>
      </c>
      <c r="G16" s="6" t="s">
        <v>152</v>
      </c>
    </row>
    <row r="17" spans="3:7" ht="15.75" customHeight="1" thickBot="1" x14ac:dyDescent="0.3">
      <c r="C17" s="2" t="s">
        <v>3</v>
      </c>
      <c r="D17" s="6">
        <v>1.1200000000000001</v>
      </c>
      <c r="E17" s="7" t="s">
        <v>153</v>
      </c>
      <c r="F17" s="9">
        <v>10355</v>
      </c>
      <c r="G17" s="6" t="s">
        <v>154</v>
      </c>
    </row>
    <row r="18" spans="3:7" ht="15.75" customHeight="1" thickBot="1" x14ac:dyDescent="0.3">
      <c r="C18" s="2" t="s">
        <v>15</v>
      </c>
      <c r="D18" s="6">
        <v>4.54</v>
      </c>
      <c r="E18" s="7" t="s">
        <v>155</v>
      </c>
      <c r="F18" s="9">
        <v>6333</v>
      </c>
      <c r="G18" s="6" t="s">
        <v>156</v>
      </c>
    </row>
    <row r="19" spans="3:7" ht="15.75" customHeight="1" thickBot="1" x14ac:dyDescent="0.3">
      <c r="C19" s="2" t="s">
        <v>8</v>
      </c>
      <c r="D19" s="6">
        <v>2.34</v>
      </c>
      <c r="E19" s="7" t="s">
        <v>157</v>
      </c>
      <c r="F19" s="9">
        <v>4800</v>
      </c>
      <c r="G19" s="6" t="s">
        <v>158</v>
      </c>
    </row>
    <row r="20" spans="3:7" ht="15.75" customHeight="1" thickBot="1" x14ac:dyDescent="0.3">
      <c r="C20" s="11" t="s">
        <v>118</v>
      </c>
      <c r="D20" s="12">
        <v>61.09</v>
      </c>
      <c r="E20" s="7"/>
      <c r="F20" s="13">
        <v>190856</v>
      </c>
      <c r="G20" s="6"/>
    </row>
    <row r="21" spans="3:7" ht="15.75" customHeight="1" thickBot="1" x14ac:dyDescent="0.3">
      <c r="C21" s="11" t="s">
        <v>159</v>
      </c>
      <c r="D21" s="6"/>
      <c r="E21" s="7"/>
      <c r="F21" s="14"/>
      <c r="G21" s="6"/>
    </row>
    <row r="22" spans="3:7" ht="15.75" customHeight="1" thickBot="1" x14ac:dyDescent="0.3">
      <c r="C22" s="2" t="s">
        <v>20</v>
      </c>
      <c r="D22" s="6">
        <v>1.47</v>
      </c>
      <c r="E22" s="7" t="s">
        <v>160</v>
      </c>
      <c r="F22" s="9">
        <v>10884</v>
      </c>
      <c r="G22" s="6" t="s">
        <v>161</v>
      </c>
    </row>
    <row r="23" spans="3:7" ht="15.75" customHeight="1" thickBot="1" x14ac:dyDescent="0.3">
      <c r="C23" s="2" t="s">
        <v>25</v>
      </c>
      <c r="D23" s="6">
        <v>8.4499999999999993</v>
      </c>
      <c r="E23" s="7" t="s">
        <v>162</v>
      </c>
      <c r="F23" s="9">
        <v>14592</v>
      </c>
      <c r="G23" s="6" t="s">
        <v>163</v>
      </c>
    </row>
    <row r="24" spans="3:7" ht="15.75" customHeight="1" thickBot="1" x14ac:dyDescent="0.3">
      <c r="C24" s="2" t="s">
        <v>30</v>
      </c>
      <c r="D24" s="6">
        <v>5.59</v>
      </c>
      <c r="E24" s="7" t="s">
        <v>164</v>
      </c>
      <c r="F24" s="9">
        <v>19887</v>
      </c>
      <c r="G24" s="6" t="s">
        <v>165</v>
      </c>
    </row>
    <row r="25" spans="3:7" ht="15.75" customHeight="1" thickBot="1" x14ac:dyDescent="0.3">
      <c r="C25" s="2" t="s">
        <v>24</v>
      </c>
      <c r="D25" s="6">
        <v>5.66</v>
      </c>
      <c r="E25" s="7" t="s">
        <v>166</v>
      </c>
      <c r="F25" s="9">
        <v>13970</v>
      </c>
      <c r="G25" s="6" t="s">
        <v>167</v>
      </c>
    </row>
    <row r="26" spans="3:7" ht="15.75" customHeight="1" thickBot="1" x14ac:dyDescent="0.3">
      <c r="C26" s="2" t="s">
        <v>29</v>
      </c>
      <c r="D26" s="6">
        <v>3.48</v>
      </c>
      <c r="E26" s="7" t="s">
        <v>168</v>
      </c>
      <c r="F26" s="9">
        <v>12830</v>
      </c>
      <c r="G26" s="6" t="s">
        <v>169</v>
      </c>
    </row>
    <row r="27" spans="3:7" ht="15.75" customHeight="1" thickBot="1" x14ac:dyDescent="0.3">
      <c r="C27" s="2" t="s">
        <v>27</v>
      </c>
      <c r="D27" s="6">
        <v>3.54</v>
      </c>
      <c r="E27" s="7" t="s">
        <v>170</v>
      </c>
      <c r="F27" s="9">
        <v>18868</v>
      </c>
      <c r="G27" s="6" t="s">
        <v>171</v>
      </c>
    </row>
    <row r="28" spans="3:7" ht="15.75" customHeight="1" thickBot="1" x14ac:dyDescent="0.3">
      <c r="C28" s="2" t="s">
        <v>28</v>
      </c>
      <c r="D28" s="6">
        <v>2.37</v>
      </c>
      <c r="E28" s="7" t="s">
        <v>152</v>
      </c>
      <c r="F28" s="9">
        <v>7155</v>
      </c>
      <c r="G28" s="6" t="s">
        <v>172</v>
      </c>
    </row>
    <row r="29" spans="3:7" ht="15.75" customHeight="1" thickBot="1" x14ac:dyDescent="0.3">
      <c r="C29" s="2" t="s">
        <v>26</v>
      </c>
      <c r="D29" s="6">
        <v>6.73</v>
      </c>
      <c r="E29" s="7" t="s">
        <v>173</v>
      </c>
      <c r="F29" s="9">
        <v>20000</v>
      </c>
      <c r="G29" s="6" t="s">
        <v>174</v>
      </c>
    </row>
    <row r="30" spans="3:7" ht="15.75" customHeight="1" thickBot="1" x14ac:dyDescent="0.3">
      <c r="C30" s="2" t="s">
        <v>31</v>
      </c>
      <c r="D30" s="6">
        <v>4.96</v>
      </c>
      <c r="E30" s="7" t="s">
        <v>175</v>
      </c>
      <c r="F30" s="9">
        <v>17857</v>
      </c>
      <c r="G30" s="6" t="s">
        <v>176</v>
      </c>
    </row>
    <row r="31" spans="3:7" ht="15.75" customHeight="1" thickBot="1" x14ac:dyDescent="0.3">
      <c r="C31" s="2" t="s">
        <v>21</v>
      </c>
      <c r="D31" s="6">
        <v>4.59</v>
      </c>
      <c r="E31" s="7" t="s">
        <v>177</v>
      </c>
      <c r="F31" s="9">
        <v>16338</v>
      </c>
      <c r="G31" s="6" t="s">
        <v>178</v>
      </c>
    </row>
    <row r="32" spans="3:7" ht="15.75" customHeight="1" thickBot="1" x14ac:dyDescent="0.3">
      <c r="C32" s="2" t="s">
        <v>22</v>
      </c>
      <c r="D32" s="6">
        <v>8.27</v>
      </c>
      <c r="E32" s="7" t="s">
        <v>179</v>
      </c>
      <c r="F32" s="9">
        <v>22429</v>
      </c>
      <c r="G32" s="6" t="s">
        <v>180</v>
      </c>
    </row>
    <row r="33" spans="3:7" ht="15.75" customHeight="1" thickBot="1" x14ac:dyDescent="0.3">
      <c r="C33" s="2" t="s">
        <v>23</v>
      </c>
      <c r="D33" s="6">
        <v>5.98</v>
      </c>
      <c r="E33" s="7" t="s">
        <v>181</v>
      </c>
      <c r="F33" s="9">
        <v>16046</v>
      </c>
      <c r="G33" s="6" t="s">
        <v>182</v>
      </c>
    </row>
    <row r="34" spans="3:7" ht="15.75" customHeight="1" thickBot="1" x14ac:dyDescent="0.3">
      <c r="C34" s="15" t="s">
        <v>119</v>
      </c>
      <c r="D34" s="12">
        <v>117.83</v>
      </c>
      <c r="E34" s="7"/>
      <c r="F34" s="13">
        <v>204936</v>
      </c>
      <c r="G34" s="6"/>
    </row>
    <row r="35" spans="3:7" ht="15.75" customHeight="1" thickBot="1" x14ac:dyDescent="0.3">
      <c r="C35" s="15" t="s">
        <v>183</v>
      </c>
      <c r="D35" s="6"/>
      <c r="E35" s="7"/>
      <c r="F35" s="14"/>
      <c r="G35" s="6"/>
    </row>
    <row r="36" spans="3:7" ht="15.75" customHeight="1" thickBot="1" x14ac:dyDescent="0.3">
      <c r="C36" s="10" t="s">
        <v>37</v>
      </c>
      <c r="D36" s="6">
        <v>6.03</v>
      </c>
      <c r="E36" s="7" t="s">
        <v>184</v>
      </c>
      <c r="F36" s="8">
        <v>16047</v>
      </c>
      <c r="G36" s="7" t="s">
        <v>185</v>
      </c>
    </row>
    <row r="37" spans="3:7" ht="15.75" customHeight="1" thickBot="1" x14ac:dyDescent="0.3">
      <c r="C37" s="10" t="s">
        <v>186</v>
      </c>
      <c r="D37" s="6">
        <v>9.6199999999999992</v>
      </c>
      <c r="E37" s="7" t="s">
        <v>187</v>
      </c>
      <c r="F37" s="8">
        <v>14508</v>
      </c>
      <c r="G37" s="7" t="s">
        <v>188</v>
      </c>
    </row>
    <row r="38" spans="3:7" ht="15.75" customHeight="1" thickBot="1" x14ac:dyDescent="0.3">
      <c r="C38" s="10" t="s">
        <v>35</v>
      </c>
      <c r="D38" s="6">
        <v>8.69</v>
      </c>
      <c r="E38" s="7" t="s">
        <v>189</v>
      </c>
      <c r="F38" s="8">
        <v>14074</v>
      </c>
      <c r="G38" s="7" t="s">
        <v>190</v>
      </c>
    </row>
    <row r="39" spans="3:7" ht="15.75" customHeight="1" thickBot="1" x14ac:dyDescent="0.3">
      <c r="C39" s="10" t="s">
        <v>39</v>
      </c>
      <c r="D39" s="6">
        <v>8.5500000000000007</v>
      </c>
      <c r="E39" s="7" t="s">
        <v>191</v>
      </c>
      <c r="F39" s="8">
        <v>10407</v>
      </c>
      <c r="G39" s="7" t="s">
        <v>192</v>
      </c>
    </row>
    <row r="40" spans="3:7" ht="15.75" customHeight="1" thickBot="1" x14ac:dyDescent="0.3">
      <c r="C40" s="10" t="s">
        <v>47</v>
      </c>
      <c r="D40" s="6">
        <v>7.56</v>
      </c>
      <c r="E40" s="7" t="s">
        <v>193</v>
      </c>
      <c r="F40" s="8">
        <v>10974</v>
      </c>
      <c r="G40" s="7" t="s">
        <v>194</v>
      </c>
    </row>
    <row r="41" spans="3:7" ht="15.75" customHeight="1" thickBot="1" x14ac:dyDescent="0.3">
      <c r="C41" s="10" t="s">
        <v>44</v>
      </c>
      <c r="D41" s="6">
        <v>6.23</v>
      </c>
      <c r="E41" s="7" t="s">
        <v>195</v>
      </c>
      <c r="F41" s="8">
        <v>9453</v>
      </c>
      <c r="G41" s="7" t="s">
        <v>196</v>
      </c>
    </row>
    <row r="42" spans="3:7" ht="15.75" customHeight="1" thickBot="1" x14ac:dyDescent="0.3">
      <c r="C42" s="10" t="s">
        <v>38</v>
      </c>
      <c r="D42" s="6">
        <v>5.51</v>
      </c>
      <c r="E42" s="7" t="s">
        <v>197</v>
      </c>
      <c r="F42" s="8">
        <v>12466</v>
      </c>
      <c r="G42" s="7" t="s">
        <v>198</v>
      </c>
    </row>
    <row r="43" spans="3:7" ht="15.75" customHeight="1" thickBot="1" x14ac:dyDescent="0.3">
      <c r="C43" s="10" t="s">
        <v>45</v>
      </c>
      <c r="D43" s="6">
        <v>3.16</v>
      </c>
      <c r="E43" s="7" t="s">
        <v>199</v>
      </c>
      <c r="F43" s="8">
        <v>4974</v>
      </c>
      <c r="G43" s="7" t="s">
        <v>200</v>
      </c>
    </row>
    <row r="44" spans="3:7" ht="15.75" customHeight="1" thickBot="1" x14ac:dyDescent="0.3">
      <c r="C44" s="15" t="s">
        <v>159</v>
      </c>
      <c r="D44" s="6"/>
      <c r="E44" s="7"/>
      <c r="F44" s="14"/>
      <c r="G44" s="6"/>
    </row>
    <row r="45" spans="3:7" ht="15.75" customHeight="1" thickBot="1" x14ac:dyDescent="0.3">
      <c r="C45" s="2" t="s">
        <v>32</v>
      </c>
      <c r="D45" s="7">
        <v>5.1100000000000003</v>
      </c>
      <c r="E45" s="7" t="s">
        <v>201</v>
      </c>
      <c r="F45" s="9">
        <v>16841</v>
      </c>
      <c r="G45" s="7" t="s">
        <v>202</v>
      </c>
    </row>
    <row r="46" spans="3:7" ht="15.75" customHeight="1" thickBot="1" x14ac:dyDescent="0.3">
      <c r="C46" s="2" t="s">
        <v>36</v>
      </c>
      <c r="D46" s="7">
        <v>7.96</v>
      </c>
      <c r="E46" s="7" t="s">
        <v>203</v>
      </c>
      <c r="F46" s="9">
        <v>14272</v>
      </c>
      <c r="G46" s="7" t="s">
        <v>204</v>
      </c>
    </row>
    <row r="47" spans="3:7" ht="15.75" customHeight="1" thickBot="1" x14ac:dyDescent="0.3">
      <c r="C47" s="2" t="s">
        <v>33</v>
      </c>
      <c r="D47" s="7">
        <v>3.71</v>
      </c>
      <c r="E47" s="7" t="s">
        <v>205</v>
      </c>
      <c r="F47" s="9">
        <v>7449</v>
      </c>
      <c r="G47" s="7" t="s">
        <v>206</v>
      </c>
    </row>
    <row r="48" spans="3:7" ht="15.75" customHeight="1" thickBot="1" x14ac:dyDescent="0.3">
      <c r="C48" s="2" t="s">
        <v>43</v>
      </c>
      <c r="D48" s="7">
        <v>4.78</v>
      </c>
      <c r="E48" s="7" t="s">
        <v>207</v>
      </c>
      <c r="F48" s="9">
        <v>10252</v>
      </c>
      <c r="G48" s="7" t="s">
        <v>208</v>
      </c>
    </row>
    <row r="49" spans="3:7" ht="15.75" customHeight="1" thickBot="1" x14ac:dyDescent="0.3">
      <c r="C49" s="2" t="s">
        <v>209</v>
      </c>
      <c r="D49" s="7">
        <v>3.58</v>
      </c>
      <c r="E49" s="7" t="s">
        <v>210</v>
      </c>
      <c r="F49" s="9">
        <v>7079</v>
      </c>
      <c r="G49" s="7" t="s">
        <v>211</v>
      </c>
    </row>
    <row r="50" spans="3:7" ht="15.75" customHeight="1" thickBot="1" x14ac:dyDescent="0.3">
      <c r="C50" s="2" t="s">
        <v>42</v>
      </c>
      <c r="D50" s="7">
        <v>5.55</v>
      </c>
      <c r="E50" s="7" t="s">
        <v>212</v>
      </c>
      <c r="F50" s="9">
        <v>11029</v>
      </c>
      <c r="G50" s="7" t="s">
        <v>213</v>
      </c>
    </row>
    <row r="51" spans="3:7" ht="15.75" customHeight="1" thickBot="1" x14ac:dyDescent="0.3">
      <c r="C51" s="2" t="s">
        <v>41</v>
      </c>
      <c r="D51" s="7">
        <v>4.78</v>
      </c>
      <c r="E51" s="7" t="s">
        <v>207</v>
      </c>
      <c r="F51" s="9">
        <v>9037</v>
      </c>
      <c r="G51" s="7" t="s">
        <v>214</v>
      </c>
    </row>
    <row r="52" spans="3:7" ht="15.75" customHeight="1" thickBot="1" x14ac:dyDescent="0.3">
      <c r="C52" s="2" t="s">
        <v>34</v>
      </c>
      <c r="D52" s="7">
        <v>9.07</v>
      </c>
      <c r="E52" s="7" t="s">
        <v>215</v>
      </c>
      <c r="F52" s="9">
        <v>13954</v>
      </c>
      <c r="G52" s="7" t="s">
        <v>216</v>
      </c>
    </row>
    <row r="53" spans="3:7" ht="15.75" customHeight="1" thickBot="1" x14ac:dyDescent="0.3">
      <c r="C53" s="2" t="s">
        <v>40</v>
      </c>
      <c r="D53" s="7">
        <v>9.69</v>
      </c>
      <c r="E53" s="7" t="s">
        <v>217</v>
      </c>
      <c r="F53" s="9">
        <v>10725</v>
      </c>
      <c r="G53" s="7" t="s">
        <v>218</v>
      </c>
    </row>
    <row r="54" spans="3:7" ht="15.75" customHeight="1" thickBot="1" x14ac:dyDescent="0.3">
      <c r="C54" s="2" t="s">
        <v>46</v>
      </c>
      <c r="D54" s="7">
        <v>8.25</v>
      </c>
      <c r="E54" s="7" t="s">
        <v>219</v>
      </c>
      <c r="F54" s="9">
        <v>11395</v>
      </c>
      <c r="G54" s="7" t="s">
        <v>220</v>
      </c>
    </row>
    <row r="55" spans="3:7" ht="15.75" customHeight="1" thickBot="1" x14ac:dyDescent="0.3">
      <c r="C55" s="11" t="s">
        <v>120</v>
      </c>
      <c r="D55" s="12">
        <v>155.11000000000001</v>
      </c>
      <c r="E55" s="7"/>
      <c r="F55" s="16">
        <v>223738</v>
      </c>
      <c r="G55" s="7"/>
    </row>
    <row r="56" spans="3:7" ht="15.75" customHeight="1" thickBot="1" x14ac:dyDescent="0.3">
      <c r="C56" s="11" t="s">
        <v>183</v>
      </c>
      <c r="D56" s="6"/>
      <c r="E56" s="7"/>
      <c r="F56" s="17"/>
      <c r="G56" s="7"/>
    </row>
    <row r="57" spans="3:7" ht="15.75" customHeight="1" thickBot="1" x14ac:dyDescent="0.3">
      <c r="C57" s="10" t="s">
        <v>65</v>
      </c>
      <c r="D57" s="6">
        <v>8.58</v>
      </c>
      <c r="E57" s="7" t="s">
        <v>221</v>
      </c>
      <c r="F57" s="8">
        <v>8216</v>
      </c>
      <c r="G57" s="6" t="s">
        <v>222</v>
      </c>
    </row>
    <row r="58" spans="3:7" ht="15.75" customHeight="1" thickBot="1" x14ac:dyDescent="0.3">
      <c r="C58" s="10" t="s">
        <v>63</v>
      </c>
      <c r="D58" s="6">
        <v>15.7</v>
      </c>
      <c r="E58" s="7" t="s">
        <v>223</v>
      </c>
      <c r="F58" s="8">
        <v>16650</v>
      </c>
      <c r="G58" s="6" t="s">
        <v>224</v>
      </c>
    </row>
    <row r="59" spans="3:7" ht="15.75" customHeight="1" thickBot="1" x14ac:dyDescent="0.3">
      <c r="C59" s="10" t="s">
        <v>58</v>
      </c>
      <c r="D59" s="6">
        <v>9.5299999999999994</v>
      </c>
      <c r="E59" s="7" t="s">
        <v>225</v>
      </c>
      <c r="F59" s="8">
        <v>14397</v>
      </c>
      <c r="G59" s="6" t="s">
        <v>226</v>
      </c>
    </row>
    <row r="60" spans="3:7" ht="15.75" customHeight="1" thickBot="1" x14ac:dyDescent="0.3">
      <c r="C60" s="10" t="s">
        <v>66</v>
      </c>
      <c r="D60" s="6">
        <v>9.36</v>
      </c>
      <c r="E60" s="7" t="s">
        <v>227</v>
      </c>
      <c r="F60" s="8">
        <v>8995</v>
      </c>
      <c r="G60" s="6" t="s">
        <v>228</v>
      </c>
    </row>
    <row r="61" spans="3:7" ht="15.75" customHeight="1" thickBot="1" x14ac:dyDescent="0.3">
      <c r="C61" s="10" t="s">
        <v>60</v>
      </c>
      <c r="D61" s="6">
        <v>5.03</v>
      </c>
      <c r="E61" s="7" t="s">
        <v>229</v>
      </c>
      <c r="F61" s="8">
        <v>7055</v>
      </c>
      <c r="G61" s="6" t="s">
        <v>230</v>
      </c>
    </row>
    <row r="62" spans="3:7" ht="15.75" customHeight="1" thickBot="1" x14ac:dyDescent="0.3">
      <c r="C62" s="10" t="s">
        <v>57</v>
      </c>
      <c r="D62" s="6">
        <v>9.34</v>
      </c>
      <c r="E62" s="7" t="s">
        <v>231</v>
      </c>
      <c r="F62" s="8">
        <v>12993</v>
      </c>
      <c r="G62" s="6" t="s">
        <v>232</v>
      </c>
    </row>
    <row r="63" spans="3:7" ht="15.75" customHeight="1" thickBot="1" x14ac:dyDescent="0.3">
      <c r="C63" s="10" t="s">
        <v>64</v>
      </c>
      <c r="D63" s="6">
        <v>10.210000000000001</v>
      </c>
      <c r="E63" s="7" t="s">
        <v>233</v>
      </c>
      <c r="F63" s="8">
        <v>9753</v>
      </c>
      <c r="G63" s="6" t="s">
        <v>234</v>
      </c>
    </row>
    <row r="64" spans="3:7" ht="15.75" customHeight="1" thickBot="1" x14ac:dyDescent="0.3">
      <c r="C64" s="10" t="s">
        <v>54</v>
      </c>
      <c r="D64" s="6">
        <v>5.52</v>
      </c>
      <c r="E64" s="7" t="s">
        <v>235</v>
      </c>
      <c r="F64" s="8">
        <v>7413</v>
      </c>
      <c r="G64" s="6" t="s">
        <v>236</v>
      </c>
    </row>
    <row r="65" spans="3:7" ht="15.75" customHeight="1" thickBot="1" x14ac:dyDescent="0.3">
      <c r="C65" s="10" t="s">
        <v>62</v>
      </c>
      <c r="D65" s="6">
        <v>7.69</v>
      </c>
      <c r="E65" s="7" t="s">
        <v>237</v>
      </c>
      <c r="F65" s="8">
        <v>6667</v>
      </c>
      <c r="G65" s="6" t="s">
        <v>238</v>
      </c>
    </row>
    <row r="66" spans="3:7" ht="15.75" customHeight="1" thickBot="1" x14ac:dyDescent="0.3">
      <c r="C66" s="11" t="s">
        <v>159</v>
      </c>
      <c r="D66" s="6"/>
      <c r="E66" s="7"/>
      <c r="F66" s="17"/>
      <c r="G66" s="6"/>
    </row>
    <row r="67" spans="3:7" ht="15.75" customHeight="1" thickBot="1" x14ac:dyDescent="0.3">
      <c r="C67" s="10" t="s">
        <v>51</v>
      </c>
      <c r="D67" s="6">
        <v>4.7699999999999996</v>
      </c>
      <c r="E67" s="7" t="s">
        <v>239</v>
      </c>
      <c r="F67" s="8">
        <v>5824</v>
      </c>
      <c r="G67" s="6" t="s">
        <v>240</v>
      </c>
    </row>
    <row r="68" spans="3:7" ht="15.75" customHeight="1" thickBot="1" x14ac:dyDescent="0.3">
      <c r="C68" s="10" t="s">
        <v>61</v>
      </c>
      <c r="D68" s="6">
        <v>6.62</v>
      </c>
      <c r="E68" s="7" t="s">
        <v>241</v>
      </c>
      <c r="F68" s="8">
        <v>10662</v>
      </c>
      <c r="G68" s="6" t="s">
        <v>242</v>
      </c>
    </row>
    <row r="69" spans="3:7" ht="15.75" customHeight="1" thickBot="1" x14ac:dyDescent="0.3">
      <c r="C69" s="10" t="s">
        <v>59</v>
      </c>
      <c r="D69" s="6">
        <v>8.11</v>
      </c>
      <c r="E69" s="7" t="s">
        <v>243</v>
      </c>
      <c r="F69" s="8">
        <v>7658</v>
      </c>
      <c r="G69" s="6" t="s">
        <v>244</v>
      </c>
    </row>
    <row r="70" spans="3:7" ht="15.75" customHeight="1" thickBot="1" x14ac:dyDescent="0.3">
      <c r="C70" s="10" t="s">
        <v>55</v>
      </c>
      <c r="D70" s="6">
        <v>7.8</v>
      </c>
      <c r="E70" s="7" t="s">
        <v>245</v>
      </c>
      <c r="F70" s="8">
        <v>12885</v>
      </c>
      <c r="G70" s="6" t="s">
        <v>246</v>
      </c>
    </row>
    <row r="71" spans="3:7" ht="15.75" customHeight="1" thickBot="1" x14ac:dyDescent="0.3">
      <c r="C71" s="10" t="s">
        <v>247</v>
      </c>
      <c r="D71" s="6">
        <v>6.98</v>
      </c>
      <c r="E71" s="7" t="s">
        <v>248</v>
      </c>
      <c r="F71" s="8">
        <v>10611</v>
      </c>
      <c r="G71" s="6" t="s">
        <v>249</v>
      </c>
    </row>
    <row r="72" spans="3:7" ht="15.75" customHeight="1" thickBot="1" x14ac:dyDescent="0.3">
      <c r="C72" s="10" t="s">
        <v>56</v>
      </c>
      <c r="D72" s="6">
        <v>7.76</v>
      </c>
      <c r="E72" s="7" t="s">
        <v>250</v>
      </c>
      <c r="F72" s="8">
        <v>7334</v>
      </c>
      <c r="G72" s="6" t="s">
        <v>251</v>
      </c>
    </row>
    <row r="73" spans="3:7" ht="15.75" customHeight="1" thickBot="1" x14ac:dyDescent="0.3">
      <c r="C73" s="10" t="s">
        <v>48</v>
      </c>
      <c r="D73" s="6">
        <v>2.76</v>
      </c>
      <c r="E73" s="7" t="s">
        <v>252</v>
      </c>
      <c r="F73" s="8">
        <v>9658</v>
      </c>
      <c r="G73" s="6" t="s">
        <v>253</v>
      </c>
    </row>
    <row r="74" spans="3:7" ht="15.75" customHeight="1" thickBot="1" x14ac:dyDescent="0.3">
      <c r="C74" s="10" t="s">
        <v>52</v>
      </c>
      <c r="D74" s="6">
        <v>8.35</v>
      </c>
      <c r="E74" s="7" t="s">
        <v>254</v>
      </c>
      <c r="F74" s="8">
        <v>25516</v>
      </c>
      <c r="G74" s="6" t="s">
        <v>255</v>
      </c>
    </row>
    <row r="75" spans="3:7" ht="15.75" customHeight="1" thickBot="1" x14ac:dyDescent="0.3">
      <c r="C75" s="10" t="s">
        <v>53</v>
      </c>
      <c r="D75" s="6">
        <v>5.0199999999999996</v>
      </c>
      <c r="E75" s="7" t="s">
        <v>256</v>
      </c>
      <c r="F75" s="8">
        <v>16739</v>
      </c>
      <c r="G75" s="6" t="s">
        <v>257</v>
      </c>
    </row>
    <row r="76" spans="3:7" ht="15.75" customHeight="1" thickBot="1" x14ac:dyDescent="0.3">
      <c r="C76" s="10" t="s">
        <v>50</v>
      </c>
      <c r="D76" s="6">
        <v>8.06</v>
      </c>
      <c r="E76" s="7" t="s">
        <v>258</v>
      </c>
      <c r="F76" s="8">
        <v>8634</v>
      </c>
      <c r="G76" s="6" t="s">
        <v>259</v>
      </c>
    </row>
    <row r="77" spans="3:7" ht="15.75" customHeight="1" thickBot="1" x14ac:dyDescent="0.3">
      <c r="C77" s="10" t="s">
        <v>49</v>
      </c>
      <c r="D77" s="6">
        <v>7.92</v>
      </c>
      <c r="E77" s="7" t="s">
        <v>260</v>
      </c>
      <c r="F77" s="8">
        <v>16078</v>
      </c>
      <c r="G77" s="6" t="s">
        <v>261</v>
      </c>
    </row>
    <row r="78" spans="3:7" ht="15.75" customHeight="1" thickBot="1" x14ac:dyDescent="0.3">
      <c r="C78" s="11" t="s">
        <v>121</v>
      </c>
      <c r="D78" s="12">
        <v>96.93</v>
      </c>
      <c r="E78" s="7"/>
      <c r="F78" s="16">
        <v>199587</v>
      </c>
      <c r="G78" s="6"/>
    </row>
    <row r="79" spans="3:7" ht="15.75" customHeight="1" thickBot="1" x14ac:dyDescent="0.3">
      <c r="C79" s="11" t="s">
        <v>183</v>
      </c>
      <c r="D79" s="6"/>
      <c r="E79" s="7"/>
      <c r="F79" s="17"/>
      <c r="G79" s="6"/>
    </row>
    <row r="80" spans="3:7" ht="15.75" customHeight="1" thickBot="1" x14ac:dyDescent="0.3">
      <c r="C80" s="18" t="s">
        <v>262</v>
      </c>
      <c r="D80" s="6">
        <v>8.35</v>
      </c>
      <c r="E80" s="7" t="s">
        <v>263</v>
      </c>
      <c r="F80" s="8">
        <v>11108</v>
      </c>
      <c r="G80" s="6" t="s">
        <v>264</v>
      </c>
    </row>
    <row r="81" spans="3:7" ht="15.75" customHeight="1" thickBot="1" x14ac:dyDescent="0.3">
      <c r="C81" s="18" t="s">
        <v>78</v>
      </c>
      <c r="D81" s="6">
        <v>8.2200000000000006</v>
      </c>
      <c r="E81" s="7" t="s">
        <v>265</v>
      </c>
      <c r="F81" s="8">
        <v>14544</v>
      </c>
      <c r="G81" s="6" t="s">
        <v>266</v>
      </c>
    </row>
    <row r="82" spans="3:7" ht="15.75" customHeight="1" thickBot="1" x14ac:dyDescent="0.3">
      <c r="C82" s="18" t="s">
        <v>74</v>
      </c>
      <c r="D82" s="6">
        <v>8.68</v>
      </c>
      <c r="E82" s="7" t="s">
        <v>267</v>
      </c>
      <c r="F82" s="8">
        <v>14375</v>
      </c>
      <c r="G82" s="6" t="s">
        <v>268</v>
      </c>
    </row>
    <row r="83" spans="3:7" ht="15.75" customHeight="1" thickBot="1" x14ac:dyDescent="0.3">
      <c r="C83" s="18" t="s">
        <v>76</v>
      </c>
      <c r="D83" s="6">
        <v>9.99</v>
      </c>
      <c r="E83" s="7" t="s">
        <v>269</v>
      </c>
      <c r="F83" s="8">
        <v>25221</v>
      </c>
      <c r="G83" s="6" t="s">
        <v>270</v>
      </c>
    </row>
    <row r="84" spans="3:7" ht="15.75" customHeight="1" thickBot="1" x14ac:dyDescent="0.3">
      <c r="C84" s="18" t="s">
        <v>77</v>
      </c>
      <c r="D84" s="6">
        <v>5.97</v>
      </c>
      <c r="E84" s="7" t="s">
        <v>271</v>
      </c>
      <c r="F84" s="8">
        <v>10126</v>
      </c>
      <c r="G84" s="6" t="s">
        <v>272</v>
      </c>
    </row>
    <row r="85" spans="3:7" ht="15.75" customHeight="1" thickBot="1" x14ac:dyDescent="0.3">
      <c r="C85" s="18" t="s">
        <v>75</v>
      </c>
      <c r="D85" s="6">
        <v>6.25</v>
      </c>
      <c r="E85" s="7" t="s">
        <v>273</v>
      </c>
      <c r="F85" s="8">
        <v>11215</v>
      </c>
      <c r="G85" s="6" t="s">
        <v>274</v>
      </c>
    </row>
    <row r="86" spans="3:7" ht="15.75" customHeight="1" thickBot="1" x14ac:dyDescent="0.3">
      <c r="C86" s="18" t="s">
        <v>70</v>
      </c>
      <c r="D86" s="6">
        <v>5.44</v>
      </c>
      <c r="E86" s="7" t="s">
        <v>275</v>
      </c>
      <c r="F86" s="8">
        <v>15421</v>
      </c>
      <c r="G86" s="6" t="s">
        <v>276</v>
      </c>
    </row>
    <row r="87" spans="3:7" ht="15.75" customHeight="1" thickBot="1" x14ac:dyDescent="0.3">
      <c r="C87" s="18" t="s">
        <v>73</v>
      </c>
      <c r="D87" s="6">
        <v>5.54</v>
      </c>
      <c r="E87" s="7" t="s">
        <v>277</v>
      </c>
      <c r="F87" s="8">
        <v>13614</v>
      </c>
      <c r="G87" s="6" t="s">
        <v>133</v>
      </c>
    </row>
    <row r="88" spans="3:7" ht="15.75" customHeight="1" thickBot="1" x14ac:dyDescent="0.3">
      <c r="C88" s="18" t="s">
        <v>68</v>
      </c>
      <c r="D88" s="6">
        <v>7.77</v>
      </c>
      <c r="E88" s="7" t="s">
        <v>278</v>
      </c>
      <c r="F88" s="8">
        <v>12595</v>
      </c>
      <c r="G88" s="6" t="s">
        <v>279</v>
      </c>
    </row>
    <row r="89" spans="3:7" ht="15.75" customHeight="1" thickBot="1" x14ac:dyDescent="0.3">
      <c r="C89" s="18" t="s">
        <v>79</v>
      </c>
      <c r="D89" s="6">
        <v>6.33</v>
      </c>
      <c r="E89" s="7" t="s">
        <v>280</v>
      </c>
      <c r="F89" s="8">
        <v>12060</v>
      </c>
      <c r="G89" s="6" t="s">
        <v>281</v>
      </c>
    </row>
    <row r="90" spans="3:7" ht="15.75" customHeight="1" thickBot="1" x14ac:dyDescent="0.3">
      <c r="C90" s="18" t="s">
        <v>69</v>
      </c>
      <c r="D90" s="6">
        <v>6.29</v>
      </c>
      <c r="E90" s="7" t="s">
        <v>282</v>
      </c>
      <c r="F90" s="8">
        <v>13237</v>
      </c>
      <c r="G90" s="6" t="s">
        <v>283</v>
      </c>
    </row>
    <row r="91" spans="3:7" ht="15.75" customHeight="1" thickBot="1" x14ac:dyDescent="0.3">
      <c r="C91" s="18" t="s">
        <v>72</v>
      </c>
      <c r="D91" s="6">
        <v>4.25</v>
      </c>
      <c r="E91" s="7" t="s">
        <v>284</v>
      </c>
      <c r="F91" s="8">
        <v>13319</v>
      </c>
      <c r="G91" s="6" t="s">
        <v>285</v>
      </c>
    </row>
    <row r="92" spans="3:7" ht="15.75" customHeight="1" thickBot="1" x14ac:dyDescent="0.3">
      <c r="C92" s="18" t="s">
        <v>71</v>
      </c>
      <c r="D92" s="6">
        <v>5.47</v>
      </c>
      <c r="E92" s="7" t="s">
        <v>286</v>
      </c>
      <c r="F92" s="8">
        <v>10516</v>
      </c>
      <c r="G92" s="6" t="s">
        <v>287</v>
      </c>
    </row>
    <row r="93" spans="3:7" ht="15.75" customHeight="1" thickBot="1" x14ac:dyDescent="0.3">
      <c r="C93" s="19" t="s">
        <v>288</v>
      </c>
      <c r="D93" s="6"/>
      <c r="E93" s="7"/>
      <c r="F93" s="17"/>
      <c r="G93" s="7"/>
    </row>
    <row r="94" spans="3:7" ht="15.75" customHeight="1" thickBot="1" x14ac:dyDescent="0.3">
      <c r="C94" s="10" t="s">
        <v>67</v>
      </c>
      <c r="D94" s="6">
        <v>8.3800000000000008</v>
      </c>
      <c r="E94" s="7" t="s">
        <v>289</v>
      </c>
      <c r="F94" s="8">
        <v>22236</v>
      </c>
      <c r="G94" s="7" t="s">
        <v>290</v>
      </c>
    </row>
    <row r="95" spans="3:7" ht="15.75" customHeight="1" thickBot="1" x14ac:dyDescent="0.3">
      <c r="C95" s="11" t="s">
        <v>122</v>
      </c>
      <c r="D95" s="12">
        <v>95.61</v>
      </c>
      <c r="E95" s="7"/>
      <c r="F95" s="16">
        <v>215115</v>
      </c>
      <c r="G95" s="7"/>
    </row>
    <row r="96" spans="3:7" ht="15.75" customHeight="1" thickBot="1" x14ac:dyDescent="0.3">
      <c r="C96" s="11" t="s">
        <v>183</v>
      </c>
      <c r="D96" s="6"/>
      <c r="E96" s="7"/>
      <c r="F96" s="17"/>
      <c r="G96" s="6"/>
    </row>
    <row r="97" spans="3:7" ht="15.75" customHeight="1" thickBot="1" x14ac:dyDescent="0.3">
      <c r="C97" s="10" t="s">
        <v>291</v>
      </c>
      <c r="D97" s="6">
        <v>12.12</v>
      </c>
      <c r="E97" s="7" t="s">
        <v>292</v>
      </c>
      <c r="F97" s="8">
        <v>19590</v>
      </c>
      <c r="G97" s="6" t="s">
        <v>293</v>
      </c>
    </row>
    <row r="98" spans="3:7" ht="15.75" customHeight="1" thickBot="1" x14ac:dyDescent="0.3">
      <c r="C98" s="10" t="s">
        <v>294</v>
      </c>
      <c r="D98" s="6">
        <v>3.75</v>
      </c>
      <c r="E98" s="7" t="s">
        <v>295</v>
      </c>
      <c r="F98" s="8">
        <v>10610</v>
      </c>
      <c r="G98" s="6" t="s">
        <v>296</v>
      </c>
    </row>
    <row r="99" spans="3:7" ht="15.75" customHeight="1" thickBot="1" x14ac:dyDescent="0.3">
      <c r="C99" s="10" t="s">
        <v>297</v>
      </c>
      <c r="D99" s="6">
        <v>6.9</v>
      </c>
      <c r="E99" s="7" t="s">
        <v>298</v>
      </c>
      <c r="F99" s="8">
        <v>12723</v>
      </c>
      <c r="G99" s="6" t="s">
        <v>299</v>
      </c>
    </row>
    <row r="100" spans="3:7" ht="15.75" customHeight="1" thickBot="1" x14ac:dyDescent="0.3">
      <c r="C100" s="10" t="s">
        <v>300</v>
      </c>
      <c r="D100" s="6">
        <v>4.47</v>
      </c>
      <c r="E100" s="7" t="s">
        <v>301</v>
      </c>
      <c r="F100" s="8">
        <v>8002</v>
      </c>
      <c r="G100" s="6" t="s">
        <v>302</v>
      </c>
    </row>
    <row r="101" spans="3:7" ht="15.75" customHeight="1" thickBot="1" x14ac:dyDescent="0.3">
      <c r="C101" s="10" t="s">
        <v>303</v>
      </c>
      <c r="D101" s="6">
        <v>6.87</v>
      </c>
      <c r="E101" s="7" t="s">
        <v>304</v>
      </c>
      <c r="F101" s="8">
        <v>32235</v>
      </c>
      <c r="G101" s="6" t="s">
        <v>305</v>
      </c>
    </row>
    <row r="102" spans="3:7" ht="15.75" customHeight="1" thickBot="1" x14ac:dyDescent="0.3">
      <c r="C102" s="10" t="s">
        <v>306</v>
      </c>
      <c r="D102" s="6">
        <v>10.57</v>
      </c>
      <c r="E102" s="7" t="s">
        <v>307</v>
      </c>
      <c r="F102" s="8">
        <v>16342</v>
      </c>
      <c r="G102" s="6" t="s">
        <v>308</v>
      </c>
    </row>
    <row r="103" spans="3:7" ht="15.75" customHeight="1" thickBot="1" x14ac:dyDescent="0.3">
      <c r="C103" s="10" t="s">
        <v>309</v>
      </c>
      <c r="D103" s="6">
        <v>8.4499999999999993</v>
      </c>
      <c r="E103" s="7" t="s">
        <v>310</v>
      </c>
      <c r="F103" s="8">
        <v>13548</v>
      </c>
      <c r="G103" s="6" t="s">
        <v>311</v>
      </c>
    </row>
    <row r="104" spans="3:7" ht="15.75" customHeight="1" thickBot="1" x14ac:dyDescent="0.3">
      <c r="C104" s="10" t="s">
        <v>312</v>
      </c>
      <c r="D104" s="6">
        <v>5.43</v>
      </c>
      <c r="E104" s="7" t="s">
        <v>313</v>
      </c>
      <c r="F104" s="8">
        <v>8750</v>
      </c>
      <c r="G104" s="6" t="s">
        <v>314</v>
      </c>
    </row>
    <row r="105" spans="3:7" ht="15.75" customHeight="1" thickBot="1" x14ac:dyDescent="0.3">
      <c r="C105" s="10" t="s">
        <v>315</v>
      </c>
      <c r="D105" s="6">
        <v>7.54</v>
      </c>
      <c r="E105" s="7" t="s">
        <v>316</v>
      </c>
      <c r="F105" s="8">
        <v>11470</v>
      </c>
      <c r="G105" s="6" t="s">
        <v>317</v>
      </c>
    </row>
    <row r="106" spans="3:7" ht="15.75" customHeight="1" thickBot="1" x14ac:dyDescent="0.3">
      <c r="C106" s="10" t="s">
        <v>318</v>
      </c>
      <c r="D106" s="6">
        <v>7.33</v>
      </c>
      <c r="E106" s="7" t="s">
        <v>319</v>
      </c>
      <c r="F106" s="8">
        <v>38900</v>
      </c>
      <c r="G106" s="6" t="s">
        <v>320</v>
      </c>
    </row>
    <row r="107" spans="3:7" ht="15.75" customHeight="1" thickBot="1" x14ac:dyDescent="0.3">
      <c r="C107" s="10" t="s">
        <v>321</v>
      </c>
      <c r="D107" s="6">
        <v>5.68</v>
      </c>
      <c r="E107" s="7" t="s">
        <v>322</v>
      </c>
      <c r="F107" s="8">
        <v>13123</v>
      </c>
      <c r="G107" s="6" t="s">
        <v>323</v>
      </c>
    </row>
    <row r="108" spans="3:7" ht="15.75" customHeight="1" thickBot="1" x14ac:dyDescent="0.3">
      <c r="C108" s="10" t="s">
        <v>324</v>
      </c>
      <c r="D108" s="6">
        <v>5.92</v>
      </c>
      <c r="E108" s="7" t="s">
        <v>325</v>
      </c>
      <c r="F108" s="8">
        <v>8203</v>
      </c>
      <c r="G108" s="6" t="s">
        <v>326</v>
      </c>
    </row>
    <row r="109" spans="3:7" ht="15.75" customHeight="1" thickBot="1" x14ac:dyDescent="0.3">
      <c r="C109" s="10" t="s">
        <v>327</v>
      </c>
      <c r="D109" s="6">
        <v>5.48</v>
      </c>
      <c r="E109" s="7" t="s">
        <v>328</v>
      </c>
      <c r="F109" s="8">
        <v>7007</v>
      </c>
      <c r="G109" s="6" t="s">
        <v>329</v>
      </c>
    </row>
    <row r="110" spans="3:7" ht="15.75" customHeight="1" thickBot="1" x14ac:dyDescent="0.3">
      <c r="C110" s="19" t="s">
        <v>288</v>
      </c>
      <c r="D110" s="6"/>
      <c r="E110" s="7"/>
      <c r="F110" s="17"/>
      <c r="G110" s="6"/>
    </row>
    <row r="111" spans="3:7" ht="15.75" customHeight="1" thickBot="1" x14ac:dyDescent="0.3">
      <c r="C111" s="10" t="s">
        <v>80</v>
      </c>
      <c r="D111" s="6">
        <v>5.0999999999999996</v>
      </c>
      <c r="E111" s="7" t="s">
        <v>330</v>
      </c>
      <c r="F111" s="8">
        <v>14612</v>
      </c>
      <c r="G111" s="6" t="s">
        <v>331</v>
      </c>
    </row>
    <row r="112" spans="3:7" ht="15.75" customHeight="1" thickBot="1" x14ac:dyDescent="0.3">
      <c r="C112" s="11" t="s">
        <v>123</v>
      </c>
      <c r="D112" s="12">
        <v>107.59</v>
      </c>
      <c r="E112" s="7"/>
      <c r="F112" s="16">
        <v>134304</v>
      </c>
      <c r="G112" s="6"/>
    </row>
    <row r="113" spans="3:7" ht="15.75" customHeight="1" thickBot="1" x14ac:dyDescent="0.3">
      <c r="C113" s="11" t="s">
        <v>183</v>
      </c>
      <c r="D113" s="6"/>
      <c r="E113" s="7"/>
      <c r="F113" s="17"/>
      <c r="G113" s="6"/>
    </row>
    <row r="114" spans="3:7" ht="15.75" customHeight="1" thickBot="1" x14ac:dyDescent="0.3">
      <c r="C114" s="18" t="s">
        <v>91</v>
      </c>
      <c r="D114" s="6">
        <v>8.26</v>
      </c>
      <c r="E114" s="7" t="s">
        <v>332</v>
      </c>
      <c r="F114" s="8">
        <v>9566</v>
      </c>
      <c r="G114" s="6" t="s">
        <v>333</v>
      </c>
    </row>
    <row r="115" spans="3:7" ht="15.75" customHeight="1" thickBot="1" x14ac:dyDescent="0.3">
      <c r="C115" s="18" t="s">
        <v>87</v>
      </c>
      <c r="D115" s="6">
        <v>7.08</v>
      </c>
      <c r="E115" s="7" t="s">
        <v>211</v>
      </c>
      <c r="F115" s="8">
        <v>7876</v>
      </c>
      <c r="G115" s="6" t="s">
        <v>334</v>
      </c>
    </row>
    <row r="116" spans="3:7" ht="15.75" customHeight="1" thickBot="1" x14ac:dyDescent="0.3">
      <c r="C116" s="18" t="s">
        <v>93</v>
      </c>
      <c r="D116" s="6">
        <v>7.68</v>
      </c>
      <c r="E116" s="7" t="s">
        <v>335</v>
      </c>
      <c r="F116" s="8">
        <v>8281</v>
      </c>
      <c r="G116" s="6" t="s">
        <v>336</v>
      </c>
    </row>
    <row r="117" spans="3:7" ht="15.75" customHeight="1" thickBot="1" x14ac:dyDescent="0.3">
      <c r="C117" s="18" t="s">
        <v>90</v>
      </c>
      <c r="D117" s="6">
        <v>11.5</v>
      </c>
      <c r="E117" s="7" t="s">
        <v>337</v>
      </c>
      <c r="F117" s="8">
        <v>7400</v>
      </c>
      <c r="G117" s="6" t="s">
        <v>338</v>
      </c>
    </row>
    <row r="118" spans="3:7" ht="15.75" customHeight="1" thickBot="1" x14ac:dyDescent="0.3">
      <c r="C118" s="18" t="s">
        <v>88</v>
      </c>
      <c r="D118" s="6">
        <v>8.19</v>
      </c>
      <c r="E118" s="7" t="s">
        <v>339</v>
      </c>
      <c r="F118" s="8">
        <v>10190</v>
      </c>
      <c r="G118" s="6" t="s">
        <v>340</v>
      </c>
    </row>
    <row r="119" spans="3:7" ht="15.75" customHeight="1" thickBot="1" x14ac:dyDescent="0.3">
      <c r="C119" s="18" t="s">
        <v>89</v>
      </c>
      <c r="D119" s="6">
        <v>7.13</v>
      </c>
      <c r="E119" s="7" t="s">
        <v>341</v>
      </c>
      <c r="F119" s="8">
        <v>9118</v>
      </c>
      <c r="G119" s="6" t="s">
        <v>342</v>
      </c>
    </row>
    <row r="120" spans="3:7" ht="15.75" customHeight="1" thickBot="1" x14ac:dyDescent="0.3">
      <c r="C120" s="18" t="s">
        <v>86</v>
      </c>
      <c r="D120" s="6">
        <v>6.88</v>
      </c>
      <c r="E120" s="7" t="s">
        <v>343</v>
      </c>
      <c r="F120" s="8">
        <v>8188</v>
      </c>
      <c r="G120" s="6" t="s">
        <v>344</v>
      </c>
    </row>
    <row r="121" spans="3:7" ht="15.75" customHeight="1" thickBot="1" x14ac:dyDescent="0.3">
      <c r="C121" s="18" t="s">
        <v>92</v>
      </c>
      <c r="D121" s="6">
        <v>6.34</v>
      </c>
      <c r="E121" s="7" t="s">
        <v>345</v>
      </c>
      <c r="F121" s="8">
        <v>10405</v>
      </c>
      <c r="G121" s="6" t="s">
        <v>346</v>
      </c>
    </row>
    <row r="122" spans="3:7" ht="15.75" customHeight="1" thickBot="1" x14ac:dyDescent="0.3">
      <c r="C122" s="18" t="s">
        <v>81</v>
      </c>
      <c r="D122" s="6">
        <v>11.2</v>
      </c>
      <c r="E122" s="7" t="s">
        <v>347</v>
      </c>
      <c r="F122" s="8">
        <v>11970</v>
      </c>
      <c r="G122" s="6" t="s">
        <v>348</v>
      </c>
    </row>
    <row r="123" spans="3:7" ht="15.75" customHeight="1" thickBot="1" x14ac:dyDescent="0.3">
      <c r="C123" s="18" t="s">
        <v>94</v>
      </c>
      <c r="D123" s="6">
        <v>6.37</v>
      </c>
      <c r="E123" s="7" t="s">
        <v>349</v>
      </c>
      <c r="F123" s="8">
        <v>9842</v>
      </c>
      <c r="G123" s="6" t="s">
        <v>350</v>
      </c>
    </row>
    <row r="124" spans="3:7" ht="15.75" customHeight="1" thickBot="1" x14ac:dyDescent="0.3">
      <c r="C124" s="18" t="s">
        <v>84</v>
      </c>
      <c r="D124" s="6">
        <v>6.19</v>
      </c>
      <c r="E124" s="7" t="s">
        <v>351</v>
      </c>
      <c r="F124" s="8">
        <v>12466</v>
      </c>
      <c r="G124" s="6" t="s">
        <v>198</v>
      </c>
    </row>
    <row r="125" spans="3:7" ht="15.75" customHeight="1" thickBot="1" x14ac:dyDescent="0.3">
      <c r="C125" s="18" t="s">
        <v>83</v>
      </c>
      <c r="D125" s="6">
        <v>7.93</v>
      </c>
      <c r="E125" s="7" t="s">
        <v>352</v>
      </c>
      <c r="F125" s="8">
        <v>7869</v>
      </c>
      <c r="G125" s="6" t="s">
        <v>353</v>
      </c>
    </row>
    <row r="126" spans="3:7" ht="15.75" customHeight="1" thickBot="1" x14ac:dyDescent="0.3">
      <c r="C126" s="19" t="s">
        <v>288</v>
      </c>
      <c r="D126" s="6"/>
      <c r="E126" s="7"/>
      <c r="F126" s="17"/>
      <c r="G126" s="6"/>
    </row>
    <row r="127" spans="3:7" ht="15.75" customHeight="1" thickBot="1" x14ac:dyDescent="0.3">
      <c r="C127" s="10" t="s">
        <v>82</v>
      </c>
      <c r="D127" s="6">
        <v>4.66</v>
      </c>
      <c r="E127" s="7" t="s">
        <v>354</v>
      </c>
      <c r="F127" s="8">
        <v>10459</v>
      </c>
      <c r="G127" s="6" t="s">
        <v>355</v>
      </c>
    </row>
    <row r="128" spans="3:7" ht="15.75" customHeight="1" thickBot="1" x14ac:dyDescent="0.3">
      <c r="C128" s="18" t="s">
        <v>85</v>
      </c>
      <c r="D128" s="6">
        <v>8.18</v>
      </c>
      <c r="E128" s="7" t="s">
        <v>356</v>
      </c>
      <c r="F128" s="8">
        <v>10674</v>
      </c>
      <c r="G128" s="6" t="s">
        <v>357</v>
      </c>
    </row>
    <row r="129" spans="3:7" ht="15.75" customHeight="1" thickBot="1" x14ac:dyDescent="0.3">
      <c r="C129" s="11" t="s">
        <v>124</v>
      </c>
      <c r="D129" s="12">
        <v>105.91</v>
      </c>
      <c r="E129" s="7"/>
      <c r="F129" s="16">
        <v>129828</v>
      </c>
      <c r="G129" s="6"/>
    </row>
    <row r="130" spans="3:7" ht="15.75" customHeight="1" thickBot="1" x14ac:dyDescent="0.3">
      <c r="C130" s="11" t="s">
        <v>183</v>
      </c>
      <c r="D130" s="6"/>
      <c r="E130" s="7"/>
      <c r="F130" s="17"/>
      <c r="G130" s="6"/>
    </row>
    <row r="131" spans="3:7" ht="15.75" customHeight="1" thickBot="1" x14ac:dyDescent="0.3">
      <c r="C131" s="18" t="s">
        <v>104</v>
      </c>
      <c r="D131" s="7">
        <v>10.11</v>
      </c>
      <c r="E131" s="7" t="s">
        <v>358</v>
      </c>
      <c r="F131" s="20">
        <v>13638</v>
      </c>
      <c r="G131" s="6" t="s">
        <v>359</v>
      </c>
    </row>
    <row r="132" spans="3:7" ht="15.75" customHeight="1" thickBot="1" x14ac:dyDescent="0.3">
      <c r="C132" s="18" t="s">
        <v>97</v>
      </c>
      <c r="D132" s="7">
        <v>13.23</v>
      </c>
      <c r="E132" s="7" t="s">
        <v>360</v>
      </c>
      <c r="F132" s="20">
        <v>12756</v>
      </c>
      <c r="G132" s="6" t="s">
        <v>361</v>
      </c>
    </row>
    <row r="133" spans="3:7" ht="15.75" customHeight="1" thickBot="1" x14ac:dyDescent="0.3">
      <c r="C133" s="18" t="s">
        <v>105</v>
      </c>
      <c r="D133" s="7">
        <v>7.05</v>
      </c>
      <c r="E133" s="7" t="s">
        <v>362</v>
      </c>
      <c r="F133" s="20">
        <v>12181</v>
      </c>
      <c r="G133" s="6" t="s">
        <v>363</v>
      </c>
    </row>
    <row r="134" spans="3:7" ht="15.75" customHeight="1" thickBot="1" x14ac:dyDescent="0.3">
      <c r="C134" s="18" t="s">
        <v>98</v>
      </c>
      <c r="D134" s="21">
        <v>10.91</v>
      </c>
      <c r="E134" s="7" t="s">
        <v>364</v>
      </c>
      <c r="F134" s="20">
        <v>14249</v>
      </c>
      <c r="G134" s="6" t="s">
        <v>365</v>
      </c>
    </row>
    <row r="135" spans="3:7" ht="15.75" customHeight="1" thickBot="1" x14ac:dyDescent="0.3">
      <c r="C135" s="18" t="s">
        <v>99</v>
      </c>
      <c r="D135" s="21">
        <v>9.06</v>
      </c>
      <c r="E135" s="7" t="s">
        <v>366</v>
      </c>
      <c r="F135" s="20">
        <v>10591</v>
      </c>
      <c r="G135" s="6" t="s">
        <v>367</v>
      </c>
    </row>
    <row r="136" spans="3:7" ht="15.75" customHeight="1" thickBot="1" x14ac:dyDescent="0.3">
      <c r="C136" s="18" t="s">
        <v>102</v>
      </c>
      <c r="D136" s="21">
        <v>11.02</v>
      </c>
      <c r="E136" s="7" t="s">
        <v>368</v>
      </c>
      <c r="F136" s="20">
        <v>11072</v>
      </c>
      <c r="G136" s="6" t="s">
        <v>369</v>
      </c>
    </row>
    <row r="137" spans="3:7" ht="15.75" customHeight="1" thickBot="1" x14ac:dyDescent="0.3">
      <c r="C137" s="18" t="s">
        <v>103</v>
      </c>
      <c r="D137" s="21">
        <v>11.42</v>
      </c>
      <c r="E137" s="7" t="s">
        <v>370</v>
      </c>
      <c r="F137" s="20">
        <v>11193</v>
      </c>
      <c r="G137" s="6" t="s">
        <v>371</v>
      </c>
    </row>
    <row r="138" spans="3:7" ht="15.75" customHeight="1" thickBot="1" x14ac:dyDescent="0.3">
      <c r="C138" s="18" t="s">
        <v>101</v>
      </c>
      <c r="D138" s="21">
        <v>5.2</v>
      </c>
      <c r="E138" s="7" t="s">
        <v>372</v>
      </c>
      <c r="F138" s="20">
        <v>4695</v>
      </c>
      <c r="G138" s="6" t="s">
        <v>373</v>
      </c>
    </row>
    <row r="139" spans="3:7" ht="15.75" customHeight="1" thickBot="1" x14ac:dyDescent="0.3">
      <c r="C139" s="18" t="s">
        <v>96</v>
      </c>
      <c r="D139" s="21">
        <v>4.3600000000000003</v>
      </c>
      <c r="E139" s="7" t="s">
        <v>374</v>
      </c>
      <c r="F139" s="20">
        <v>6731</v>
      </c>
      <c r="G139" s="6" t="s">
        <v>375</v>
      </c>
    </row>
    <row r="140" spans="3:7" ht="15.75" customHeight="1" thickBot="1" x14ac:dyDescent="0.3">
      <c r="C140" s="18" t="s">
        <v>106</v>
      </c>
      <c r="D140" s="21">
        <v>10.16</v>
      </c>
      <c r="E140" s="7" t="s">
        <v>146</v>
      </c>
      <c r="F140" s="20">
        <v>12787</v>
      </c>
      <c r="G140" s="6" t="s">
        <v>376</v>
      </c>
    </row>
    <row r="141" spans="3:7" ht="15.75" customHeight="1" thickBot="1" x14ac:dyDescent="0.3">
      <c r="C141" s="18" t="s">
        <v>100</v>
      </c>
      <c r="D141" s="21">
        <v>6.29</v>
      </c>
      <c r="E141" s="7" t="s">
        <v>282</v>
      </c>
      <c r="F141" s="20">
        <v>7592</v>
      </c>
      <c r="G141" s="6" t="s">
        <v>377</v>
      </c>
    </row>
    <row r="142" spans="3:7" ht="15.75" customHeight="1" thickBot="1" x14ac:dyDescent="0.3">
      <c r="C142" s="11" t="s">
        <v>288</v>
      </c>
      <c r="D142" s="6"/>
      <c r="E142" s="7"/>
      <c r="F142" s="17"/>
      <c r="G142" s="6"/>
    </row>
    <row r="143" spans="3:7" ht="15.75" customHeight="1" thickBot="1" x14ac:dyDescent="0.3">
      <c r="C143" s="18" t="s">
        <v>95</v>
      </c>
      <c r="D143" s="7">
        <v>7.1</v>
      </c>
      <c r="E143" s="7" t="s">
        <v>378</v>
      </c>
      <c r="F143" s="8">
        <v>12343</v>
      </c>
      <c r="G143" s="6" t="s">
        <v>379</v>
      </c>
    </row>
    <row r="144" spans="3:7" ht="15.75" customHeight="1" thickBot="1" x14ac:dyDescent="0.3">
      <c r="C144" s="19" t="s">
        <v>380</v>
      </c>
      <c r="D144" s="22">
        <v>822.71</v>
      </c>
      <c r="E144" s="23"/>
      <c r="F144" s="24">
        <v>1561515</v>
      </c>
      <c r="G144" s="2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Dell</cp:lastModifiedBy>
  <cp:lastPrinted>2025-05-04T09:10:24Z</cp:lastPrinted>
  <dcterms:created xsi:type="dcterms:W3CDTF">2025-04-26T07:54:50Z</dcterms:created>
  <dcterms:modified xsi:type="dcterms:W3CDTF">2025-05-12T13:15:07Z</dcterms:modified>
</cp:coreProperties>
</file>