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5\TOCHUCLAIDONVIHANHCHINHCACCAP\NINHBINH-HANAM-NAMDINH\"/>
    </mc:Choice>
  </mc:AlternateContent>
  <bookViews>
    <workbookView xWindow="-120" yWindow="-120" windowWidth="23250" windowHeight="13170" firstSheet="1" activeTab="1"/>
  </bookViews>
  <sheets>
    <sheet name="foxz" sheetId="10" state="veryHidden" r:id="rId1"/>
    <sheet name="Phụ lục 2.1" sheetId="4" r:id="rId2"/>
  </sheets>
  <definedNames>
    <definedName name="_xlnm._FilterDatabase" localSheetId="1" hidden="1">'Phụ lục 2.1'!$D$1:$D$477</definedName>
    <definedName name="_xlnm.Print_Area" localSheetId="1">'Phụ lục 2.1'!$A$1:$J$477</definedName>
    <definedName name="_xlnm.Print_Titles" localSheetId="1">'Phụ lục 2.1'!$5:$7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4" l="1"/>
  <c r="E32" i="4"/>
  <c r="E44" i="4"/>
  <c r="E70" i="4"/>
  <c r="E91" i="4"/>
  <c r="E112" i="4"/>
  <c r="E129" i="4"/>
  <c r="F285" i="4" l="1"/>
  <c r="F286" i="4"/>
  <c r="F287" i="4"/>
  <c r="F288" i="4"/>
  <c r="F289" i="4"/>
  <c r="F290" i="4"/>
  <c r="F291" i="4"/>
  <c r="F292" i="4"/>
  <c r="F293" i="4"/>
  <c r="F294" i="4"/>
  <c r="F295" i="4"/>
  <c r="F296" i="4"/>
  <c r="F297" i="4"/>
  <c r="F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84" i="4"/>
  <c r="F277" i="4"/>
  <c r="F278" i="4"/>
  <c r="F279" i="4"/>
  <c r="F280" i="4"/>
  <c r="F281" i="4"/>
  <c r="F282" i="4"/>
  <c r="F276" i="4"/>
  <c r="D277" i="4"/>
  <c r="D278" i="4"/>
  <c r="D279" i="4"/>
  <c r="D280" i="4"/>
  <c r="D281" i="4"/>
  <c r="D282" i="4"/>
  <c r="D276" i="4"/>
  <c r="F314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4" i="4"/>
  <c r="D300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40" i="4"/>
  <c r="F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40" i="4"/>
  <c r="D317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1" i="4"/>
  <c r="F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1" i="4"/>
  <c r="D343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3" i="4"/>
  <c r="F384" i="4"/>
  <c r="F385" i="4"/>
  <c r="F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3" i="4"/>
  <c r="D384" i="4"/>
  <c r="D385" i="4"/>
  <c r="D364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2" i="4"/>
  <c r="D388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4" i="4"/>
  <c r="D425" i="4"/>
  <c r="D405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29" i="4"/>
  <c r="F448" i="4"/>
  <c r="F449" i="4"/>
  <c r="F447" i="4"/>
  <c r="D448" i="4"/>
  <c r="D449" i="4"/>
  <c r="D447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5" i="4"/>
  <c r="F476" i="4"/>
  <c r="F477" i="4"/>
  <c r="F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53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9" i="4"/>
  <c r="F230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8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2" i="4"/>
  <c r="F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9" i="4"/>
  <c r="D230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8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2" i="4"/>
  <c r="D214" i="4"/>
  <c r="F164" i="4"/>
  <c r="F165" i="4"/>
  <c r="F166" i="4"/>
  <c r="F167" i="4"/>
  <c r="F168" i="4"/>
  <c r="F169" i="4"/>
  <c r="F170" i="4"/>
  <c r="F171" i="4"/>
  <c r="F172" i="4"/>
  <c r="F173" i="4"/>
  <c r="F184" i="4"/>
  <c r="F185" i="4"/>
  <c r="F186" i="4"/>
  <c r="F187" i="4"/>
  <c r="F188" i="4"/>
  <c r="F189" i="4"/>
  <c r="F190" i="4"/>
  <c r="F191" i="4"/>
  <c r="F183" i="4"/>
  <c r="F203" i="4"/>
  <c r="F204" i="4"/>
  <c r="F205" i="4"/>
  <c r="F206" i="4"/>
  <c r="F207" i="4"/>
  <c r="F208" i="4"/>
  <c r="F209" i="4"/>
  <c r="F210" i="4"/>
  <c r="F211" i="4"/>
  <c r="F202" i="4"/>
  <c r="D203" i="4" l="1"/>
  <c r="D204" i="4"/>
  <c r="D205" i="4"/>
  <c r="D206" i="4"/>
  <c r="D207" i="4"/>
  <c r="D208" i="4"/>
  <c r="D209" i="4"/>
  <c r="D210" i="4"/>
  <c r="D211" i="4"/>
  <c r="D202" i="4"/>
  <c r="F195" i="4"/>
  <c r="F196" i="4"/>
  <c r="F197" i="4"/>
  <c r="F198" i="4"/>
  <c r="F199" i="4"/>
  <c r="F200" i="4"/>
  <c r="F194" i="4"/>
  <c r="D195" i="4"/>
  <c r="D196" i="4"/>
  <c r="D197" i="4"/>
  <c r="D198" i="4"/>
  <c r="D199" i="4"/>
  <c r="D200" i="4"/>
  <c r="D194" i="4"/>
  <c r="D184" i="4"/>
  <c r="D185" i="4"/>
  <c r="D186" i="4"/>
  <c r="D187" i="4"/>
  <c r="D188" i="4"/>
  <c r="D189" i="4"/>
  <c r="D190" i="4"/>
  <c r="D191" i="4"/>
  <c r="D183" i="4"/>
  <c r="F177" i="4"/>
  <c r="F178" i="4"/>
  <c r="F179" i="4"/>
  <c r="F180" i="4"/>
  <c r="F181" i="4"/>
  <c r="F176" i="4"/>
  <c r="D177" i="4"/>
  <c r="D178" i="4"/>
  <c r="D179" i="4"/>
  <c r="D180" i="4"/>
  <c r="D181" i="4"/>
  <c r="D176" i="4"/>
  <c r="D165" i="4"/>
  <c r="D166" i="4"/>
  <c r="D167" i="4"/>
  <c r="D168" i="4"/>
  <c r="D169" i="4"/>
  <c r="D170" i="4"/>
  <c r="D171" i="4"/>
  <c r="D172" i="4"/>
  <c r="D173" i="4"/>
  <c r="D164" i="4"/>
  <c r="F160" i="4"/>
  <c r="F161" i="4"/>
  <c r="F162" i="4"/>
  <c r="F159" i="4"/>
  <c r="D160" i="4"/>
  <c r="D161" i="4"/>
  <c r="D162" i="4"/>
  <c r="D159" i="4"/>
  <c r="D69" i="4" l="1"/>
  <c r="F53" i="4"/>
  <c r="F49" i="4"/>
  <c r="F50" i="4"/>
  <c r="F51" i="4"/>
  <c r="F48" i="4"/>
  <c r="F46" i="4"/>
  <c r="F21" i="4"/>
  <c r="F22" i="4"/>
  <c r="F23" i="4"/>
  <c r="F24" i="4"/>
  <c r="F25" i="4"/>
  <c r="F26" i="4"/>
  <c r="F27" i="4"/>
  <c r="F28" i="4"/>
  <c r="F29" i="4"/>
  <c r="F30" i="4"/>
  <c r="F31" i="4"/>
  <c r="F20" i="4"/>
  <c r="F39" i="4" l="1"/>
  <c r="F40" i="4"/>
  <c r="F41" i="4"/>
  <c r="F42" i="4"/>
  <c r="F43" i="4"/>
  <c r="F38" i="4"/>
  <c r="F12" i="4"/>
  <c r="F13" i="4"/>
  <c r="F14" i="4"/>
  <c r="F15" i="4"/>
  <c r="F16" i="4"/>
  <c r="F17" i="4"/>
  <c r="F18" i="4"/>
  <c r="F34" i="4"/>
  <c r="F35" i="4"/>
  <c r="F36" i="4"/>
  <c r="F47" i="4"/>
  <c r="F52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9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90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1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8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3" i="4"/>
  <c r="F154" i="4"/>
  <c r="F11" i="4"/>
  <c r="D67" i="4"/>
  <c r="D53" i="4"/>
  <c r="D49" i="4"/>
  <c r="D50" i="4"/>
  <c r="D51" i="4"/>
  <c r="D48" i="4"/>
  <c r="D46" i="4"/>
  <c r="D39" i="4"/>
  <c r="D40" i="4"/>
  <c r="D41" i="4"/>
  <c r="D42" i="4"/>
  <c r="D43" i="4"/>
  <c r="D38" i="4"/>
  <c r="D21" i="4"/>
  <c r="D22" i="4"/>
  <c r="D23" i="4"/>
  <c r="D24" i="4"/>
  <c r="D25" i="4"/>
  <c r="D26" i="4"/>
  <c r="D27" i="4"/>
  <c r="D28" i="4"/>
  <c r="D29" i="4"/>
  <c r="D30" i="4"/>
  <c r="D31" i="4"/>
  <c r="D20" i="4"/>
  <c r="D12" i="4"/>
  <c r="D13" i="4"/>
  <c r="D14" i="4"/>
  <c r="D15" i="4"/>
  <c r="D16" i="4"/>
  <c r="D17" i="4"/>
  <c r="D18" i="4"/>
  <c r="D34" i="4"/>
  <c r="D35" i="4"/>
  <c r="D36" i="4"/>
  <c r="D47" i="4"/>
  <c r="D52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90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1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8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3" i="4"/>
  <c r="D154" i="4"/>
  <c r="D11" i="4"/>
</calcChain>
</file>

<file path=xl/sharedStrings.xml><?xml version="1.0" encoding="utf-8"?>
<sst xmlns="http://schemas.openxmlformats.org/spreadsheetml/2006/main" count="1278" uniqueCount="493">
  <si>
    <t>Diện tích tự nhiên</t>
  </si>
  <si>
    <t>Số TT</t>
  </si>
  <si>
    <t>Tên ĐVHC</t>
  </si>
  <si>
    <t>Khu vực miền núi, vùng cao</t>
  </si>
  <si>
    <t>Yếu tố đặc thù (nếu có)</t>
  </si>
  <si>
    <t>Thuộc diện sắp xếp</t>
  </si>
  <si>
    <t>Quy mô dân số (người)</t>
  </si>
  <si>
    <t>1</t>
  </si>
  <si>
    <t>3</t>
  </si>
  <si>
    <t>4</t>
  </si>
  <si>
    <t>5</t>
  </si>
  <si>
    <t>6</t>
  </si>
  <si>
    <t>7</t>
  </si>
  <si>
    <t>8</t>
  </si>
  <si>
    <t>9</t>
  </si>
  <si>
    <t>10</t>
  </si>
  <si>
    <t>1.1</t>
  </si>
  <si>
    <t>1.2</t>
  </si>
  <si>
    <t>2.1</t>
  </si>
  <si>
    <t>I</t>
  </si>
  <si>
    <t>II</t>
  </si>
  <si>
    <t>Các thị trấn:</t>
  </si>
  <si>
    <t>Tỷ lệ 
(%)</t>
  </si>
  <si>
    <t>Khu vực 
hải đảo</t>
  </si>
  <si>
    <t>2.2</t>
  </si>
  <si>
    <t>Thành phố Hoa Lư</t>
  </si>
  <si>
    <t>Phường Đông Thành</t>
  </si>
  <si>
    <t>Phường Tân Thành</t>
  </si>
  <si>
    <t>Phường Bích Đào</t>
  </si>
  <si>
    <t>Phường Nam Bình</t>
  </si>
  <si>
    <t>Phường Nam Thành</t>
  </si>
  <si>
    <t>Phường Ninh Sơn</t>
  </si>
  <si>
    <t>Phường Ninh Phong</t>
  </si>
  <si>
    <t>Phường Ninh Khánh</t>
  </si>
  <si>
    <t>Xã Ninh Tiến</t>
  </si>
  <si>
    <t>Phường Ninh Phúc</t>
  </si>
  <si>
    <t>Phường Ninh Giang</t>
  </si>
  <si>
    <t>Xã Ninh Hải</t>
  </si>
  <si>
    <t>Xã Ninh Nhất</t>
  </si>
  <si>
    <t>Phường Vân Giang</t>
  </si>
  <si>
    <t>Xã Trường Yên</t>
  </si>
  <si>
    <t>Xã Ninh Khang</t>
  </si>
  <si>
    <t>Xã Ninh Hòa</t>
  </si>
  <si>
    <t>Xã Ninh Vân</t>
  </si>
  <si>
    <t>Xã Ninh An</t>
  </si>
  <si>
    <t>Thành phố Tam Điệp</t>
  </si>
  <si>
    <t>Phường Bắc Sơn</t>
  </si>
  <si>
    <t>Phường Trung Sơn</t>
  </si>
  <si>
    <t>Phường Nam Sơn</t>
  </si>
  <si>
    <t>Phường Tây Sơn</t>
  </si>
  <si>
    <t>Xã Yên Sơn</t>
  </si>
  <si>
    <t>Phường Yên Bình</t>
  </si>
  <si>
    <t>Phường Tân Bình</t>
  </si>
  <si>
    <t>Xã Quang Sơn</t>
  </si>
  <si>
    <t>Xã Đông Sơn</t>
  </si>
  <si>
    <t>III</t>
  </si>
  <si>
    <t>Huyện Gia Viễn</t>
  </si>
  <si>
    <t>Thị trấn Thịnh Vượng</t>
  </si>
  <si>
    <t>Xã Gia Hòa</t>
  </si>
  <si>
    <t>Xã Gia Hưng</t>
  </si>
  <si>
    <t>Xã Liên Sơn</t>
  </si>
  <si>
    <t>Xã Gia Thanh</t>
  </si>
  <si>
    <t>Xã Gia Vân</t>
  </si>
  <si>
    <t>Xã Gia Phú</t>
  </si>
  <si>
    <t>Xã Gia Xuân</t>
  </si>
  <si>
    <t>Xã Gia Lập</t>
  </si>
  <si>
    <t>Xã Gia Trấn</t>
  </si>
  <si>
    <t>Xã Gia Phương</t>
  </si>
  <si>
    <t>Xã Gia Tân</t>
  </si>
  <si>
    <t>Xã Tiến Thắng</t>
  </si>
  <si>
    <t>Xã Gia Trung</t>
  </si>
  <si>
    <t>Xã Gia Minh</t>
  </si>
  <si>
    <t>Xã Gia Lạc</t>
  </si>
  <si>
    <t>Xã Gia Sinh</t>
  </si>
  <si>
    <t>Xã Gia Phong</t>
  </si>
  <si>
    <t>IV</t>
  </si>
  <si>
    <t>Huyện Nho Quan</t>
  </si>
  <si>
    <t>Thị trấn Nho Quan</t>
  </si>
  <si>
    <t>Xã Xích Thổ</t>
  </si>
  <si>
    <t>Xã Gia Lâm</t>
  </si>
  <si>
    <t>Xã Gia Sơn</t>
  </si>
  <si>
    <t>Xã Thạch Bình</t>
  </si>
  <si>
    <t>Xã Gia Thủy</t>
  </si>
  <si>
    <t>Xã Gia Tường</t>
  </si>
  <si>
    <t>Xã Cúc Phương</t>
  </si>
  <si>
    <t>Xã Phú Sơn</t>
  </si>
  <si>
    <t>Xã Đức Long</t>
  </si>
  <si>
    <t>Xã Lạc Vân</t>
  </si>
  <si>
    <t>Xã Đồng Phong</t>
  </si>
  <si>
    <t>Xã Yên Quang</t>
  </si>
  <si>
    <t>Xã Văn Phương</t>
  </si>
  <si>
    <t>Xã Phúc Sơn</t>
  </si>
  <si>
    <t>Xã Thanh Sơn</t>
  </si>
  <si>
    <t>Xã Văn Phú</t>
  </si>
  <si>
    <t>Xã Phú Lộc</t>
  </si>
  <si>
    <t>Xã Kỳ Phú</t>
  </si>
  <si>
    <t>Xã Quỳnh Lưu</t>
  </si>
  <si>
    <t>Xã Phú Long</t>
  </si>
  <si>
    <t>Xã Quảng Lạc</t>
  </si>
  <si>
    <t>V</t>
  </si>
  <si>
    <t>Huyện Yên Khánh</t>
  </si>
  <si>
    <t>Thị trấn Yên Ninh</t>
  </si>
  <si>
    <t>Xã Khánh Phú</t>
  </si>
  <si>
    <t>Xã Khánh Hòa</t>
  </si>
  <si>
    <t>Xã Khánh Lợi</t>
  </si>
  <si>
    <t>Xã Khánh An</t>
  </si>
  <si>
    <t>Xã Khánh Cường</t>
  </si>
  <si>
    <t>Xã Khánh Cư</t>
  </si>
  <si>
    <t>Xã Khánh Thiện</t>
  </si>
  <si>
    <t>Xã Khánh Hải</t>
  </si>
  <si>
    <t>Xã Khánh Trung</t>
  </si>
  <si>
    <t>Xã Khánh Mậu</t>
  </si>
  <si>
    <t>Xã Khánh Vân</t>
  </si>
  <si>
    <t>Xã Khánh Hội</t>
  </si>
  <si>
    <t>Xã Khánh Công</t>
  </si>
  <si>
    <t>Xã Khánh Thành</t>
  </si>
  <si>
    <t>Xã Khánh Nhạc</t>
  </si>
  <si>
    <t>Xã Khánh Thủy</t>
  </si>
  <si>
    <t>VI</t>
  </si>
  <si>
    <t>Huyện Yên Mô</t>
  </si>
  <si>
    <t>Thị trấn Yên Thịnh</t>
  </si>
  <si>
    <t>Xã Khánh Thượng</t>
  </si>
  <si>
    <t>Xã Khánh Dương</t>
  </si>
  <si>
    <t>Xã Yên Phong</t>
  </si>
  <si>
    <t>Xã Yên Hòa</t>
  </si>
  <si>
    <t>Xã Yên Thắng</t>
  </si>
  <si>
    <t>Xã Yên Từ</t>
  </si>
  <si>
    <t>Xã Yên Thành</t>
  </si>
  <si>
    <t>Xã Yên Nhân</t>
  </si>
  <si>
    <t>Xã Yên Mỹ</t>
  </si>
  <si>
    <t>Xã Yên Mạc</t>
  </si>
  <si>
    <t>Xã Yên Đồng</t>
  </si>
  <si>
    <t>Xã Yên Thái</t>
  </si>
  <si>
    <t>Xã Yên Lâm</t>
  </si>
  <si>
    <t>VII</t>
  </si>
  <si>
    <t>Huyện Kim Sơn</t>
  </si>
  <si>
    <t>Thị trấn Phát Diệm</t>
  </si>
  <si>
    <t>Thị trấn Bình Minh</t>
  </si>
  <si>
    <t>Xã Hồi Ninh</t>
  </si>
  <si>
    <t>Xã Xuân Chính</t>
  </si>
  <si>
    <t>Xã Kim Định</t>
  </si>
  <si>
    <t>Xã Hùng Tiến</t>
  </si>
  <si>
    <t>Xã Quang Thiện</t>
  </si>
  <si>
    <t>Xã Chất Bình</t>
  </si>
  <si>
    <t>Xã Đồng Hướng</t>
  </si>
  <si>
    <t>Xã Thượng Kiệm</t>
  </si>
  <si>
    <t>Xã Yên Lộc</t>
  </si>
  <si>
    <t>Xã Lai Thành</t>
  </si>
  <si>
    <t>Xã Văn Hải</t>
  </si>
  <si>
    <t>Xã Kim Tân</t>
  </si>
  <si>
    <t>Xã Kim Mỹ</t>
  </si>
  <si>
    <t>Xã Cồn Thoi</t>
  </si>
  <si>
    <t>Xã Kim Trung</t>
  </si>
  <si>
    <t>Xã Kim Đông</t>
  </si>
  <si>
    <t>Phường  Ninh Mỹ</t>
  </si>
  <si>
    <t>Xã Thượng Hòa</t>
  </si>
  <si>
    <t>Xã Khánh Hồng</t>
  </si>
  <si>
    <t>Xã Ân Hòa</t>
  </si>
  <si>
    <t>Xã Như Hòa</t>
  </si>
  <si>
    <t>Xã Kim Chính</t>
  </si>
  <si>
    <t>Xã Tân Thành</t>
  </si>
  <si>
    <t>Xã Định Hóa</t>
  </si>
  <si>
    <t xml:space="preserve"> Bãi bồi ven biển (do UBND huyện Kim Sơn quản lý) 
</t>
  </si>
  <si>
    <t>X</t>
  </si>
  <si>
    <t>Các xã</t>
  </si>
  <si>
    <t>Các phường</t>
  </si>
  <si>
    <t>1.3</t>
  </si>
  <si>
    <t>1.4</t>
  </si>
  <si>
    <t>1.5</t>
  </si>
  <si>
    <t>1.6</t>
  </si>
  <si>
    <t>1.7</t>
  </si>
  <si>
    <t>1.8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</si>
  <si>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</si>
  <si>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</si>
  <si>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</si>
  <si>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</si>
  <si>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</si>
  <si>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</si>
  <si>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</si>
  <si>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</si>
  <si>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</si>
  <si>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</si>
  <si>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Các Phường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</si>
  <si>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</si>
  <si>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</si>
  <si>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</si>
  <si>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</si>
  <si>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</si>
  <si>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</si>
  <si>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</si>
  <si>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</si>
  <si>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</si>
  <si>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</si>
  <si>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</si>
  <si>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</si>
  <si>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</si>
  <si>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</si>
  <si>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r>
      <t>Diện tích 
(km</t>
    </r>
    <r>
      <rPr>
        <b/>
        <vertAlign val="superscript"/>
        <sz val="13"/>
        <color theme="1"/>
        <rFont val="Times New Roman"/>
        <family val="1"/>
      </rPr>
      <t>2</t>
    </r>
    <r>
      <rPr>
        <b/>
        <sz val="13"/>
        <color theme="1"/>
        <rFont val="Times New Roman"/>
        <family val="1"/>
      </rPr>
      <t>)</t>
    </r>
  </si>
  <si>
    <t>A</t>
  </si>
  <si>
    <t>B</t>
  </si>
  <si>
    <t>Thành phố Phủ Lý</t>
  </si>
  <si>
    <t>Phường Châu Cầu</t>
  </si>
  <si>
    <t>Phường Thanh Châu</t>
  </si>
  <si>
    <t>Phường Liêm Chính</t>
  </si>
  <si>
    <t>Phường Lê Hồng Phong</t>
  </si>
  <si>
    <t>Phường Châu Sơn</t>
  </si>
  <si>
    <t>Phường Quang Trung</t>
  </si>
  <si>
    <t>Phường Lam Hạ</t>
  </si>
  <si>
    <t>Phường Thanh Tuyền</t>
  </si>
  <si>
    <t>Phường Tân Liêm</t>
  </si>
  <si>
    <t>Phường Tân Hiệp</t>
  </si>
  <si>
    <t>Xã Phù Vân</t>
  </si>
  <si>
    <t>Xã Đinh Xá</t>
  </si>
  <si>
    <t>Xã Trịnh Xá</t>
  </si>
  <si>
    <t>Xã Kim Bình</t>
  </si>
  <si>
    <t>Thị xã Duy Tiên</t>
  </si>
  <si>
    <t>Phường Châu Giang</t>
  </si>
  <si>
    <t>Phường Bạch Thượng</t>
  </si>
  <si>
    <t>Phường Yên Bắc</t>
  </si>
  <si>
    <t>Phường Duy Minh</t>
  </si>
  <si>
    <t>Phường Duy Hải</t>
  </si>
  <si>
    <t>Phường Tiên Nội</t>
  </si>
  <si>
    <t>Phường Hoàng Đông</t>
  </si>
  <si>
    <t>Phường Đồng Văn</t>
  </si>
  <si>
    <t>Phường Hoà Mạc</t>
  </si>
  <si>
    <t>Xã Tiên Ngoại</t>
  </si>
  <si>
    <t>Xã Tiên Sơn</t>
  </si>
  <si>
    <t>Xã Chuyên Ngoại</t>
  </si>
  <si>
    <t>Xã Mộc Hoàn</t>
  </si>
  <si>
    <t>Xã Yên Nam</t>
  </si>
  <si>
    <t>Xã Trác Văn</t>
  </si>
  <si>
    <t>Thị xã Kim Bảng</t>
  </si>
  <si>
    <t>Phường Quế</t>
  </si>
  <si>
    <t>Phường Ba Sao</t>
  </si>
  <si>
    <t>Phường Tượng Lĩnh</t>
  </si>
  <si>
    <t>Phường Thi Sơn</t>
  </si>
  <si>
    <t>Phường Đồng Hoá</t>
  </si>
  <si>
    <t>Phường Ngọc Sơn</t>
  </si>
  <si>
    <t>Phường Đại Cương</t>
  </si>
  <si>
    <t>Phường Lê Hồ</t>
  </si>
  <si>
    <t>Phường Tân Sơn</t>
  </si>
  <si>
    <t>Phường Tân Tựu</t>
  </si>
  <si>
    <t>Xã Nguyễn Uý</t>
  </si>
  <si>
    <t>Xã Thuỵ Lôi</t>
  </si>
  <si>
    <t>Xã Văn Xá</t>
  </si>
  <si>
    <t>Xã Hoàng Tây</t>
  </si>
  <si>
    <t>Xã Khả Phong</t>
  </si>
  <si>
    <t>Huyện Thanh Liêm</t>
  </si>
  <si>
    <t>Thị trấn Tân Thanh</t>
  </si>
  <si>
    <t>Thị trấn Kiện Khê</t>
  </si>
  <si>
    <t>Xã Thanh Nghị</t>
  </si>
  <si>
    <t>Xã Thanh Hải</t>
  </si>
  <si>
    <t>Xã Thanh Hà</t>
  </si>
  <si>
    <t>Xã Thanh Hương</t>
  </si>
  <si>
    <t>Xã Thanh Phong</t>
  </si>
  <si>
    <t>Xã Thanh Nguyên</t>
  </si>
  <si>
    <t>Xã Thanh Tân</t>
  </si>
  <si>
    <t>Xã Thanh Tâm</t>
  </si>
  <si>
    <t>Xã Thanh Thuỷ</t>
  </si>
  <si>
    <t>Xã Liêm Phong</t>
  </si>
  <si>
    <t>Xã Liêm Sơn</t>
  </si>
  <si>
    <t>Xã Liêm Cần</t>
  </si>
  <si>
    <t>Xã Liêm Thuận</t>
  </si>
  <si>
    <t>Xã Liêm Túc</t>
  </si>
  <si>
    <t>Huyện Bình Lục</t>
  </si>
  <si>
    <t>Thị trấn Bình Mỹ</t>
  </si>
  <si>
    <t>Xã Tràng An</t>
  </si>
  <si>
    <t>Xã Bình Nghĩa</t>
  </si>
  <si>
    <t>Xã Đồng Du</t>
  </si>
  <si>
    <t>Xã Đồn Xá</t>
  </si>
  <si>
    <t>Xã La Sơn</t>
  </si>
  <si>
    <t>Xã Tiêu Động</t>
  </si>
  <si>
    <t>Xã An Lão</t>
  </si>
  <si>
    <t>Xã An Đổ</t>
  </si>
  <si>
    <t>Xã Trung Lương</t>
  </si>
  <si>
    <t>Xã Bình An</t>
  </si>
  <si>
    <t>Xã Ngọc Lũ</t>
  </si>
  <si>
    <t>Xã Bồ Đề</t>
  </si>
  <si>
    <t>Xã Vũ Bản</t>
  </si>
  <si>
    <t>Xã An Ninh</t>
  </si>
  <si>
    <t>Huyện Lý Nhân</t>
  </si>
  <si>
    <t>Thị trấn Vĩnh Trụ</t>
  </si>
  <si>
    <t>Xã Hợp Lý</t>
  </si>
  <si>
    <t>Xã Nguyên Lý</t>
  </si>
  <si>
    <t>Xã Chính Lý</t>
  </si>
  <si>
    <t>Xã Chân Lý</t>
  </si>
  <si>
    <t>Xã Đạo Lý</t>
  </si>
  <si>
    <t>Xã Công Lý</t>
  </si>
  <si>
    <t>Xã Văn Lý</t>
  </si>
  <si>
    <t>Xã Bắc Lý</t>
  </si>
  <si>
    <t>Xã Đức Lý</t>
  </si>
  <si>
    <t>Xã Trần Hưng Đạo</t>
  </si>
  <si>
    <t>Xã Nhân Thịnh</t>
  </si>
  <si>
    <t>Xã Nhân Khang</t>
  </si>
  <si>
    <t>Xã Nhân Mỹ</t>
  </si>
  <si>
    <t>Xã Nhân Nghĩa</t>
  </si>
  <si>
    <t>Xã Nhân Chính</t>
  </si>
  <si>
    <t>Xã Nhân Bình</t>
  </si>
  <si>
    <t>Xã Phú Phúc</t>
  </si>
  <si>
    <t>Xã Xuân Khê</t>
  </si>
  <si>
    <t>Xã Hoà Hậu</t>
  </si>
  <si>
    <t>Các xã:</t>
  </si>
  <si>
    <t>Các phường:</t>
  </si>
  <si>
    <t>C</t>
  </si>
  <si>
    <t>Thành phố Nam Định</t>
  </si>
  <si>
    <t>Xã Mỹ Tân</t>
  </si>
  <si>
    <t>Xã Mỹ Phúc</t>
  </si>
  <si>
    <t>Xã Mỹ Trung</t>
  </si>
  <si>
    <t>Xã Mỹ Thuận</t>
  </si>
  <si>
    <t>Xã Mỹ Thắng</t>
  </si>
  <si>
    <t>Xã Mỹ Hà</t>
  </si>
  <si>
    <t>Xã Mỹ Lộc</t>
  </si>
  <si>
    <t>Phường Vị Xuyên</t>
  </si>
  <si>
    <t>P.Trần Hưng Đạo</t>
  </si>
  <si>
    <t>Phường Năng Tĩnh</t>
  </si>
  <si>
    <t>Phường Cửa Bắc</t>
  </si>
  <si>
    <t>Phường Trường Thi</t>
  </si>
  <si>
    <t>Phường Cửa Nam</t>
  </si>
  <si>
    <t>Phường Nam Vân</t>
  </si>
  <si>
    <t>Phường Lộc Hòa</t>
  </si>
  <si>
    <t>Phường Mỹ Xá</t>
  </si>
  <si>
    <t>Phường Lộc Hạ</t>
  </si>
  <si>
    <t>Phường Lộc Vượng</t>
  </si>
  <si>
    <t>Phường Nam Phong</t>
  </si>
  <si>
    <t>Huyện Vụ Bản</t>
  </si>
  <si>
    <t>Xã Minh Tân</t>
  </si>
  <si>
    <t>Xã Thành Lợi</t>
  </si>
  <si>
    <t>Xã Cộng Hòa</t>
  </si>
  <si>
    <t>Xã Hợp Hưng</t>
  </si>
  <si>
    <t>Xã Hiển Khánh</t>
  </si>
  <si>
    <t>Xã Trung Thành</t>
  </si>
  <si>
    <t>Xã Quang Trung</t>
  </si>
  <si>
    <t>Xã Đại An</t>
  </si>
  <si>
    <t>Xã Tam Thanh</t>
  </si>
  <si>
    <t>Xã Liên Minh</t>
  </si>
  <si>
    <t>Xã Vĩnh Hào</t>
  </si>
  <si>
    <t>Xã Đại Thắng</t>
  </si>
  <si>
    <t>Xã Kim Thái</t>
  </si>
  <si>
    <t>Thị trấn Gôi</t>
  </si>
  <si>
    <t>Huyện Ý Yên</t>
  </si>
  <si>
    <t>Xã Trung  Nghĩa</t>
  </si>
  <si>
    <t>Xã  Phú Hưng</t>
  </si>
  <si>
    <t>Xã Yên Khánh</t>
  </si>
  <si>
    <t>Xã Yên Bình</t>
  </si>
  <si>
    <t>Xã Yên Ninh</t>
  </si>
  <si>
    <t>Xã Yên Dương</t>
  </si>
  <si>
    <t>Xã Hồng Quang</t>
  </si>
  <si>
    <t>Xã Yên Khang</t>
  </si>
  <si>
    <t>Xã Yên Tiến</t>
  </si>
  <si>
    <t>Xã Yên Thọ</t>
  </si>
  <si>
    <t>Xã Yên Chính</t>
  </si>
  <si>
    <t>Xã Yên Trị</t>
  </si>
  <si>
    <t>Xã Yên Cường</t>
  </si>
  <si>
    <t>Xã Yên Lương</t>
  </si>
  <si>
    <t>Xã Yên Phúc</t>
  </si>
  <si>
    <t>Thị trấn Lâm</t>
  </si>
  <si>
    <t>Huyện Nam Trực</t>
  </si>
  <si>
    <t>Xã Nam Điền</t>
  </si>
  <si>
    <t>Xã Nam Hùng</t>
  </si>
  <si>
    <t>Xã Nam Dương</t>
  </si>
  <si>
    <t>Xã Nam Hoa</t>
  </si>
  <si>
    <t>Xã Nam Lợi</t>
  </si>
  <si>
    <t>Xã Nam Hải</t>
  </si>
  <si>
    <t>Xã Nam Thắng</t>
  </si>
  <si>
    <t>Xã Tân Thịnh</t>
  </si>
  <si>
    <t>Xã Nghĩa An</t>
  </si>
  <si>
    <t>Xã Nam Cường</t>
  </si>
  <si>
    <t>Xã Nam Hồng</t>
  </si>
  <si>
    <t>Xã Bình Minh</t>
  </si>
  <si>
    <t>Xã Đồng Sơn</t>
  </si>
  <si>
    <t>Xã Nam Thái</t>
  </si>
  <si>
    <t>Xã Nam Tiến</t>
  </si>
  <si>
    <t>Xã Nam Thanh</t>
  </si>
  <si>
    <t>Thị trấn Nam Giang</t>
  </si>
  <si>
    <t>Huyện Trực Ninh</t>
  </si>
  <si>
    <t>Xã Trực Chính</t>
  </si>
  <si>
    <t>Xã Trực Tuấn</t>
  </si>
  <si>
    <t>Xã Trực Đạo</t>
  </si>
  <si>
    <t>Xã Trực Thanh</t>
  </si>
  <si>
    <t>Xã Trực Nội</t>
  </si>
  <si>
    <t>Xã Trực Hưng</t>
  </si>
  <si>
    <t>Xã Trực Khang</t>
  </si>
  <si>
    <t>Xã Trực Mỹ</t>
  </si>
  <si>
    <t>Xã Trực Thuận</t>
  </si>
  <si>
    <t>Xã Trực Thắng</t>
  </si>
  <si>
    <t>Xã Trực Đại</t>
  </si>
  <si>
    <t>Xã Trung Đông</t>
  </si>
  <si>
    <t>Xã Phương Định</t>
  </si>
  <si>
    <t>Xã Liêm Hải</t>
  </si>
  <si>
    <t>Xã Việt Hùng</t>
  </si>
  <si>
    <t>Xã Trực Thái</t>
  </si>
  <si>
    <t>Xã Trực Cường</t>
  </si>
  <si>
    <t>Xã Trực Hùng</t>
  </si>
  <si>
    <t>Thị trấn Cổ Lễ</t>
  </si>
  <si>
    <t>Thị trấn Cát Thành</t>
  </si>
  <si>
    <t>Thị trấn Ninh Cường</t>
  </si>
  <si>
    <t>Huyện Xuân Trường</t>
  </si>
  <si>
    <t>Xã Xuân Châu</t>
  </si>
  <si>
    <t>Xã Xuân Thượng</t>
  </si>
  <si>
    <t>Xã Xuân Thành</t>
  </si>
  <si>
    <t>Xã Xuân Giang</t>
  </si>
  <si>
    <t>Xã Xuân Phúc</t>
  </si>
  <si>
    <t>Xã Trà Lũ</t>
  </si>
  <si>
    <t>Xã Xuân Ngọc</t>
  </si>
  <si>
    <t>Xã Xuân Hồng</t>
  </si>
  <si>
    <t>Xã Xuân Ninh</t>
  </si>
  <si>
    <t>Xã Thọ Nghiệp</t>
  </si>
  <si>
    <t>Xã Xuân Phú</t>
  </si>
  <si>
    <t>Xã Xuân Tân</t>
  </si>
  <si>
    <t>Xã Xuân Vinh</t>
  </si>
  <si>
    <t>Thị trấn Xuân Trường</t>
  </si>
  <si>
    <t>Huyện Giao thủy</t>
  </si>
  <si>
    <t>Xã Giao Yến</t>
  </si>
  <si>
    <t>Xã Giao Tân</t>
  </si>
  <si>
    <t>Xã Bạch Long</t>
  </si>
  <si>
    <t>Xã Giao Hải</t>
  </si>
  <si>
    <t>Xã Giao Long</t>
  </si>
  <si>
    <t>Xã Giao Châu</t>
  </si>
  <si>
    <t>Xã Giao Thiện</t>
  </si>
  <si>
    <t>Xã Giao Thanh</t>
  </si>
  <si>
    <t>Xã Giao Hương</t>
  </si>
  <si>
    <t>Xã Giao An</t>
  </si>
  <si>
    <t>Xã Giao Lạc</t>
  </si>
  <si>
    <t>Xã Giao Xuân</t>
  </si>
  <si>
    <t>Xã Bình Hòa</t>
  </si>
  <si>
    <t>Xã Giao Hà</t>
  </si>
  <si>
    <t>Xã Giao Nhân</t>
  </si>
  <si>
    <t>Xã Giao Thịnh</t>
  </si>
  <si>
    <t>Xã Giao Phong</t>
  </si>
  <si>
    <t>Xã Hồng Thuận</t>
  </si>
  <si>
    <t>Thị trấn Giao Thủy</t>
  </si>
  <si>
    <t>Thị trấn Quất Lâm</t>
  </si>
  <si>
    <t>Bãi bồi</t>
  </si>
  <si>
    <t>VIII</t>
  </si>
  <si>
    <t>Huyện Nghĩa Hưng</t>
  </si>
  <si>
    <t xml:space="preserve">Xã Đồng Thịnh </t>
  </si>
  <si>
    <t>Xã Nghĩa Hùng</t>
  </si>
  <si>
    <t>Xã Nghĩa Lâm</t>
  </si>
  <si>
    <t>Xã Nghĩa Thành</t>
  </si>
  <si>
    <t>Xã Nghĩa Phong</t>
  </si>
  <si>
    <t>Xã Nghĩa Phú</t>
  </si>
  <si>
    <t>Xã Nghĩa Lợi</t>
  </si>
  <si>
    <t>Xã Hoàng Nam</t>
  </si>
  <si>
    <t>Xã Nghĩa Châu</t>
  </si>
  <si>
    <t>Xã Nghĩa Thái</t>
  </si>
  <si>
    <t>Xã Nghĩa Trung</t>
  </si>
  <si>
    <t>Xã Nghĩa Sơn</t>
  </si>
  <si>
    <t>Xã Nghĩa Lạc</t>
  </si>
  <si>
    <t>Xã Nghĩa Hồng</t>
  </si>
  <si>
    <t>Xã Nghĩa Hải</t>
  </si>
  <si>
    <t>Xã Phúc Thắng</t>
  </si>
  <si>
    <t>Thị trấn Quỹ Nhất</t>
  </si>
  <si>
    <t>Thị trấn Rạng Đông</t>
  </si>
  <si>
    <t>Thị trấn Liễu Đề</t>
  </si>
  <si>
    <t>IX</t>
  </si>
  <si>
    <t>Huyện Hải Hậu</t>
  </si>
  <si>
    <t>Xã Hải Hưng</t>
  </si>
  <si>
    <t>Xã Hải  Xuân</t>
  </si>
  <si>
    <t>Xã Hải Nam</t>
  </si>
  <si>
    <t>Xã Hải Sơn</t>
  </si>
  <si>
    <t>Xã Hải Long</t>
  </si>
  <si>
    <t>Xã Hải Tân</t>
  </si>
  <si>
    <t>Xã Hải Phong</t>
  </si>
  <si>
    <t>Xã Hải Phú</t>
  </si>
  <si>
    <t>Xã Hải Giang</t>
  </si>
  <si>
    <t>Xã Hải Quang</t>
  </si>
  <si>
    <t>Xã Hải Đường</t>
  </si>
  <si>
    <t>Xã Hải Tây</t>
  </si>
  <si>
    <t>Xã Hải Châu</t>
  </si>
  <si>
    <t>Xã Hải An</t>
  </si>
  <si>
    <t>Xã Hải Anh</t>
  </si>
  <si>
    <t>Xã Hải Đông</t>
  </si>
  <si>
    <t>Xã Hải Hòa</t>
  </si>
  <si>
    <t>Xã Hải Lộc</t>
  </si>
  <si>
    <t>Xã Hải Minh</t>
  </si>
  <si>
    <t>Xã Hải Ninh</t>
  </si>
  <si>
    <t>Xã Hải Trung</t>
  </si>
  <si>
    <t>Thị trấn Yên Định</t>
  </si>
  <si>
    <t>Thị trấn Cồn</t>
  </si>
  <si>
    <t>Thị trấn Thịnh Long</t>
  </si>
  <si>
    <t>Các Thị trấn:</t>
  </si>
  <si>
    <t>ĐỐI VỚI TỈNH NINH BÌNH</t>
  </si>
  <si>
    <t>ĐỐI VỚI TỈNH HÀ NAM</t>
  </si>
  <si>
    <t xml:space="preserve"> Các xã:</t>
  </si>
  <si>
    <t>Các Xã:</t>
  </si>
  <si>
    <t xml:space="preserve"> Các Xã:</t>
  </si>
  <si>
    <t>Các Phường:</t>
  </si>
  <si>
    <t>ĐỐI VỚI TỈNH NAM ĐỊNH</t>
  </si>
  <si>
    <t>CỦA CÁC TỈNH NINH BÌNH, HÀ NAM VÀ NAM ĐỊNH</t>
  </si>
  <si>
    <t>THỐNG KÊ HIỆN TRẠNG ĐƠN VỊ HÀNH CHÍNH CẤP XÃ HIỆN NAY</t>
  </si>
  <si>
    <t>Phường Hưng Lộc</t>
  </si>
  <si>
    <t xml:space="preserve">Xã Tân Minh </t>
  </si>
  <si>
    <t>PHỤ LỤC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</si>
</sst>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0"/>
      <name val="Arial"/>
    </font>
    <font>
      <b/>
      <sz val="13"/>
      <color theme="1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sz val="8"/>
      <name val="Arial"/>
      <family val="2"/>
    </font>
    <font>
      <i/>
      <sz val="13"/>
      <color theme="1"/>
      <name val="Times New Roman"/>
      <family val="1"/>
    </font>
    <font>
      <b/>
      <vertAlign val="superscript"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5">
    <xf numFmtId="0" fontId="0" fillId="0" borderId="0" xfId="0"/>
    <xf numFmtId="1" fontId="1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2" fontId="3" fillId="2" borderId="2" xfId="0" quotePrefix="1" applyNumberFormat="1" applyFont="1" applyFill="1" applyBorder="1" applyAlignment="1">
      <alignment horizontal="right" vertical="center" wrapText="1"/>
    </xf>
    <xf numFmtId="2" fontId="3" fillId="2" borderId="2" xfId="0" quotePrefix="1" applyNumberFormat="1" applyFont="1" applyFill="1" applyBorder="1" applyAlignment="1">
      <alignment horizontal="right" vertical="center"/>
    </xf>
    <xf numFmtId="3" fontId="3" fillId="2" borderId="2" xfId="1" applyNumberFormat="1" applyFont="1" applyFill="1" applyBorder="1" applyAlignment="1">
      <alignment horizontal="right" vertical="center"/>
    </xf>
    <xf numFmtId="2" fontId="3" fillId="2" borderId="2" xfId="1" applyNumberFormat="1" applyFont="1" applyFill="1" applyBorder="1" applyAlignment="1">
      <alignment horizontal="right" vertical="center"/>
    </xf>
    <xf numFmtId="2" fontId="3" fillId="2" borderId="2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2" fontId="3" fillId="2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2" fontId="1" fillId="2" borderId="2" xfId="0" quotePrefix="1" applyNumberFormat="1" applyFont="1" applyFill="1" applyBorder="1" applyAlignment="1">
      <alignment horizontal="right" vertical="center"/>
    </xf>
    <xf numFmtId="3" fontId="1" fillId="2" borderId="2" xfId="1" applyNumberFormat="1" applyFont="1" applyFill="1" applyBorder="1" applyAlignment="1">
      <alignment horizontal="right" vertical="center"/>
    </xf>
    <xf numFmtId="10" fontId="3" fillId="2" borderId="2" xfId="1" applyNumberFormat="1" applyFont="1" applyFill="1" applyBorder="1" applyAlignment="1">
      <alignment horizontal="center" vertical="center"/>
    </xf>
    <xf numFmtId="2" fontId="1" fillId="2" borderId="2" xfId="0" quotePrefix="1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left" wrapText="1"/>
    </xf>
    <xf numFmtId="0" fontId="1" fillId="2" borderId="2" xfId="0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2" fontId="3" fillId="2" borderId="2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2" fontId="3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3" xfId="0" quotePrefix="1" applyFont="1" applyFill="1" applyBorder="1" applyAlignment="1">
      <alignment horizontal="left" vertical="center" wrapText="1"/>
    </xf>
    <xf numFmtId="0" fontId="1" fillId="2" borderId="4" xfId="0" quotePrefix="1" applyFont="1" applyFill="1" applyBorder="1" applyAlignment="1">
      <alignment horizontal="left" vertical="center" wrapText="1"/>
    </xf>
    <xf numFmtId="0" fontId="1" fillId="2" borderId="5" xfId="0" quotePrefix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3</xdr:row>
      <xdr:rowOff>47625</xdr:rowOff>
    </xdr:from>
    <xdr:to>
      <xdr:col>5</xdr:col>
      <xdr:colOff>485775</xdr:colOff>
      <xdr:row>3</xdr:row>
      <xdr:rowOff>47625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3629025" y="1181100"/>
          <a:ext cx="1809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77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G7" sqref="G7"/>
    </sheetView>
  </sheetViews>
  <sheetFormatPr defaultColWidth="9.140625" defaultRowHeight="16.5" x14ac:dyDescent="0.2"/>
  <cols>
    <col min="1" max="1" width="6.85546875" style="51" customWidth="1"/>
    <col min="2" max="2" width="23.85546875" style="48" customWidth="1"/>
    <col min="3" max="3" width="13" style="53" customWidth="1"/>
    <col min="4" max="4" width="13.28515625" style="53" customWidth="1"/>
    <col min="5" max="5" width="17.28515625" style="54" customWidth="1"/>
    <col min="6" max="6" width="15.28515625" style="53" customWidth="1"/>
    <col min="7" max="7" width="11.85546875" style="48" customWidth="1"/>
    <col min="8" max="8" width="10.140625" style="48" customWidth="1"/>
    <col min="9" max="9" width="11.85546875" style="48" customWidth="1"/>
    <col min="10" max="10" width="14.5703125" style="51" customWidth="1"/>
    <col min="11" max="11" width="10.85546875" style="48" bestFit="1" customWidth="1"/>
    <col min="12" max="16384" width="9.140625" style="48"/>
  </cols>
  <sheetData>
    <row r="1" spans="1:12" x14ac:dyDescent="0.2">
      <c r="A1" s="50"/>
      <c r="B1" s="50"/>
      <c r="C1" s="50"/>
      <c r="E1" s="55" t="s">
        <v>492</v>
      </c>
      <c r="I1" s="50"/>
      <c r="J1" s="50"/>
    </row>
    <row r="2" spans="1:12" ht="19.899999999999999" customHeight="1" x14ac:dyDescent="0.2">
      <c r="A2" s="64" t="s">
        <v>489</v>
      </c>
      <c r="B2" s="64"/>
      <c r="C2" s="64"/>
      <c r="D2" s="64"/>
      <c r="E2" s="64"/>
      <c r="F2" s="64"/>
      <c r="G2" s="64"/>
      <c r="H2" s="64"/>
      <c r="I2" s="64"/>
      <c r="J2" s="64"/>
    </row>
    <row r="3" spans="1:12" ht="19.899999999999999" customHeight="1" x14ac:dyDescent="0.2">
      <c r="A3" s="64" t="s">
        <v>488</v>
      </c>
      <c r="B3" s="64"/>
      <c r="C3" s="64"/>
      <c r="D3" s="64"/>
      <c r="E3" s="64"/>
      <c r="F3" s="64"/>
      <c r="G3" s="64"/>
      <c r="H3" s="64"/>
      <c r="I3" s="64"/>
      <c r="J3" s="64"/>
    </row>
    <row r="4" spans="1:12" x14ac:dyDescent="0.2">
      <c r="C4" s="46"/>
      <c r="D4" s="46"/>
      <c r="E4" s="47"/>
      <c r="F4" s="46"/>
    </row>
    <row r="5" spans="1:12" ht="19.899999999999999" customHeight="1" x14ac:dyDescent="0.2">
      <c r="A5" s="62" t="s">
        <v>1</v>
      </c>
      <c r="B5" s="63" t="s">
        <v>2</v>
      </c>
      <c r="C5" s="63" t="s">
        <v>0</v>
      </c>
      <c r="D5" s="63"/>
      <c r="E5" s="63" t="s">
        <v>6</v>
      </c>
      <c r="F5" s="63"/>
      <c r="G5" s="62" t="s">
        <v>3</v>
      </c>
      <c r="H5" s="62" t="s">
        <v>23</v>
      </c>
      <c r="I5" s="62" t="s">
        <v>4</v>
      </c>
      <c r="J5" s="62" t="s">
        <v>5</v>
      </c>
    </row>
    <row r="6" spans="1:12" ht="36" x14ac:dyDescent="0.2">
      <c r="A6" s="62"/>
      <c r="B6" s="63"/>
      <c r="C6" s="23" t="s">
        <v>197</v>
      </c>
      <c r="D6" s="23" t="s">
        <v>22</v>
      </c>
      <c r="E6" s="30" t="s">
        <v>6</v>
      </c>
      <c r="F6" s="23" t="s">
        <v>22</v>
      </c>
      <c r="G6" s="62"/>
      <c r="H6" s="62"/>
      <c r="I6" s="62"/>
      <c r="J6" s="62"/>
    </row>
    <row r="7" spans="1:12" s="49" customFormat="1" x14ac:dyDescent="0.2">
      <c r="A7" s="22"/>
      <c r="B7" s="22" t="s">
        <v>7</v>
      </c>
      <c r="C7" s="24" t="s">
        <v>8</v>
      </c>
      <c r="D7" s="24" t="s">
        <v>9</v>
      </c>
      <c r="E7" s="37" t="s">
        <v>10</v>
      </c>
      <c r="F7" s="24" t="s">
        <v>11</v>
      </c>
      <c r="G7" s="22" t="s">
        <v>12</v>
      </c>
      <c r="H7" s="22" t="s">
        <v>13</v>
      </c>
      <c r="I7" s="22" t="s">
        <v>14</v>
      </c>
      <c r="J7" s="22" t="s">
        <v>15</v>
      </c>
    </row>
    <row r="8" spans="1:12" s="50" customFormat="1" x14ac:dyDescent="0.2">
      <c r="A8" s="45" t="s">
        <v>198</v>
      </c>
      <c r="B8" s="56" t="s">
        <v>481</v>
      </c>
      <c r="C8" s="57"/>
      <c r="D8" s="57"/>
      <c r="E8" s="57"/>
      <c r="F8" s="57"/>
      <c r="G8" s="57"/>
      <c r="H8" s="57"/>
      <c r="I8" s="57"/>
      <c r="J8" s="58"/>
    </row>
    <row r="9" spans="1:12" ht="19.899999999999999" customHeight="1" x14ac:dyDescent="0.2">
      <c r="A9" s="45" t="s">
        <v>19</v>
      </c>
      <c r="B9" s="1" t="s">
        <v>25</v>
      </c>
      <c r="C9" s="12">
        <v>150.24</v>
      </c>
      <c r="D9" s="25"/>
      <c r="E9" s="13">
        <f>SUM(E10:E31)</f>
        <v>240227</v>
      </c>
      <c r="F9" s="25"/>
      <c r="G9" s="2"/>
      <c r="H9" s="2"/>
      <c r="I9" s="2"/>
      <c r="J9" s="19"/>
      <c r="K9" s="47"/>
    </row>
    <row r="10" spans="1:12" ht="19.899999999999999" customHeight="1" x14ac:dyDescent="0.2">
      <c r="A10" s="45">
        <v>1</v>
      </c>
      <c r="B10" s="1" t="s">
        <v>164</v>
      </c>
      <c r="C10" s="25"/>
      <c r="D10" s="25"/>
      <c r="E10" s="38"/>
      <c r="F10" s="25"/>
      <c r="G10" s="2"/>
      <c r="H10" s="2"/>
      <c r="I10" s="2"/>
      <c r="J10" s="19"/>
    </row>
    <row r="11" spans="1:12" ht="19.899999999999999" customHeight="1" x14ac:dyDescent="0.2">
      <c r="A11" s="19" t="s">
        <v>16</v>
      </c>
      <c r="B11" s="2" t="s">
        <v>42</v>
      </c>
      <c r="C11" s="3">
        <v>8.0299999999999994</v>
      </c>
      <c r="D11" s="4">
        <f>C11/21*100</f>
        <v>38.238095238095241</v>
      </c>
      <c r="E11" s="5">
        <v>7076</v>
      </c>
      <c r="F11" s="6">
        <f>E11/8000*100</f>
        <v>88.449999999999989</v>
      </c>
      <c r="G11" s="2"/>
      <c r="H11" s="2"/>
      <c r="I11" s="2"/>
      <c r="J11" s="19" t="s">
        <v>163</v>
      </c>
    </row>
    <row r="12" spans="1:12" ht="19.899999999999999" customHeight="1" x14ac:dyDescent="0.2">
      <c r="A12" s="19" t="s">
        <v>17</v>
      </c>
      <c r="B12" s="2" t="s">
        <v>40</v>
      </c>
      <c r="C12" s="4">
        <v>21.4</v>
      </c>
      <c r="D12" s="4">
        <f t="shared" ref="D12:D75" si="0">C12/21*100</f>
        <v>101.9047619047619</v>
      </c>
      <c r="E12" s="5">
        <v>11973</v>
      </c>
      <c r="F12" s="6">
        <f t="shared" ref="F12:F75" si="1">E12/8000*100</f>
        <v>149.66250000000002</v>
      </c>
      <c r="G12" s="2"/>
      <c r="H12" s="2"/>
      <c r="I12" s="2"/>
      <c r="J12" s="19"/>
    </row>
    <row r="13" spans="1:12" ht="19.899999999999999" customHeight="1" x14ac:dyDescent="0.2">
      <c r="A13" s="19" t="s">
        <v>166</v>
      </c>
      <c r="B13" s="2" t="s">
        <v>41</v>
      </c>
      <c r="C13" s="3">
        <v>7.39</v>
      </c>
      <c r="D13" s="4">
        <f t="shared" si="0"/>
        <v>35.19047619047619</v>
      </c>
      <c r="E13" s="5">
        <v>7990</v>
      </c>
      <c r="F13" s="6">
        <f t="shared" si="1"/>
        <v>99.875</v>
      </c>
      <c r="G13" s="2"/>
      <c r="H13" s="2"/>
      <c r="I13" s="2"/>
      <c r="J13" s="19" t="s">
        <v>163</v>
      </c>
    </row>
    <row r="14" spans="1:12" ht="19.899999999999999" customHeight="1" x14ac:dyDescent="0.2">
      <c r="A14" s="19" t="s">
        <v>167</v>
      </c>
      <c r="B14" s="2" t="s">
        <v>38</v>
      </c>
      <c r="C14" s="7">
        <v>17.009999999999998</v>
      </c>
      <c r="D14" s="4">
        <f t="shared" si="0"/>
        <v>81</v>
      </c>
      <c r="E14" s="8">
        <v>12241</v>
      </c>
      <c r="F14" s="6">
        <f t="shared" si="1"/>
        <v>153.01249999999999</v>
      </c>
      <c r="G14" s="2"/>
      <c r="H14" s="2"/>
      <c r="I14" s="2"/>
      <c r="J14" s="19" t="s">
        <v>163</v>
      </c>
    </row>
    <row r="15" spans="1:12" ht="19.899999999999999" customHeight="1" x14ac:dyDescent="0.2">
      <c r="A15" s="19" t="s">
        <v>168</v>
      </c>
      <c r="B15" s="2" t="s">
        <v>34</v>
      </c>
      <c r="C15" s="7">
        <v>5.18</v>
      </c>
      <c r="D15" s="4">
        <f t="shared" si="0"/>
        <v>24.666666666666664</v>
      </c>
      <c r="E15" s="5">
        <v>7028</v>
      </c>
      <c r="F15" s="6">
        <f t="shared" si="1"/>
        <v>87.85</v>
      </c>
      <c r="G15" s="2"/>
      <c r="H15" s="2"/>
      <c r="I15" s="2"/>
      <c r="J15" s="19" t="s">
        <v>163</v>
      </c>
    </row>
    <row r="16" spans="1:12" ht="19.899999999999999" customHeight="1" x14ac:dyDescent="0.2">
      <c r="A16" s="19" t="s">
        <v>169</v>
      </c>
      <c r="B16" s="2" t="s">
        <v>43</v>
      </c>
      <c r="C16" s="3">
        <v>12.57</v>
      </c>
      <c r="D16" s="4">
        <f t="shared" si="0"/>
        <v>59.857142857142854</v>
      </c>
      <c r="E16" s="5">
        <v>12513</v>
      </c>
      <c r="F16" s="6">
        <f t="shared" si="1"/>
        <v>156.41249999999999</v>
      </c>
      <c r="G16" s="2"/>
      <c r="H16" s="2"/>
      <c r="I16" s="2"/>
      <c r="J16" s="19" t="s">
        <v>163</v>
      </c>
      <c r="L16" s="46"/>
    </row>
    <row r="17" spans="1:10" ht="19.899999999999999" customHeight="1" x14ac:dyDescent="0.2">
      <c r="A17" s="19" t="s">
        <v>170</v>
      </c>
      <c r="B17" s="2" t="s">
        <v>37</v>
      </c>
      <c r="C17" s="9">
        <v>26.13</v>
      </c>
      <c r="D17" s="4">
        <f t="shared" si="0"/>
        <v>124.42857142857142</v>
      </c>
      <c r="E17" s="10">
        <v>12088</v>
      </c>
      <c r="F17" s="6">
        <f t="shared" si="1"/>
        <v>151.1</v>
      </c>
      <c r="G17" s="2"/>
      <c r="H17" s="2"/>
      <c r="I17" s="2"/>
      <c r="J17" s="19"/>
    </row>
    <row r="18" spans="1:10" ht="19.899999999999999" customHeight="1" x14ac:dyDescent="0.2">
      <c r="A18" s="19" t="s">
        <v>171</v>
      </c>
      <c r="B18" s="2" t="s">
        <v>44</v>
      </c>
      <c r="C18" s="3">
        <v>5.5</v>
      </c>
      <c r="D18" s="4">
        <f t="shared" si="0"/>
        <v>26.190476190476193</v>
      </c>
      <c r="E18" s="5">
        <v>7038</v>
      </c>
      <c r="F18" s="6">
        <f t="shared" si="1"/>
        <v>87.975000000000009</v>
      </c>
      <c r="G18" s="2"/>
      <c r="H18" s="2"/>
      <c r="I18" s="2"/>
      <c r="J18" s="19" t="s">
        <v>163</v>
      </c>
    </row>
    <row r="19" spans="1:10" ht="19.899999999999999" customHeight="1" x14ac:dyDescent="0.2">
      <c r="A19" s="45">
        <v>2</v>
      </c>
      <c r="B19" s="14" t="s">
        <v>165</v>
      </c>
      <c r="C19" s="18"/>
      <c r="D19" s="4"/>
      <c r="E19" s="16"/>
      <c r="F19" s="6"/>
      <c r="G19" s="14"/>
      <c r="H19" s="14"/>
      <c r="I19" s="14"/>
      <c r="J19" s="45"/>
    </row>
    <row r="20" spans="1:10" ht="19.899999999999999" customHeight="1" x14ac:dyDescent="0.2">
      <c r="A20" s="19" t="s">
        <v>18</v>
      </c>
      <c r="B20" s="2" t="s">
        <v>36</v>
      </c>
      <c r="C20" s="3">
        <v>6.47</v>
      </c>
      <c r="D20" s="4">
        <f>C20/5.5*100</f>
        <v>117.63636363636363</v>
      </c>
      <c r="E20" s="5">
        <v>8082</v>
      </c>
      <c r="F20" s="6">
        <f>E20/7000*100</f>
        <v>115.45714285714286</v>
      </c>
      <c r="G20" s="2"/>
      <c r="H20" s="2"/>
      <c r="I20" s="2"/>
      <c r="J20" s="19"/>
    </row>
    <row r="21" spans="1:10" ht="19.899999999999999" customHeight="1" x14ac:dyDescent="0.2">
      <c r="A21" s="19" t="s">
        <v>24</v>
      </c>
      <c r="B21" s="11" t="s">
        <v>154</v>
      </c>
      <c r="C21" s="9">
        <v>6.25</v>
      </c>
      <c r="D21" s="4">
        <f t="shared" ref="D21:D31" si="2">C21/5.5*100</f>
        <v>113.63636363636364</v>
      </c>
      <c r="E21" s="10">
        <v>12284</v>
      </c>
      <c r="F21" s="6">
        <f t="shared" ref="F21:F31" si="3">E21/7000*100</f>
        <v>175.48571428571429</v>
      </c>
      <c r="G21" s="32"/>
      <c r="H21" s="32"/>
      <c r="I21" s="32"/>
      <c r="J21" s="19"/>
    </row>
    <row r="22" spans="1:10" ht="19.899999999999999" customHeight="1" x14ac:dyDescent="0.2">
      <c r="A22" s="19" t="s">
        <v>172</v>
      </c>
      <c r="B22" s="2" t="s">
        <v>26</v>
      </c>
      <c r="C22" s="7">
        <v>1.81</v>
      </c>
      <c r="D22" s="4">
        <f t="shared" si="2"/>
        <v>32.909090909090907</v>
      </c>
      <c r="E22" s="5">
        <v>12544</v>
      </c>
      <c r="F22" s="6">
        <f t="shared" si="3"/>
        <v>179.20000000000002</v>
      </c>
      <c r="G22" s="32"/>
      <c r="H22" s="32"/>
      <c r="I22" s="32"/>
      <c r="J22" s="19" t="s">
        <v>163</v>
      </c>
    </row>
    <row r="23" spans="1:10" ht="19.899999999999999" customHeight="1" x14ac:dyDescent="0.2">
      <c r="A23" s="19" t="s">
        <v>173</v>
      </c>
      <c r="B23" s="2" t="s">
        <v>33</v>
      </c>
      <c r="C23" s="7">
        <v>5.37</v>
      </c>
      <c r="D23" s="4">
        <f t="shared" si="2"/>
        <v>97.63636363636364</v>
      </c>
      <c r="E23" s="5">
        <v>13843</v>
      </c>
      <c r="F23" s="6">
        <f t="shared" si="3"/>
        <v>197.75714285714287</v>
      </c>
      <c r="G23" s="35"/>
      <c r="H23" s="35"/>
      <c r="I23" s="35"/>
      <c r="J23" s="19" t="s">
        <v>163</v>
      </c>
    </row>
    <row r="24" spans="1:10" x14ac:dyDescent="0.2">
      <c r="A24" s="19" t="s">
        <v>174</v>
      </c>
      <c r="B24" s="2" t="s">
        <v>27</v>
      </c>
      <c r="C24" s="7">
        <v>1.75</v>
      </c>
      <c r="D24" s="4">
        <f t="shared" si="2"/>
        <v>31.818181818181817</v>
      </c>
      <c r="E24" s="5">
        <v>11002</v>
      </c>
      <c r="F24" s="6">
        <f t="shared" si="3"/>
        <v>157.17142857142855</v>
      </c>
      <c r="G24" s="32"/>
      <c r="H24" s="32"/>
      <c r="I24" s="32"/>
      <c r="J24" s="19" t="s">
        <v>163</v>
      </c>
    </row>
    <row r="25" spans="1:10" x14ac:dyDescent="0.2">
      <c r="A25" s="19" t="s">
        <v>175</v>
      </c>
      <c r="B25" s="2" t="s">
        <v>29</v>
      </c>
      <c r="C25" s="7">
        <v>1.83</v>
      </c>
      <c r="D25" s="4">
        <f t="shared" si="2"/>
        <v>33.272727272727273</v>
      </c>
      <c r="E25" s="5">
        <v>11992</v>
      </c>
      <c r="F25" s="6">
        <f t="shared" si="3"/>
        <v>171.31428571428572</v>
      </c>
      <c r="G25" s="32"/>
      <c r="H25" s="32"/>
      <c r="I25" s="32"/>
      <c r="J25" s="19" t="s">
        <v>163</v>
      </c>
    </row>
    <row r="26" spans="1:10" x14ac:dyDescent="0.2">
      <c r="A26" s="19" t="s">
        <v>176</v>
      </c>
      <c r="B26" s="2" t="s">
        <v>39</v>
      </c>
      <c r="C26" s="7">
        <v>2.9600000000000004</v>
      </c>
      <c r="D26" s="4">
        <f t="shared" si="2"/>
        <v>53.81818181818182</v>
      </c>
      <c r="E26" s="8">
        <v>34120</v>
      </c>
      <c r="F26" s="6">
        <f t="shared" si="3"/>
        <v>487.42857142857144</v>
      </c>
      <c r="G26" s="32"/>
      <c r="H26" s="32"/>
      <c r="I26" s="32"/>
      <c r="J26" s="19" t="s">
        <v>163</v>
      </c>
    </row>
    <row r="27" spans="1:10" x14ac:dyDescent="0.2">
      <c r="A27" s="19" t="s">
        <v>177</v>
      </c>
      <c r="B27" s="2" t="s">
        <v>30</v>
      </c>
      <c r="C27" s="7">
        <v>1.91</v>
      </c>
      <c r="D27" s="4">
        <f t="shared" si="2"/>
        <v>34.727272727272727</v>
      </c>
      <c r="E27" s="5">
        <v>12368</v>
      </c>
      <c r="F27" s="6">
        <f t="shared" si="3"/>
        <v>176.68571428571428</v>
      </c>
      <c r="G27" s="32"/>
      <c r="H27" s="32"/>
      <c r="I27" s="32"/>
      <c r="J27" s="19" t="s">
        <v>163</v>
      </c>
    </row>
    <row r="28" spans="1:10" x14ac:dyDescent="0.2">
      <c r="A28" s="19" t="s">
        <v>178</v>
      </c>
      <c r="B28" s="2" t="s">
        <v>32</v>
      </c>
      <c r="C28" s="7">
        <v>5.41</v>
      </c>
      <c r="D28" s="4">
        <f t="shared" si="2"/>
        <v>98.36363636363636</v>
      </c>
      <c r="E28" s="5">
        <v>9693</v>
      </c>
      <c r="F28" s="6">
        <f t="shared" si="3"/>
        <v>138.47142857142859</v>
      </c>
      <c r="G28" s="32"/>
      <c r="H28" s="32"/>
      <c r="I28" s="32"/>
      <c r="J28" s="19" t="s">
        <v>163</v>
      </c>
    </row>
    <row r="29" spans="1:10" x14ac:dyDescent="0.2">
      <c r="A29" s="19" t="s">
        <v>179</v>
      </c>
      <c r="B29" s="2" t="s">
        <v>28</v>
      </c>
      <c r="C29" s="7">
        <v>2.2599999999999998</v>
      </c>
      <c r="D29" s="4">
        <f t="shared" si="2"/>
        <v>41.090909090909086</v>
      </c>
      <c r="E29" s="5">
        <v>12994</v>
      </c>
      <c r="F29" s="6">
        <f t="shared" si="3"/>
        <v>185.62857142857143</v>
      </c>
      <c r="G29" s="32"/>
      <c r="H29" s="32"/>
      <c r="I29" s="32"/>
      <c r="J29" s="19" t="s">
        <v>163</v>
      </c>
    </row>
    <row r="30" spans="1:10" x14ac:dyDescent="0.2">
      <c r="A30" s="19" t="s">
        <v>180</v>
      </c>
      <c r="B30" s="2" t="s">
        <v>31</v>
      </c>
      <c r="C30" s="7">
        <v>4.6900000000000004</v>
      </c>
      <c r="D30" s="4">
        <f t="shared" si="2"/>
        <v>85.27272727272728</v>
      </c>
      <c r="E30" s="5">
        <v>12182</v>
      </c>
      <c r="F30" s="6">
        <f t="shared" si="3"/>
        <v>174.02857142857141</v>
      </c>
      <c r="G30" s="32"/>
      <c r="H30" s="32"/>
      <c r="I30" s="32"/>
      <c r="J30" s="19" t="s">
        <v>163</v>
      </c>
    </row>
    <row r="31" spans="1:10" x14ac:dyDescent="0.2">
      <c r="A31" s="19" t="s">
        <v>181</v>
      </c>
      <c r="B31" s="2" t="s">
        <v>35</v>
      </c>
      <c r="C31" s="7">
        <v>6.3</v>
      </c>
      <c r="D31" s="4">
        <f t="shared" si="2"/>
        <v>114.54545454545455</v>
      </c>
      <c r="E31" s="5">
        <v>11176</v>
      </c>
      <c r="F31" s="6">
        <f t="shared" si="3"/>
        <v>159.65714285714284</v>
      </c>
      <c r="G31" s="32"/>
      <c r="H31" s="32"/>
      <c r="I31" s="32"/>
      <c r="J31" s="19"/>
    </row>
    <row r="32" spans="1:10" x14ac:dyDescent="0.2">
      <c r="A32" s="45" t="s">
        <v>20</v>
      </c>
      <c r="B32" s="1" t="s">
        <v>45</v>
      </c>
      <c r="C32" s="12">
        <v>150.01</v>
      </c>
      <c r="D32" s="4"/>
      <c r="E32" s="13">
        <f>SUM(E33:E43)</f>
        <v>76564</v>
      </c>
      <c r="F32" s="6"/>
      <c r="G32" s="32"/>
      <c r="H32" s="32"/>
      <c r="I32" s="32"/>
      <c r="J32" s="19"/>
    </row>
    <row r="33" spans="1:13" x14ac:dyDescent="0.2">
      <c r="A33" s="45">
        <v>1</v>
      </c>
      <c r="B33" s="1" t="s">
        <v>164</v>
      </c>
      <c r="C33" s="12"/>
      <c r="D33" s="4"/>
      <c r="E33" s="13"/>
      <c r="F33" s="6"/>
      <c r="G33" s="32"/>
      <c r="H33" s="32"/>
      <c r="I33" s="32"/>
      <c r="J33" s="19"/>
    </row>
    <row r="34" spans="1:13" x14ac:dyDescent="0.2">
      <c r="A34" s="19" t="s">
        <v>16</v>
      </c>
      <c r="B34" s="2" t="s">
        <v>53</v>
      </c>
      <c r="C34" s="4">
        <v>35.28</v>
      </c>
      <c r="D34" s="4">
        <f t="shared" si="0"/>
        <v>168.00000000000003</v>
      </c>
      <c r="E34" s="5">
        <v>6115</v>
      </c>
      <c r="F34" s="6">
        <f t="shared" si="1"/>
        <v>76.4375</v>
      </c>
      <c r="G34" s="32"/>
      <c r="H34" s="32"/>
      <c r="I34" s="32"/>
      <c r="J34" s="19" t="s">
        <v>163</v>
      </c>
    </row>
    <row r="35" spans="1:13" x14ac:dyDescent="0.2">
      <c r="A35" s="19" t="s">
        <v>17</v>
      </c>
      <c r="B35" s="2" t="s">
        <v>50</v>
      </c>
      <c r="C35" s="4">
        <v>13.52</v>
      </c>
      <c r="D35" s="4">
        <f t="shared" si="0"/>
        <v>64.38095238095238</v>
      </c>
      <c r="E35" s="5">
        <v>6823</v>
      </c>
      <c r="F35" s="6">
        <f t="shared" si="1"/>
        <v>85.287500000000009</v>
      </c>
      <c r="G35" s="32"/>
      <c r="H35" s="32"/>
      <c r="I35" s="32"/>
      <c r="J35" s="19" t="s">
        <v>163</v>
      </c>
    </row>
    <row r="36" spans="1:13" x14ac:dyDescent="0.2">
      <c r="A36" s="19" t="s">
        <v>166</v>
      </c>
      <c r="B36" s="2" t="s">
        <v>54</v>
      </c>
      <c r="C36" s="4">
        <v>20.68</v>
      </c>
      <c r="D36" s="4">
        <f t="shared" si="0"/>
        <v>98.476190476190467</v>
      </c>
      <c r="E36" s="5">
        <v>9375</v>
      </c>
      <c r="F36" s="6">
        <f t="shared" si="1"/>
        <v>117.1875</v>
      </c>
      <c r="G36" s="32"/>
      <c r="H36" s="32"/>
      <c r="I36" s="32"/>
      <c r="J36" s="19" t="s">
        <v>163</v>
      </c>
    </row>
    <row r="37" spans="1:13" x14ac:dyDescent="0.2">
      <c r="A37" s="45">
        <v>2</v>
      </c>
      <c r="B37" s="14" t="s">
        <v>182</v>
      </c>
      <c r="C37" s="4"/>
      <c r="D37" s="4"/>
      <c r="E37" s="5"/>
      <c r="F37" s="6"/>
      <c r="G37" s="32"/>
      <c r="H37" s="32"/>
      <c r="I37" s="32"/>
      <c r="J37" s="19"/>
      <c r="M37" s="39"/>
    </row>
    <row r="38" spans="1:13" x14ac:dyDescent="0.2">
      <c r="A38" s="19" t="s">
        <v>18</v>
      </c>
      <c r="B38" s="2" t="s">
        <v>49</v>
      </c>
      <c r="C38" s="4">
        <v>2.78</v>
      </c>
      <c r="D38" s="4">
        <f>C38/5.5*100</f>
        <v>50.54545454545454</v>
      </c>
      <c r="E38" s="5">
        <v>5845</v>
      </c>
      <c r="F38" s="6">
        <f>E38/7000*100</f>
        <v>83.5</v>
      </c>
      <c r="G38" s="32"/>
      <c r="H38" s="32"/>
      <c r="I38" s="32"/>
      <c r="J38" s="19" t="s">
        <v>163</v>
      </c>
    </row>
    <row r="39" spans="1:13" x14ac:dyDescent="0.2">
      <c r="A39" s="19" t="s">
        <v>24</v>
      </c>
      <c r="B39" s="2" t="s">
        <v>46</v>
      </c>
      <c r="C39" s="4">
        <v>3.14</v>
      </c>
      <c r="D39" s="4">
        <f t="shared" ref="D39:D43" si="4">C39/5.5*100</f>
        <v>57.090909090909093</v>
      </c>
      <c r="E39" s="5">
        <v>14885</v>
      </c>
      <c r="F39" s="6">
        <f t="shared" ref="F39:F43" si="5">E39/7000*100</f>
        <v>212.64285714285714</v>
      </c>
      <c r="G39" s="32"/>
      <c r="H39" s="32"/>
      <c r="I39" s="32"/>
      <c r="J39" s="19" t="s">
        <v>163</v>
      </c>
    </row>
    <row r="40" spans="1:13" x14ac:dyDescent="0.2">
      <c r="A40" s="19" t="s">
        <v>172</v>
      </c>
      <c r="B40" s="2" t="s">
        <v>52</v>
      </c>
      <c r="C40" s="4">
        <v>7.5</v>
      </c>
      <c r="D40" s="4">
        <f t="shared" si="4"/>
        <v>136.36363636363635</v>
      </c>
      <c r="E40" s="5">
        <v>6671</v>
      </c>
      <c r="F40" s="6">
        <f t="shared" si="5"/>
        <v>95.3</v>
      </c>
      <c r="G40" s="32"/>
      <c r="H40" s="32"/>
      <c r="I40" s="32"/>
      <c r="J40" s="19" t="s">
        <v>163</v>
      </c>
    </row>
    <row r="41" spans="1:13" x14ac:dyDescent="0.2">
      <c r="A41" s="19" t="s">
        <v>173</v>
      </c>
      <c r="B41" s="2" t="s">
        <v>48</v>
      </c>
      <c r="C41" s="4">
        <v>13.39</v>
      </c>
      <c r="D41" s="4">
        <f t="shared" si="4"/>
        <v>243.45454545454547</v>
      </c>
      <c r="E41" s="5">
        <v>9794</v>
      </c>
      <c r="F41" s="6">
        <f t="shared" si="5"/>
        <v>139.91428571428571</v>
      </c>
      <c r="G41" s="32"/>
      <c r="H41" s="32"/>
      <c r="I41" s="32"/>
      <c r="J41" s="19"/>
    </row>
    <row r="42" spans="1:13" x14ac:dyDescent="0.2">
      <c r="A42" s="19" t="s">
        <v>174</v>
      </c>
      <c r="B42" s="2" t="s">
        <v>47</v>
      </c>
      <c r="C42" s="4">
        <v>4.08</v>
      </c>
      <c r="D42" s="4">
        <f t="shared" si="4"/>
        <v>74.181818181818187</v>
      </c>
      <c r="E42" s="5">
        <v>12370</v>
      </c>
      <c r="F42" s="6">
        <f t="shared" si="5"/>
        <v>176.71428571428572</v>
      </c>
      <c r="G42" s="32"/>
      <c r="H42" s="32"/>
      <c r="I42" s="32"/>
      <c r="J42" s="19" t="s">
        <v>163</v>
      </c>
    </row>
    <row r="43" spans="1:13" x14ac:dyDescent="0.2">
      <c r="A43" s="19" t="s">
        <v>175</v>
      </c>
      <c r="B43" s="2" t="s">
        <v>51</v>
      </c>
      <c r="C43" s="4">
        <v>4.63</v>
      </c>
      <c r="D43" s="4">
        <f t="shared" si="4"/>
        <v>84.181818181818187</v>
      </c>
      <c r="E43" s="5">
        <v>4686</v>
      </c>
      <c r="F43" s="6">
        <f t="shared" si="5"/>
        <v>66.94285714285715</v>
      </c>
      <c r="G43" s="32"/>
      <c r="H43" s="32"/>
      <c r="I43" s="32"/>
      <c r="J43" s="19" t="s">
        <v>163</v>
      </c>
    </row>
    <row r="44" spans="1:13" x14ac:dyDescent="0.2">
      <c r="A44" s="45" t="s">
        <v>55</v>
      </c>
      <c r="B44" s="14" t="s">
        <v>76</v>
      </c>
      <c r="C44" s="15">
        <v>450.83</v>
      </c>
      <c r="D44" s="4"/>
      <c r="E44" s="16">
        <f>SUM(E45:E69)</f>
        <v>178833</v>
      </c>
      <c r="F44" s="6"/>
      <c r="G44" s="32"/>
      <c r="H44" s="32"/>
      <c r="I44" s="32"/>
      <c r="J44" s="19"/>
    </row>
    <row r="45" spans="1:13" ht="19.899999999999999" customHeight="1" x14ac:dyDescent="0.2">
      <c r="A45" s="45">
        <v>1</v>
      </c>
      <c r="B45" s="1" t="s">
        <v>164</v>
      </c>
      <c r="C45" s="25"/>
      <c r="D45" s="4"/>
      <c r="E45" s="38"/>
      <c r="F45" s="6"/>
      <c r="G45" s="2"/>
      <c r="H45" s="2"/>
      <c r="I45" s="2"/>
      <c r="J45" s="19"/>
    </row>
    <row r="46" spans="1:13" x14ac:dyDescent="0.2">
      <c r="A46" s="19" t="s">
        <v>16</v>
      </c>
      <c r="B46" s="2" t="s">
        <v>98</v>
      </c>
      <c r="C46" s="4">
        <v>14.84</v>
      </c>
      <c r="D46" s="4">
        <f>C46/35*100</f>
        <v>42.4</v>
      </c>
      <c r="E46" s="5">
        <v>7702</v>
      </c>
      <c r="F46" s="6">
        <f>E46/5000*100</f>
        <v>154.04</v>
      </c>
      <c r="G46" s="17" t="s">
        <v>163</v>
      </c>
      <c r="H46" s="32"/>
      <c r="I46" s="32"/>
      <c r="J46" s="19" t="s">
        <v>163</v>
      </c>
    </row>
    <row r="47" spans="1:13" x14ac:dyDescent="0.2">
      <c r="A47" s="19" t="s">
        <v>17</v>
      </c>
      <c r="B47" s="2" t="s">
        <v>91</v>
      </c>
      <c r="C47" s="9">
        <v>27.89</v>
      </c>
      <c r="D47" s="4">
        <f t="shared" si="0"/>
        <v>132.80952380952382</v>
      </c>
      <c r="E47" s="10">
        <v>11409</v>
      </c>
      <c r="F47" s="6">
        <f t="shared" si="1"/>
        <v>142.61250000000001</v>
      </c>
      <c r="G47" s="17"/>
      <c r="H47" s="32"/>
      <c r="I47" s="32"/>
      <c r="J47" s="19"/>
    </row>
    <row r="48" spans="1:13" x14ac:dyDescent="0.2">
      <c r="A48" s="19" t="s">
        <v>166</v>
      </c>
      <c r="B48" s="2" t="s">
        <v>84</v>
      </c>
      <c r="C48" s="4">
        <v>123.74</v>
      </c>
      <c r="D48" s="4">
        <f>C48/35*100</f>
        <v>353.54285714285709</v>
      </c>
      <c r="E48" s="5">
        <v>3598</v>
      </c>
      <c r="F48" s="6">
        <f>E48/5000*100</f>
        <v>71.960000000000008</v>
      </c>
      <c r="G48" s="17" t="s">
        <v>163</v>
      </c>
      <c r="H48" s="32"/>
      <c r="I48" s="32"/>
      <c r="J48" s="19" t="s">
        <v>163</v>
      </c>
    </row>
    <row r="49" spans="1:10" x14ac:dyDescent="0.2">
      <c r="A49" s="19" t="s">
        <v>167</v>
      </c>
      <c r="B49" s="2" t="s">
        <v>95</v>
      </c>
      <c r="C49" s="4">
        <v>44.44</v>
      </c>
      <c r="D49" s="4">
        <f t="shared" ref="D49:D51" si="6">C49/35*100</f>
        <v>126.97142857142856</v>
      </c>
      <c r="E49" s="5">
        <v>6233</v>
      </c>
      <c r="F49" s="6">
        <f t="shared" ref="F49:F51" si="7">E49/5000*100</f>
        <v>124.66</v>
      </c>
      <c r="G49" s="17" t="s">
        <v>163</v>
      </c>
      <c r="H49" s="32"/>
      <c r="I49" s="32"/>
      <c r="J49" s="19"/>
    </row>
    <row r="50" spans="1:10" x14ac:dyDescent="0.2">
      <c r="A50" s="19" t="s">
        <v>168</v>
      </c>
      <c r="B50" s="2" t="s">
        <v>90</v>
      </c>
      <c r="C50" s="4">
        <v>8.94</v>
      </c>
      <c r="D50" s="4">
        <f t="shared" si="6"/>
        <v>25.542857142857141</v>
      </c>
      <c r="E50" s="5">
        <v>5052</v>
      </c>
      <c r="F50" s="6">
        <f t="shared" si="7"/>
        <v>101.03999999999999</v>
      </c>
      <c r="G50" s="17" t="s">
        <v>163</v>
      </c>
      <c r="H50" s="32"/>
      <c r="I50" s="32"/>
      <c r="J50" s="19" t="s">
        <v>163</v>
      </c>
    </row>
    <row r="51" spans="1:10" x14ac:dyDescent="0.2">
      <c r="A51" s="19" t="s">
        <v>169</v>
      </c>
      <c r="B51" s="2" t="s">
        <v>89</v>
      </c>
      <c r="C51" s="4">
        <v>11.39</v>
      </c>
      <c r="D51" s="4">
        <f t="shared" si="6"/>
        <v>32.542857142857144</v>
      </c>
      <c r="E51" s="5">
        <v>7335</v>
      </c>
      <c r="F51" s="6">
        <f t="shared" si="7"/>
        <v>146.70000000000002</v>
      </c>
      <c r="G51" s="17" t="s">
        <v>163</v>
      </c>
      <c r="H51" s="32"/>
      <c r="I51" s="32"/>
      <c r="J51" s="19" t="s">
        <v>163</v>
      </c>
    </row>
    <row r="52" spans="1:10" x14ac:dyDescent="0.2">
      <c r="A52" s="19" t="s">
        <v>170</v>
      </c>
      <c r="B52" s="2" t="s">
        <v>88</v>
      </c>
      <c r="C52" s="4">
        <v>6.27</v>
      </c>
      <c r="D52" s="4">
        <f t="shared" si="0"/>
        <v>29.857142857142854</v>
      </c>
      <c r="E52" s="5">
        <v>6124</v>
      </c>
      <c r="F52" s="6">
        <f t="shared" si="1"/>
        <v>76.55</v>
      </c>
      <c r="G52" s="17"/>
      <c r="H52" s="32"/>
      <c r="I52" s="32"/>
      <c r="J52" s="19" t="s">
        <v>163</v>
      </c>
    </row>
    <row r="53" spans="1:10" x14ac:dyDescent="0.2">
      <c r="A53" s="19" t="s">
        <v>171</v>
      </c>
      <c r="B53" s="2" t="s">
        <v>81</v>
      </c>
      <c r="C53" s="4">
        <v>24.6</v>
      </c>
      <c r="D53" s="4">
        <f>C53/35*100</f>
        <v>70.285714285714278</v>
      </c>
      <c r="E53" s="5">
        <v>11442</v>
      </c>
      <c r="F53" s="6">
        <f>E53/5000*100</f>
        <v>228.84000000000003</v>
      </c>
      <c r="G53" s="17" t="s">
        <v>163</v>
      </c>
      <c r="H53" s="32"/>
      <c r="I53" s="32"/>
      <c r="J53" s="19" t="s">
        <v>163</v>
      </c>
    </row>
    <row r="54" spans="1:10" x14ac:dyDescent="0.2">
      <c r="A54" s="19" t="s">
        <v>183</v>
      </c>
      <c r="B54" s="2" t="s">
        <v>85</v>
      </c>
      <c r="C54" s="4">
        <v>7.83</v>
      </c>
      <c r="D54" s="4">
        <f t="shared" si="0"/>
        <v>37.285714285714292</v>
      </c>
      <c r="E54" s="5">
        <v>5465</v>
      </c>
      <c r="F54" s="6">
        <f t="shared" si="1"/>
        <v>68.3125</v>
      </c>
      <c r="G54" s="32"/>
      <c r="H54" s="32"/>
      <c r="I54" s="32"/>
      <c r="J54" s="19" t="s">
        <v>163</v>
      </c>
    </row>
    <row r="55" spans="1:10" x14ac:dyDescent="0.2">
      <c r="A55" s="19" t="s">
        <v>184</v>
      </c>
      <c r="B55" s="2" t="s">
        <v>87</v>
      </c>
      <c r="C55" s="4">
        <v>8.69</v>
      </c>
      <c r="D55" s="4">
        <f t="shared" si="0"/>
        <v>41.38095238095238</v>
      </c>
      <c r="E55" s="5">
        <v>5805</v>
      </c>
      <c r="F55" s="6">
        <f t="shared" si="1"/>
        <v>72.5625</v>
      </c>
      <c r="G55" s="32"/>
      <c r="H55" s="32"/>
      <c r="I55" s="32"/>
      <c r="J55" s="19" t="s">
        <v>163</v>
      </c>
    </row>
    <row r="56" spans="1:10" x14ac:dyDescent="0.2">
      <c r="A56" s="19" t="s">
        <v>185</v>
      </c>
      <c r="B56" s="2" t="s">
        <v>79</v>
      </c>
      <c r="C56" s="4">
        <v>8.94</v>
      </c>
      <c r="D56" s="4">
        <f t="shared" si="0"/>
        <v>42.571428571428569</v>
      </c>
      <c r="E56" s="5">
        <v>6165</v>
      </c>
      <c r="F56" s="6">
        <f t="shared" si="1"/>
        <v>77.0625</v>
      </c>
      <c r="G56" s="32"/>
      <c r="H56" s="32"/>
      <c r="I56" s="32"/>
      <c r="J56" s="19" t="s">
        <v>163</v>
      </c>
    </row>
    <row r="57" spans="1:10" x14ac:dyDescent="0.2">
      <c r="A57" s="19" t="s">
        <v>186</v>
      </c>
      <c r="B57" s="2" t="s">
        <v>78</v>
      </c>
      <c r="C57" s="4">
        <v>21.17</v>
      </c>
      <c r="D57" s="4">
        <f t="shared" si="0"/>
        <v>100.80952380952381</v>
      </c>
      <c r="E57" s="5">
        <v>9354</v>
      </c>
      <c r="F57" s="6">
        <f t="shared" si="1"/>
        <v>116.92499999999998</v>
      </c>
      <c r="G57" s="32"/>
      <c r="H57" s="32"/>
      <c r="I57" s="39"/>
      <c r="J57" s="19"/>
    </row>
    <row r="58" spans="1:10" x14ac:dyDescent="0.2">
      <c r="A58" s="19" t="s">
        <v>187</v>
      </c>
      <c r="B58" s="2" t="s">
        <v>80</v>
      </c>
      <c r="C58" s="4">
        <v>7.5</v>
      </c>
      <c r="D58" s="4">
        <f t="shared" si="0"/>
        <v>35.714285714285715</v>
      </c>
      <c r="E58" s="5">
        <v>4670</v>
      </c>
      <c r="F58" s="6">
        <f t="shared" si="1"/>
        <v>58.375</v>
      </c>
      <c r="G58" s="32"/>
      <c r="H58" s="32"/>
      <c r="I58" s="32"/>
      <c r="J58" s="19" t="s">
        <v>163</v>
      </c>
    </row>
    <row r="59" spans="1:10" x14ac:dyDescent="0.2">
      <c r="A59" s="19" t="s">
        <v>188</v>
      </c>
      <c r="B59" s="2" t="s">
        <v>82</v>
      </c>
      <c r="C59" s="4">
        <v>6.13</v>
      </c>
      <c r="D59" s="4">
        <f t="shared" si="0"/>
        <v>29.19047619047619</v>
      </c>
      <c r="E59" s="5">
        <v>6920</v>
      </c>
      <c r="F59" s="6">
        <f t="shared" si="1"/>
        <v>86.5</v>
      </c>
      <c r="G59" s="32"/>
      <c r="H59" s="32"/>
      <c r="I59" s="32"/>
      <c r="J59" s="19" t="s">
        <v>163</v>
      </c>
    </row>
    <row r="60" spans="1:10" x14ac:dyDescent="0.2">
      <c r="A60" s="19" t="s">
        <v>189</v>
      </c>
      <c r="B60" s="2" t="s">
        <v>83</v>
      </c>
      <c r="C60" s="4">
        <v>10.37</v>
      </c>
      <c r="D60" s="4">
        <f t="shared" si="0"/>
        <v>49.380952380952372</v>
      </c>
      <c r="E60" s="5">
        <v>6238</v>
      </c>
      <c r="F60" s="6">
        <f t="shared" si="1"/>
        <v>77.975000000000009</v>
      </c>
      <c r="G60" s="32"/>
      <c r="H60" s="32"/>
      <c r="I60" s="32"/>
      <c r="J60" s="19" t="s">
        <v>163</v>
      </c>
    </row>
    <row r="61" spans="1:10" x14ac:dyDescent="0.2">
      <c r="A61" s="19" t="s">
        <v>190</v>
      </c>
      <c r="B61" s="2" t="s">
        <v>86</v>
      </c>
      <c r="C61" s="4">
        <v>10.59</v>
      </c>
      <c r="D61" s="4">
        <f t="shared" si="0"/>
        <v>50.428571428571423</v>
      </c>
      <c r="E61" s="5">
        <v>6331</v>
      </c>
      <c r="F61" s="6">
        <f t="shared" si="1"/>
        <v>79.137500000000003</v>
      </c>
      <c r="G61" s="32"/>
      <c r="H61" s="32"/>
      <c r="I61" s="32"/>
      <c r="J61" s="19" t="s">
        <v>163</v>
      </c>
    </row>
    <row r="62" spans="1:10" x14ac:dyDescent="0.2">
      <c r="A62" s="19" t="s">
        <v>191</v>
      </c>
      <c r="B62" s="2" t="s">
        <v>155</v>
      </c>
      <c r="C62" s="4">
        <v>11.07</v>
      </c>
      <c r="D62" s="4">
        <f t="shared" si="0"/>
        <v>52.714285714285715</v>
      </c>
      <c r="E62" s="5">
        <v>7738</v>
      </c>
      <c r="F62" s="6">
        <f t="shared" si="1"/>
        <v>96.725000000000009</v>
      </c>
      <c r="G62" s="32"/>
      <c r="H62" s="32"/>
      <c r="I62" s="32"/>
      <c r="J62" s="19" t="s">
        <v>163</v>
      </c>
    </row>
    <row r="63" spans="1:10" x14ac:dyDescent="0.2">
      <c r="A63" s="19" t="s">
        <v>192</v>
      </c>
      <c r="B63" s="2" t="s">
        <v>92</v>
      </c>
      <c r="C63" s="9">
        <v>12.02</v>
      </c>
      <c r="D63" s="4">
        <f t="shared" si="0"/>
        <v>57.238095238095234</v>
      </c>
      <c r="E63" s="10">
        <v>7426</v>
      </c>
      <c r="F63" s="6">
        <f t="shared" si="1"/>
        <v>92.825000000000003</v>
      </c>
      <c r="G63" s="32"/>
      <c r="H63" s="32"/>
      <c r="I63" s="32"/>
      <c r="J63" s="19" t="s">
        <v>163</v>
      </c>
    </row>
    <row r="64" spans="1:10" x14ac:dyDescent="0.2">
      <c r="A64" s="19" t="s">
        <v>193</v>
      </c>
      <c r="B64" s="2" t="s">
        <v>93</v>
      </c>
      <c r="C64" s="4">
        <v>12.6</v>
      </c>
      <c r="D64" s="4">
        <f t="shared" si="0"/>
        <v>60</v>
      </c>
      <c r="E64" s="5">
        <v>8594</v>
      </c>
      <c r="F64" s="6">
        <f t="shared" si="1"/>
        <v>107.425</v>
      </c>
      <c r="G64" s="32"/>
      <c r="H64" s="32"/>
      <c r="I64" s="32"/>
      <c r="J64" s="19" t="s">
        <v>163</v>
      </c>
    </row>
    <row r="65" spans="1:10" x14ac:dyDescent="0.2">
      <c r="A65" s="19" t="s">
        <v>194</v>
      </c>
      <c r="B65" s="2" t="s">
        <v>94</v>
      </c>
      <c r="C65" s="4">
        <v>9.4600000000000009</v>
      </c>
      <c r="D65" s="4">
        <f t="shared" si="0"/>
        <v>45.047619047619051</v>
      </c>
      <c r="E65" s="5">
        <v>7608</v>
      </c>
      <c r="F65" s="6">
        <f t="shared" si="1"/>
        <v>95.1</v>
      </c>
      <c r="G65" s="32"/>
      <c r="H65" s="32"/>
      <c r="I65" s="32"/>
      <c r="J65" s="19" t="s">
        <v>163</v>
      </c>
    </row>
    <row r="66" spans="1:10" x14ac:dyDescent="0.2">
      <c r="A66" s="19" t="s">
        <v>195</v>
      </c>
      <c r="B66" s="2" t="s">
        <v>96</v>
      </c>
      <c r="C66" s="4">
        <v>17.03</v>
      </c>
      <c r="D66" s="4">
        <f t="shared" si="0"/>
        <v>81.095238095238102</v>
      </c>
      <c r="E66" s="5">
        <v>10427</v>
      </c>
      <c r="F66" s="6">
        <f t="shared" si="1"/>
        <v>130.33750000000001</v>
      </c>
      <c r="G66" s="32"/>
      <c r="H66" s="32"/>
      <c r="I66" s="32"/>
      <c r="J66" s="19" t="s">
        <v>163</v>
      </c>
    </row>
    <row r="67" spans="1:10" x14ac:dyDescent="0.2">
      <c r="A67" s="19" t="s">
        <v>196</v>
      </c>
      <c r="B67" s="2" t="s">
        <v>97</v>
      </c>
      <c r="C67" s="4">
        <v>30.35</v>
      </c>
      <c r="D67" s="4">
        <f>C67/35*100</f>
        <v>86.714285714285722</v>
      </c>
      <c r="E67" s="5">
        <v>7452</v>
      </c>
      <c r="F67" s="6">
        <f t="shared" si="1"/>
        <v>93.15</v>
      </c>
      <c r="G67" s="17" t="s">
        <v>163</v>
      </c>
      <c r="H67" s="32"/>
      <c r="I67" s="32"/>
      <c r="J67" s="19" t="s">
        <v>163</v>
      </c>
    </row>
    <row r="68" spans="1:10" ht="19.899999999999999" customHeight="1" x14ac:dyDescent="0.2">
      <c r="A68" s="45">
        <v>2</v>
      </c>
      <c r="B68" s="14" t="s">
        <v>21</v>
      </c>
      <c r="C68" s="18"/>
      <c r="D68" s="4"/>
      <c r="E68" s="16"/>
      <c r="F68" s="6"/>
      <c r="G68" s="14"/>
      <c r="H68" s="14"/>
      <c r="I68" s="14"/>
      <c r="J68" s="45"/>
    </row>
    <row r="69" spans="1:10" x14ac:dyDescent="0.2">
      <c r="A69" s="19" t="s">
        <v>18</v>
      </c>
      <c r="B69" s="2" t="s">
        <v>77</v>
      </c>
      <c r="C69" s="9">
        <v>14.96</v>
      </c>
      <c r="D69" s="4">
        <f t="shared" si="0"/>
        <v>71.238095238095241</v>
      </c>
      <c r="E69" s="10">
        <v>19745</v>
      </c>
      <c r="F69" s="6">
        <f t="shared" si="1"/>
        <v>246.8125</v>
      </c>
      <c r="G69" s="32"/>
      <c r="H69" s="32"/>
      <c r="I69" s="32"/>
      <c r="J69" s="19" t="s">
        <v>163</v>
      </c>
    </row>
    <row r="70" spans="1:10" x14ac:dyDescent="0.2">
      <c r="A70" s="45" t="s">
        <v>75</v>
      </c>
      <c r="B70" s="14" t="s">
        <v>56</v>
      </c>
      <c r="C70" s="15">
        <v>177.31</v>
      </c>
      <c r="D70" s="4"/>
      <c r="E70" s="16">
        <f>SUM(E71:E90)</f>
        <v>142119</v>
      </c>
      <c r="F70" s="6"/>
      <c r="G70" s="32"/>
      <c r="H70" s="32"/>
      <c r="I70" s="32"/>
      <c r="J70" s="19"/>
    </row>
    <row r="71" spans="1:10" ht="19.899999999999999" customHeight="1" x14ac:dyDescent="0.2">
      <c r="A71" s="45">
        <v>1</v>
      </c>
      <c r="B71" s="1" t="s">
        <v>164</v>
      </c>
      <c r="C71" s="25"/>
      <c r="D71" s="4"/>
      <c r="E71" s="38"/>
      <c r="F71" s="6"/>
      <c r="G71" s="2"/>
      <c r="H71" s="2"/>
      <c r="I71" s="2"/>
      <c r="J71" s="19"/>
    </row>
    <row r="72" spans="1:10" x14ac:dyDescent="0.2">
      <c r="A72" s="19" t="s">
        <v>16</v>
      </c>
      <c r="B72" s="2" t="s">
        <v>68</v>
      </c>
      <c r="C72" s="3">
        <v>8</v>
      </c>
      <c r="D72" s="4">
        <f t="shared" si="0"/>
        <v>38.095238095238095</v>
      </c>
      <c r="E72" s="5">
        <v>9964</v>
      </c>
      <c r="F72" s="6">
        <f t="shared" si="1"/>
        <v>124.55000000000001</v>
      </c>
      <c r="G72" s="32"/>
      <c r="H72" s="32"/>
      <c r="I72" s="32"/>
      <c r="J72" s="19" t="s">
        <v>163</v>
      </c>
    </row>
    <row r="73" spans="1:10" x14ac:dyDescent="0.2">
      <c r="A73" s="19" t="s">
        <v>17</v>
      </c>
      <c r="B73" s="2" t="s">
        <v>64</v>
      </c>
      <c r="C73" s="3">
        <v>4.25</v>
      </c>
      <c r="D73" s="4">
        <f t="shared" si="0"/>
        <v>20.238095238095237</v>
      </c>
      <c r="E73" s="5">
        <v>5089</v>
      </c>
      <c r="F73" s="6">
        <f t="shared" si="1"/>
        <v>63.612500000000004</v>
      </c>
      <c r="G73" s="32"/>
      <c r="H73" s="32"/>
      <c r="I73" s="32"/>
      <c r="J73" s="19" t="s">
        <v>163</v>
      </c>
    </row>
    <row r="74" spans="1:10" x14ac:dyDescent="0.2">
      <c r="A74" s="19" t="s">
        <v>166</v>
      </c>
      <c r="B74" s="2" t="s">
        <v>66</v>
      </c>
      <c r="C74" s="3">
        <v>5.67</v>
      </c>
      <c r="D74" s="4">
        <f t="shared" si="0"/>
        <v>27</v>
      </c>
      <c r="E74" s="5">
        <v>7618</v>
      </c>
      <c r="F74" s="6">
        <f t="shared" si="1"/>
        <v>95.225000000000009</v>
      </c>
      <c r="G74" s="32"/>
      <c r="H74" s="32"/>
      <c r="I74" s="32"/>
      <c r="J74" s="19" t="s">
        <v>163</v>
      </c>
    </row>
    <row r="75" spans="1:10" x14ac:dyDescent="0.2">
      <c r="A75" s="19" t="s">
        <v>167</v>
      </c>
      <c r="B75" s="2" t="s">
        <v>59</v>
      </c>
      <c r="C75" s="3">
        <v>15.02</v>
      </c>
      <c r="D75" s="4">
        <f t="shared" si="0"/>
        <v>71.523809523809518</v>
      </c>
      <c r="E75" s="5">
        <v>7530</v>
      </c>
      <c r="F75" s="6">
        <f t="shared" si="1"/>
        <v>94.125</v>
      </c>
      <c r="G75" s="32"/>
      <c r="H75" s="32"/>
      <c r="I75" s="32"/>
      <c r="J75" s="19" t="s">
        <v>163</v>
      </c>
    </row>
    <row r="76" spans="1:10" x14ac:dyDescent="0.2">
      <c r="A76" s="19" t="s">
        <v>168</v>
      </c>
      <c r="B76" s="2" t="s">
        <v>58</v>
      </c>
      <c r="C76" s="3">
        <v>27.38</v>
      </c>
      <c r="D76" s="4">
        <f t="shared" ref="D76:D139" si="8">C76/21*100</f>
        <v>130.38095238095238</v>
      </c>
      <c r="E76" s="5">
        <v>9603</v>
      </c>
      <c r="F76" s="6">
        <f t="shared" ref="F76:F139" si="9">E76/8000*100</f>
        <v>120.03749999999999</v>
      </c>
      <c r="G76" s="32"/>
      <c r="H76" s="32"/>
      <c r="I76" s="32"/>
      <c r="J76" s="19"/>
    </row>
    <row r="77" spans="1:10" x14ac:dyDescent="0.2">
      <c r="A77" s="19" t="s">
        <v>169</v>
      </c>
      <c r="B77" s="2" t="s">
        <v>63</v>
      </c>
      <c r="C77" s="3">
        <v>6.55</v>
      </c>
      <c r="D77" s="4">
        <f t="shared" si="8"/>
        <v>31.19047619047619</v>
      </c>
      <c r="E77" s="5">
        <v>7500</v>
      </c>
      <c r="F77" s="6">
        <f t="shared" si="9"/>
        <v>93.75</v>
      </c>
      <c r="G77" s="32"/>
      <c r="H77" s="32"/>
      <c r="I77" s="32"/>
      <c r="J77" s="19" t="s">
        <v>163</v>
      </c>
    </row>
    <row r="78" spans="1:10" x14ac:dyDescent="0.2">
      <c r="A78" s="19" t="s">
        <v>170</v>
      </c>
      <c r="B78" s="2" t="s">
        <v>60</v>
      </c>
      <c r="C78" s="4">
        <v>6.8</v>
      </c>
      <c r="D78" s="4">
        <f t="shared" si="8"/>
        <v>32.38095238095238</v>
      </c>
      <c r="E78" s="5">
        <v>6639</v>
      </c>
      <c r="F78" s="6">
        <f t="shared" si="9"/>
        <v>82.987499999999997</v>
      </c>
      <c r="G78" s="32"/>
      <c r="H78" s="32"/>
      <c r="I78" s="32"/>
      <c r="J78" s="19" t="s">
        <v>163</v>
      </c>
    </row>
    <row r="79" spans="1:10" x14ac:dyDescent="0.2">
      <c r="A79" s="19" t="s">
        <v>171</v>
      </c>
      <c r="B79" s="2" t="s">
        <v>72</v>
      </c>
      <c r="C79" s="3">
        <v>6.17</v>
      </c>
      <c r="D79" s="4">
        <f t="shared" si="8"/>
        <v>29.38095238095238</v>
      </c>
      <c r="E79" s="5">
        <v>5568</v>
      </c>
      <c r="F79" s="6">
        <f t="shared" si="9"/>
        <v>69.599999999999994</v>
      </c>
      <c r="G79" s="32"/>
      <c r="H79" s="32"/>
      <c r="I79" s="32"/>
      <c r="J79" s="19" t="s">
        <v>163</v>
      </c>
    </row>
    <row r="80" spans="1:10" x14ac:dyDescent="0.2">
      <c r="A80" s="19" t="s">
        <v>183</v>
      </c>
      <c r="B80" s="2" t="s">
        <v>71</v>
      </c>
      <c r="C80" s="3">
        <v>6.82</v>
      </c>
      <c r="D80" s="4">
        <f t="shared" si="8"/>
        <v>32.476190476190474</v>
      </c>
      <c r="E80" s="5">
        <v>3119</v>
      </c>
      <c r="F80" s="6">
        <f t="shared" si="9"/>
        <v>38.987500000000004</v>
      </c>
      <c r="G80" s="32"/>
      <c r="H80" s="32"/>
      <c r="I80" s="32"/>
      <c r="J80" s="19" t="s">
        <v>163</v>
      </c>
    </row>
    <row r="81" spans="1:10" x14ac:dyDescent="0.2">
      <c r="A81" s="19" t="s">
        <v>184</v>
      </c>
      <c r="B81" s="2" t="s">
        <v>74</v>
      </c>
      <c r="C81" s="3">
        <v>5.54</v>
      </c>
      <c r="D81" s="4">
        <f t="shared" si="8"/>
        <v>26.380952380952383</v>
      </c>
      <c r="E81" s="5">
        <v>4347</v>
      </c>
      <c r="F81" s="6">
        <f t="shared" si="9"/>
        <v>54.337500000000006</v>
      </c>
      <c r="G81" s="32"/>
      <c r="H81" s="32"/>
      <c r="I81" s="32"/>
      <c r="J81" s="19" t="s">
        <v>163</v>
      </c>
    </row>
    <row r="82" spans="1:10" x14ac:dyDescent="0.2">
      <c r="A82" s="19" t="s">
        <v>185</v>
      </c>
      <c r="B82" s="11" t="s">
        <v>69</v>
      </c>
      <c r="C82" s="9">
        <v>9.17</v>
      </c>
      <c r="D82" s="4">
        <f t="shared" si="8"/>
        <v>43.666666666666664</v>
      </c>
      <c r="E82" s="10">
        <v>9515</v>
      </c>
      <c r="F82" s="6">
        <f t="shared" si="9"/>
        <v>118.9375</v>
      </c>
      <c r="G82" s="32"/>
      <c r="H82" s="32"/>
      <c r="I82" s="32"/>
      <c r="J82" s="19" t="s">
        <v>163</v>
      </c>
    </row>
    <row r="83" spans="1:10" x14ac:dyDescent="0.2">
      <c r="A83" s="19" t="s">
        <v>186</v>
      </c>
      <c r="B83" s="2" t="s">
        <v>67</v>
      </c>
      <c r="C83" s="3">
        <v>5.83</v>
      </c>
      <c r="D83" s="4">
        <f t="shared" si="8"/>
        <v>27.761904761904759</v>
      </c>
      <c r="E83" s="5">
        <v>5291</v>
      </c>
      <c r="F83" s="6">
        <f t="shared" si="9"/>
        <v>66.137500000000003</v>
      </c>
      <c r="G83" s="32"/>
      <c r="H83" s="32"/>
      <c r="I83" s="32"/>
      <c r="J83" s="19" t="s">
        <v>163</v>
      </c>
    </row>
    <row r="84" spans="1:10" x14ac:dyDescent="0.2">
      <c r="A84" s="19" t="s">
        <v>187</v>
      </c>
      <c r="B84" s="2" t="s">
        <v>70</v>
      </c>
      <c r="C84" s="3">
        <v>8.75</v>
      </c>
      <c r="D84" s="4">
        <f t="shared" si="8"/>
        <v>41.666666666666671</v>
      </c>
      <c r="E84" s="5">
        <v>9042</v>
      </c>
      <c r="F84" s="6">
        <f t="shared" si="9"/>
        <v>113.02499999999999</v>
      </c>
      <c r="G84" s="32"/>
      <c r="H84" s="32"/>
      <c r="I84" s="32"/>
      <c r="J84" s="19" t="s">
        <v>163</v>
      </c>
    </row>
    <row r="85" spans="1:10" x14ac:dyDescent="0.2">
      <c r="A85" s="19" t="s">
        <v>188</v>
      </c>
      <c r="B85" s="2" t="s">
        <v>62</v>
      </c>
      <c r="C85" s="3">
        <v>10.41</v>
      </c>
      <c r="D85" s="4">
        <f t="shared" si="8"/>
        <v>49.571428571428569</v>
      </c>
      <c r="E85" s="5">
        <v>6960</v>
      </c>
      <c r="F85" s="6">
        <f t="shared" si="9"/>
        <v>87</v>
      </c>
      <c r="G85" s="32"/>
      <c r="H85" s="32"/>
      <c r="I85" s="32"/>
      <c r="J85" s="19" t="s">
        <v>163</v>
      </c>
    </row>
    <row r="86" spans="1:10" x14ac:dyDescent="0.2">
      <c r="A86" s="19" t="s">
        <v>189</v>
      </c>
      <c r="B86" s="2" t="s">
        <v>61</v>
      </c>
      <c r="C86" s="3">
        <v>8.84</v>
      </c>
      <c r="D86" s="4">
        <f t="shared" si="8"/>
        <v>42.095238095238095</v>
      </c>
      <c r="E86" s="5">
        <v>7912</v>
      </c>
      <c r="F86" s="6">
        <f t="shared" si="9"/>
        <v>98.9</v>
      </c>
      <c r="G86" s="32"/>
      <c r="H86" s="32"/>
      <c r="I86" s="32"/>
      <c r="J86" s="19" t="s">
        <v>163</v>
      </c>
    </row>
    <row r="87" spans="1:10" x14ac:dyDescent="0.2">
      <c r="A87" s="19" t="s">
        <v>190</v>
      </c>
      <c r="B87" s="2" t="s">
        <v>65</v>
      </c>
      <c r="C87" s="3">
        <v>8.98</v>
      </c>
      <c r="D87" s="4">
        <f t="shared" si="8"/>
        <v>42.761904761904759</v>
      </c>
      <c r="E87" s="5">
        <v>9559</v>
      </c>
      <c r="F87" s="6">
        <f t="shared" si="9"/>
        <v>119.4875</v>
      </c>
      <c r="G87" s="32"/>
      <c r="H87" s="32"/>
      <c r="I87" s="32"/>
      <c r="J87" s="19" t="s">
        <v>163</v>
      </c>
    </row>
    <row r="88" spans="1:10" x14ac:dyDescent="0.2">
      <c r="A88" s="19" t="s">
        <v>191</v>
      </c>
      <c r="B88" s="2" t="s">
        <v>73</v>
      </c>
      <c r="C88" s="3">
        <v>20.72</v>
      </c>
      <c r="D88" s="4">
        <f t="shared" si="8"/>
        <v>98.666666666666657</v>
      </c>
      <c r="E88" s="5">
        <v>7545</v>
      </c>
      <c r="F88" s="6">
        <f t="shared" si="9"/>
        <v>94.3125</v>
      </c>
      <c r="G88" s="32"/>
      <c r="H88" s="32"/>
      <c r="I88" s="32"/>
      <c r="J88" s="19" t="s">
        <v>163</v>
      </c>
    </row>
    <row r="89" spans="1:10" ht="19.899999999999999" customHeight="1" x14ac:dyDescent="0.2">
      <c r="A89" s="45">
        <v>2</v>
      </c>
      <c r="B89" s="14" t="s">
        <v>21</v>
      </c>
      <c r="C89" s="18"/>
      <c r="D89" s="4"/>
      <c r="E89" s="16"/>
      <c r="F89" s="6"/>
      <c r="G89" s="14"/>
      <c r="H89" s="14"/>
      <c r="I89" s="14"/>
      <c r="J89" s="45"/>
    </row>
    <row r="90" spans="1:10" x14ac:dyDescent="0.2">
      <c r="A90" s="19" t="s">
        <v>18</v>
      </c>
      <c r="B90" s="11" t="s">
        <v>57</v>
      </c>
      <c r="C90" s="9">
        <v>12.42</v>
      </c>
      <c r="D90" s="4">
        <f t="shared" si="8"/>
        <v>59.142857142857139</v>
      </c>
      <c r="E90" s="10">
        <v>19318</v>
      </c>
      <c r="F90" s="6">
        <f t="shared" si="9"/>
        <v>241.47500000000002</v>
      </c>
      <c r="G90" s="32"/>
      <c r="H90" s="32"/>
      <c r="I90" s="32"/>
      <c r="J90" s="19" t="s">
        <v>163</v>
      </c>
    </row>
    <row r="91" spans="1:10" x14ac:dyDescent="0.2">
      <c r="A91" s="45" t="s">
        <v>99</v>
      </c>
      <c r="B91" s="1" t="s">
        <v>100</v>
      </c>
      <c r="C91" s="12">
        <v>142.6</v>
      </c>
      <c r="D91" s="4"/>
      <c r="E91" s="13">
        <f>SUM(E92:E111)</f>
        <v>164771</v>
      </c>
      <c r="F91" s="6"/>
      <c r="G91" s="32"/>
      <c r="H91" s="32"/>
      <c r="I91" s="32"/>
      <c r="J91" s="19"/>
    </row>
    <row r="92" spans="1:10" ht="19.899999999999999" customHeight="1" x14ac:dyDescent="0.2">
      <c r="A92" s="45">
        <v>1</v>
      </c>
      <c r="B92" s="1" t="s">
        <v>164</v>
      </c>
      <c r="C92" s="25"/>
      <c r="D92" s="4"/>
      <c r="E92" s="38"/>
      <c r="F92" s="6"/>
      <c r="G92" s="2"/>
      <c r="H92" s="2"/>
      <c r="I92" s="2"/>
      <c r="J92" s="19"/>
    </row>
    <row r="93" spans="1:10" x14ac:dyDescent="0.2">
      <c r="A93" s="19" t="s">
        <v>16</v>
      </c>
      <c r="B93" s="2" t="s">
        <v>103</v>
      </c>
      <c r="C93" s="3">
        <v>5.99</v>
      </c>
      <c r="D93" s="4">
        <f t="shared" si="8"/>
        <v>28.523809523809522</v>
      </c>
      <c r="E93" s="5">
        <v>7825</v>
      </c>
      <c r="F93" s="6">
        <f t="shared" si="9"/>
        <v>97.8125</v>
      </c>
      <c r="G93" s="32"/>
      <c r="H93" s="32"/>
      <c r="I93" s="32"/>
      <c r="J93" s="19" t="s">
        <v>163</v>
      </c>
    </row>
    <row r="94" spans="1:10" x14ac:dyDescent="0.2">
      <c r="A94" s="19" t="s">
        <v>17</v>
      </c>
      <c r="B94" s="2" t="s">
        <v>102</v>
      </c>
      <c r="C94" s="3">
        <v>5.93</v>
      </c>
      <c r="D94" s="4">
        <f t="shared" si="8"/>
        <v>28.238095238095234</v>
      </c>
      <c r="E94" s="5">
        <v>7385</v>
      </c>
      <c r="F94" s="6">
        <f t="shared" si="9"/>
        <v>92.3125</v>
      </c>
      <c r="G94" s="32"/>
      <c r="H94" s="32"/>
      <c r="I94" s="32"/>
      <c r="J94" s="19" t="s">
        <v>163</v>
      </c>
    </row>
    <row r="95" spans="1:10" x14ac:dyDescent="0.2">
      <c r="A95" s="19" t="s">
        <v>166</v>
      </c>
      <c r="B95" s="2" t="s">
        <v>105</v>
      </c>
      <c r="C95" s="3">
        <v>7.4</v>
      </c>
      <c r="D95" s="4">
        <f t="shared" si="8"/>
        <v>35.238095238095241</v>
      </c>
      <c r="E95" s="5">
        <v>8028</v>
      </c>
      <c r="F95" s="6">
        <f t="shared" si="9"/>
        <v>100.35000000000001</v>
      </c>
      <c r="G95" s="32"/>
      <c r="H95" s="32"/>
      <c r="I95" s="32"/>
      <c r="J95" s="19" t="s">
        <v>163</v>
      </c>
    </row>
    <row r="96" spans="1:10" x14ac:dyDescent="0.2">
      <c r="A96" s="19" t="s">
        <v>167</v>
      </c>
      <c r="B96" s="2" t="s">
        <v>107</v>
      </c>
      <c r="C96" s="3">
        <v>7.22</v>
      </c>
      <c r="D96" s="4">
        <f t="shared" si="8"/>
        <v>34.38095238095238</v>
      </c>
      <c r="E96" s="5">
        <v>7811</v>
      </c>
      <c r="F96" s="6">
        <f t="shared" si="9"/>
        <v>97.637500000000003</v>
      </c>
      <c r="G96" s="32"/>
      <c r="H96" s="32"/>
      <c r="I96" s="32"/>
      <c r="J96" s="19" t="s">
        <v>163</v>
      </c>
    </row>
    <row r="97" spans="1:10" x14ac:dyDescent="0.2">
      <c r="A97" s="19" t="s">
        <v>168</v>
      </c>
      <c r="B97" s="2" t="s">
        <v>112</v>
      </c>
      <c r="C97" s="4">
        <v>6.08</v>
      </c>
      <c r="D97" s="4">
        <f t="shared" si="8"/>
        <v>28.952380952380953</v>
      </c>
      <c r="E97" s="5">
        <v>7090</v>
      </c>
      <c r="F97" s="6">
        <f t="shared" si="9"/>
        <v>88.625</v>
      </c>
      <c r="G97" s="32"/>
      <c r="H97" s="32"/>
      <c r="I97" s="32"/>
      <c r="J97" s="19" t="s">
        <v>163</v>
      </c>
    </row>
    <row r="98" spans="1:10" x14ac:dyDescent="0.2">
      <c r="A98" s="19" t="s">
        <v>169</v>
      </c>
      <c r="B98" s="2" t="s">
        <v>109</v>
      </c>
      <c r="C98" s="3">
        <v>8.5500000000000007</v>
      </c>
      <c r="D98" s="4">
        <f t="shared" si="8"/>
        <v>40.714285714285722</v>
      </c>
      <c r="E98" s="5">
        <v>8855</v>
      </c>
      <c r="F98" s="6">
        <f t="shared" si="9"/>
        <v>110.6875</v>
      </c>
      <c r="G98" s="32"/>
      <c r="H98" s="32"/>
      <c r="I98" s="32"/>
      <c r="J98" s="19" t="s">
        <v>163</v>
      </c>
    </row>
    <row r="99" spans="1:10" x14ac:dyDescent="0.2">
      <c r="A99" s="19" t="s">
        <v>170</v>
      </c>
      <c r="B99" s="2" t="s">
        <v>108</v>
      </c>
      <c r="C99" s="9">
        <v>9.2899999999999991</v>
      </c>
      <c r="D99" s="4">
        <f t="shared" si="8"/>
        <v>44.238095238095234</v>
      </c>
      <c r="E99" s="10">
        <v>9588</v>
      </c>
      <c r="F99" s="6">
        <f t="shared" si="9"/>
        <v>119.85</v>
      </c>
      <c r="G99" s="32"/>
      <c r="H99" s="32"/>
      <c r="I99" s="32"/>
      <c r="J99" s="19" t="s">
        <v>163</v>
      </c>
    </row>
    <row r="100" spans="1:10" x14ac:dyDescent="0.2">
      <c r="A100" s="19" t="s">
        <v>171</v>
      </c>
      <c r="B100" s="2" t="s">
        <v>104</v>
      </c>
      <c r="C100" s="3">
        <v>6.64</v>
      </c>
      <c r="D100" s="4">
        <f t="shared" si="8"/>
        <v>31.61904761904762</v>
      </c>
      <c r="E100" s="5">
        <v>8245</v>
      </c>
      <c r="F100" s="6">
        <f t="shared" si="9"/>
        <v>103.06249999999999</v>
      </c>
      <c r="G100" s="32"/>
      <c r="H100" s="32"/>
      <c r="I100" s="32"/>
      <c r="J100" s="19" t="s">
        <v>163</v>
      </c>
    </row>
    <row r="101" spans="1:10" x14ac:dyDescent="0.2">
      <c r="A101" s="19" t="s">
        <v>183</v>
      </c>
      <c r="B101" s="2" t="s">
        <v>116</v>
      </c>
      <c r="C101" s="3">
        <v>11.17</v>
      </c>
      <c r="D101" s="4">
        <f t="shared" si="8"/>
        <v>53.19047619047619</v>
      </c>
      <c r="E101" s="5">
        <v>15498</v>
      </c>
      <c r="F101" s="6">
        <f t="shared" si="9"/>
        <v>193.72499999999999</v>
      </c>
      <c r="G101" s="32"/>
      <c r="H101" s="32"/>
      <c r="I101" s="32"/>
      <c r="J101" s="19" t="s">
        <v>163</v>
      </c>
    </row>
    <row r="102" spans="1:10" x14ac:dyDescent="0.2">
      <c r="A102" s="19" t="s">
        <v>184</v>
      </c>
      <c r="B102" s="2" t="s">
        <v>156</v>
      </c>
      <c r="C102" s="3">
        <v>8.41</v>
      </c>
      <c r="D102" s="4">
        <f t="shared" si="8"/>
        <v>40.047619047619051</v>
      </c>
      <c r="E102" s="5">
        <v>10114</v>
      </c>
      <c r="F102" s="6">
        <f t="shared" si="9"/>
        <v>126.42500000000001</v>
      </c>
      <c r="G102" s="32"/>
      <c r="H102" s="32"/>
      <c r="I102" s="32"/>
      <c r="J102" s="19" t="s">
        <v>163</v>
      </c>
    </row>
    <row r="103" spans="1:10" x14ac:dyDescent="0.2">
      <c r="A103" s="19" t="s">
        <v>185</v>
      </c>
      <c r="B103" s="2" t="s">
        <v>106</v>
      </c>
      <c r="C103" s="3">
        <v>8.58</v>
      </c>
      <c r="D103" s="4">
        <f t="shared" si="8"/>
        <v>40.857142857142861</v>
      </c>
      <c r="E103" s="5">
        <v>7860</v>
      </c>
      <c r="F103" s="6">
        <f t="shared" si="9"/>
        <v>98.25</v>
      </c>
      <c r="G103" s="32"/>
      <c r="H103" s="32"/>
      <c r="I103" s="32"/>
      <c r="J103" s="19" t="s">
        <v>163</v>
      </c>
    </row>
    <row r="104" spans="1:10" x14ac:dyDescent="0.2">
      <c r="A104" s="19" t="s">
        <v>186</v>
      </c>
      <c r="B104" s="2" t="s">
        <v>111</v>
      </c>
      <c r="C104" s="3">
        <v>8.0299999999999994</v>
      </c>
      <c r="D104" s="4">
        <f t="shared" si="8"/>
        <v>38.238095238095241</v>
      </c>
      <c r="E104" s="5">
        <v>8488</v>
      </c>
      <c r="F104" s="6">
        <f t="shared" si="9"/>
        <v>106.1</v>
      </c>
      <c r="G104" s="32"/>
      <c r="H104" s="32"/>
      <c r="I104" s="32"/>
      <c r="J104" s="19" t="s">
        <v>163</v>
      </c>
    </row>
    <row r="105" spans="1:10" x14ac:dyDescent="0.2">
      <c r="A105" s="19" t="s">
        <v>187</v>
      </c>
      <c r="B105" s="2" t="s">
        <v>113</v>
      </c>
      <c r="C105" s="3">
        <v>7.33</v>
      </c>
      <c r="D105" s="4">
        <f t="shared" si="8"/>
        <v>34.904761904761905</v>
      </c>
      <c r="E105" s="5">
        <v>8084</v>
      </c>
      <c r="F105" s="6">
        <f t="shared" si="9"/>
        <v>101.05</v>
      </c>
      <c r="G105" s="32"/>
      <c r="H105" s="32"/>
      <c r="I105" s="32"/>
      <c r="J105" s="19" t="s">
        <v>163</v>
      </c>
    </row>
    <row r="106" spans="1:10" x14ac:dyDescent="0.2">
      <c r="A106" s="19" t="s">
        <v>188</v>
      </c>
      <c r="B106" s="2" t="s">
        <v>110</v>
      </c>
      <c r="C106" s="3">
        <v>11.02</v>
      </c>
      <c r="D106" s="4">
        <f t="shared" si="8"/>
        <v>52.476190476190474</v>
      </c>
      <c r="E106" s="5">
        <v>11332</v>
      </c>
      <c r="F106" s="6">
        <f t="shared" si="9"/>
        <v>141.65</v>
      </c>
      <c r="G106" s="32"/>
      <c r="H106" s="32"/>
      <c r="I106" s="32"/>
      <c r="J106" s="19" t="s">
        <v>163</v>
      </c>
    </row>
    <row r="107" spans="1:10" x14ac:dyDescent="0.2">
      <c r="A107" s="19" t="s">
        <v>189</v>
      </c>
      <c r="B107" s="2" t="s">
        <v>114</v>
      </c>
      <c r="C107" s="3">
        <v>7.57</v>
      </c>
      <c r="D107" s="4">
        <f t="shared" si="8"/>
        <v>36.047619047619051</v>
      </c>
      <c r="E107" s="5">
        <v>6347</v>
      </c>
      <c r="F107" s="6">
        <f t="shared" si="9"/>
        <v>79.337500000000006</v>
      </c>
      <c r="G107" s="32"/>
      <c r="H107" s="32"/>
      <c r="I107" s="32"/>
      <c r="J107" s="19" t="s">
        <v>163</v>
      </c>
    </row>
    <row r="108" spans="1:10" x14ac:dyDescent="0.2">
      <c r="A108" s="19" t="s">
        <v>190</v>
      </c>
      <c r="B108" s="2" t="s">
        <v>115</v>
      </c>
      <c r="C108" s="3">
        <v>7.83</v>
      </c>
      <c r="D108" s="4">
        <f t="shared" si="8"/>
        <v>37.285714285714292</v>
      </c>
      <c r="E108" s="5">
        <v>8774</v>
      </c>
      <c r="F108" s="6">
        <f t="shared" si="9"/>
        <v>109.67499999999998</v>
      </c>
      <c r="G108" s="32"/>
      <c r="H108" s="32"/>
      <c r="I108" s="32"/>
      <c r="J108" s="19" t="s">
        <v>163</v>
      </c>
    </row>
    <row r="109" spans="1:10" x14ac:dyDescent="0.2">
      <c r="A109" s="19" t="s">
        <v>191</v>
      </c>
      <c r="B109" s="2" t="s">
        <v>117</v>
      </c>
      <c r="C109" s="3">
        <v>7.53</v>
      </c>
      <c r="D109" s="4">
        <f t="shared" si="8"/>
        <v>35.857142857142861</v>
      </c>
      <c r="E109" s="5">
        <v>7069</v>
      </c>
      <c r="F109" s="6">
        <f t="shared" si="9"/>
        <v>88.362499999999997</v>
      </c>
      <c r="G109" s="32"/>
      <c r="H109" s="32"/>
      <c r="I109" s="32"/>
      <c r="J109" s="19" t="s">
        <v>163</v>
      </c>
    </row>
    <row r="110" spans="1:10" ht="19.899999999999999" customHeight="1" x14ac:dyDescent="0.2">
      <c r="A110" s="45">
        <v>2</v>
      </c>
      <c r="B110" s="14" t="s">
        <v>21</v>
      </c>
      <c r="C110" s="18"/>
      <c r="D110" s="4"/>
      <c r="E110" s="16"/>
      <c r="F110" s="6"/>
      <c r="G110" s="14"/>
      <c r="H110" s="14"/>
      <c r="I110" s="14"/>
      <c r="J110" s="45"/>
    </row>
    <row r="111" spans="1:10" x14ac:dyDescent="0.2">
      <c r="A111" s="20" t="s">
        <v>18</v>
      </c>
      <c r="B111" s="2" t="s">
        <v>101</v>
      </c>
      <c r="C111" s="3">
        <v>8.0299999999999994</v>
      </c>
      <c r="D111" s="4">
        <f t="shared" si="8"/>
        <v>38.238095238095241</v>
      </c>
      <c r="E111" s="5">
        <v>16378</v>
      </c>
      <c r="F111" s="6">
        <f t="shared" si="9"/>
        <v>204.72499999999999</v>
      </c>
      <c r="G111" s="32"/>
      <c r="H111" s="32"/>
      <c r="I111" s="32"/>
      <c r="J111" s="19" t="s">
        <v>163</v>
      </c>
    </row>
    <row r="112" spans="1:10" x14ac:dyDescent="0.2">
      <c r="A112" s="21" t="s">
        <v>118</v>
      </c>
      <c r="B112" s="14" t="s">
        <v>119</v>
      </c>
      <c r="C112" s="18">
        <v>146.1</v>
      </c>
      <c r="D112" s="4"/>
      <c r="E112" s="16">
        <f>SUM(E113:E128)</f>
        <v>137624</v>
      </c>
      <c r="F112" s="6"/>
      <c r="G112" s="32"/>
      <c r="H112" s="32"/>
      <c r="I112" s="32"/>
      <c r="J112" s="19"/>
    </row>
    <row r="113" spans="1:10" ht="19.899999999999999" customHeight="1" x14ac:dyDescent="0.2">
      <c r="A113" s="45">
        <v>1</v>
      </c>
      <c r="B113" s="1" t="s">
        <v>164</v>
      </c>
      <c r="C113" s="25"/>
      <c r="D113" s="4"/>
      <c r="E113" s="38"/>
      <c r="F113" s="6"/>
      <c r="G113" s="2"/>
      <c r="H113" s="2"/>
      <c r="I113" s="2"/>
      <c r="J113" s="19"/>
    </row>
    <row r="114" spans="1:10" x14ac:dyDescent="0.2">
      <c r="A114" s="19" t="s">
        <v>16</v>
      </c>
      <c r="B114" s="2" t="s">
        <v>121</v>
      </c>
      <c r="C114" s="9">
        <v>13.73</v>
      </c>
      <c r="D114" s="4">
        <f t="shared" si="8"/>
        <v>65.38095238095238</v>
      </c>
      <c r="E114" s="10">
        <v>13550</v>
      </c>
      <c r="F114" s="6">
        <f t="shared" si="9"/>
        <v>169.375</v>
      </c>
      <c r="G114" s="32"/>
      <c r="H114" s="32"/>
      <c r="I114" s="32"/>
      <c r="J114" s="19" t="s">
        <v>163</v>
      </c>
    </row>
    <row r="115" spans="1:10" x14ac:dyDescent="0.2">
      <c r="A115" s="19" t="s">
        <v>17</v>
      </c>
      <c r="B115" s="2" t="s">
        <v>125</v>
      </c>
      <c r="C115" s="3">
        <v>11.59</v>
      </c>
      <c r="D115" s="4">
        <f t="shared" si="8"/>
        <v>55.19047619047619</v>
      </c>
      <c r="E115" s="5">
        <v>10169</v>
      </c>
      <c r="F115" s="6">
        <f t="shared" si="9"/>
        <v>127.11250000000001</v>
      </c>
      <c r="G115" s="32"/>
      <c r="H115" s="32"/>
      <c r="I115" s="32"/>
      <c r="J115" s="19" t="s">
        <v>163</v>
      </c>
    </row>
    <row r="116" spans="1:10" x14ac:dyDescent="0.2">
      <c r="A116" s="19" t="s">
        <v>166</v>
      </c>
      <c r="B116" s="2" t="s">
        <v>122</v>
      </c>
      <c r="C116" s="3">
        <v>5.51</v>
      </c>
      <c r="D116" s="4">
        <f t="shared" si="8"/>
        <v>26.238095238095237</v>
      </c>
      <c r="E116" s="5">
        <v>6731</v>
      </c>
      <c r="F116" s="6">
        <f t="shared" si="9"/>
        <v>84.137500000000003</v>
      </c>
      <c r="G116" s="32"/>
      <c r="H116" s="32"/>
      <c r="I116" s="32"/>
      <c r="J116" s="19" t="s">
        <v>163</v>
      </c>
    </row>
    <row r="117" spans="1:10" x14ac:dyDescent="0.2">
      <c r="A117" s="19" t="s">
        <v>167</v>
      </c>
      <c r="B117" s="2" t="s">
        <v>124</v>
      </c>
      <c r="C117" s="3">
        <v>8.02</v>
      </c>
      <c r="D117" s="4">
        <f t="shared" si="8"/>
        <v>38.190476190476183</v>
      </c>
      <c r="E117" s="5">
        <v>8294</v>
      </c>
      <c r="F117" s="6">
        <f t="shared" si="9"/>
        <v>103.67500000000001</v>
      </c>
      <c r="G117" s="32"/>
      <c r="H117" s="32"/>
      <c r="I117" s="32"/>
      <c r="J117" s="19" t="s">
        <v>163</v>
      </c>
    </row>
    <row r="118" spans="1:10" x14ac:dyDescent="0.2">
      <c r="A118" s="19" t="s">
        <v>168</v>
      </c>
      <c r="B118" s="2" t="s">
        <v>123</v>
      </c>
      <c r="C118" s="3">
        <v>8.01</v>
      </c>
      <c r="D118" s="4">
        <f t="shared" si="8"/>
        <v>38.142857142857139</v>
      </c>
      <c r="E118" s="5">
        <v>10376</v>
      </c>
      <c r="F118" s="6">
        <f t="shared" si="9"/>
        <v>129.69999999999999</v>
      </c>
      <c r="G118" s="32"/>
      <c r="H118" s="32"/>
      <c r="I118" s="32"/>
      <c r="J118" s="19" t="s">
        <v>163</v>
      </c>
    </row>
    <row r="119" spans="1:10" x14ac:dyDescent="0.2">
      <c r="A119" s="19" t="s">
        <v>169</v>
      </c>
      <c r="B119" s="2" t="s">
        <v>126</v>
      </c>
      <c r="C119" s="4">
        <v>4.9000000000000004</v>
      </c>
      <c r="D119" s="4">
        <f t="shared" si="8"/>
        <v>23.333333333333332</v>
      </c>
      <c r="E119" s="5">
        <v>8150</v>
      </c>
      <c r="F119" s="6">
        <f t="shared" si="9"/>
        <v>101.875</v>
      </c>
      <c r="G119" s="32"/>
      <c r="H119" s="32"/>
      <c r="I119" s="32"/>
      <c r="J119" s="19" t="s">
        <v>163</v>
      </c>
    </row>
    <row r="120" spans="1:10" x14ac:dyDescent="0.2">
      <c r="A120" s="19" t="s">
        <v>170</v>
      </c>
      <c r="B120" s="2" t="s">
        <v>128</v>
      </c>
      <c r="C120" s="3">
        <v>11.07</v>
      </c>
      <c r="D120" s="4">
        <f t="shared" si="8"/>
        <v>52.714285714285715</v>
      </c>
      <c r="E120" s="5">
        <v>13391</v>
      </c>
      <c r="F120" s="6">
        <f t="shared" si="9"/>
        <v>167.38749999999999</v>
      </c>
      <c r="G120" s="32"/>
      <c r="H120" s="32"/>
      <c r="I120" s="32"/>
      <c r="J120" s="19" t="s">
        <v>163</v>
      </c>
    </row>
    <row r="121" spans="1:10" x14ac:dyDescent="0.2">
      <c r="A121" s="19" t="s">
        <v>171</v>
      </c>
      <c r="B121" s="2" t="s">
        <v>130</v>
      </c>
      <c r="C121" s="3">
        <v>8</v>
      </c>
      <c r="D121" s="4">
        <f t="shared" si="8"/>
        <v>38.095238095238095</v>
      </c>
      <c r="E121" s="5">
        <v>8079</v>
      </c>
      <c r="F121" s="6">
        <f t="shared" si="9"/>
        <v>100.98750000000001</v>
      </c>
      <c r="G121" s="32"/>
      <c r="H121" s="32"/>
      <c r="I121" s="32"/>
      <c r="J121" s="19" t="s">
        <v>163</v>
      </c>
    </row>
    <row r="122" spans="1:10" x14ac:dyDescent="0.2">
      <c r="A122" s="19" t="s">
        <v>183</v>
      </c>
      <c r="B122" s="2" t="s">
        <v>127</v>
      </c>
      <c r="C122" s="3">
        <v>8.8699999999999992</v>
      </c>
      <c r="D122" s="4">
        <f t="shared" si="8"/>
        <v>42.238095238095234</v>
      </c>
      <c r="E122" s="5">
        <v>7116</v>
      </c>
      <c r="F122" s="6">
        <f t="shared" si="9"/>
        <v>88.949999999999989</v>
      </c>
      <c r="G122" s="32"/>
      <c r="H122" s="32"/>
      <c r="I122" s="32"/>
      <c r="J122" s="19" t="s">
        <v>163</v>
      </c>
    </row>
    <row r="123" spans="1:10" x14ac:dyDescent="0.2">
      <c r="A123" s="19" t="s">
        <v>184</v>
      </c>
      <c r="B123" s="2" t="s">
        <v>129</v>
      </c>
      <c r="C123" s="3">
        <v>4.76</v>
      </c>
      <c r="D123" s="4">
        <f t="shared" si="8"/>
        <v>22.666666666666664</v>
      </c>
      <c r="E123" s="5">
        <v>5618</v>
      </c>
      <c r="F123" s="6">
        <f t="shared" si="9"/>
        <v>70.225000000000009</v>
      </c>
      <c r="G123" s="32"/>
      <c r="H123" s="32"/>
      <c r="I123" s="32"/>
      <c r="J123" s="19" t="s">
        <v>163</v>
      </c>
    </row>
    <row r="124" spans="1:10" x14ac:dyDescent="0.2">
      <c r="A124" s="19" t="s">
        <v>185</v>
      </c>
      <c r="B124" s="2" t="s">
        <v>131</v>
      </c>
      <c r="C124" s="3">
        <v>28.49</v>
      </c>
      <c r="D124" s="4">
        <f t="shared" si="8"/>
        <v>135.66666666666666</v>
      </c>
      <c r="E124" s="5">
        <v>10523</v>
      </c>
      <c r="F124" s="6">
        <f t="shared" si="9"/>
        <v>131.53749999999999</v>
      </c>
      <c r="G124" s="32"/>
      <c r="H124" s="32"/>
      <c r="I124" s="32"/>
      <c r="J124" s="19"/>
    </row>
    <row r="125" spans="1:10" x14ac:dyDescent="0.2">
      <c r="A125" s="19" t="s">
        <v>186</v>
      </c>
      <c r="B125" s="2" t="s">
        <v>132</v>
      </c>
      <c r="C125" s="3">
        <v>10.24</v>
      </c>
      <c r="D125" s="4">
        <f t="shared" si="8"/>
        <v>48.761904761904759</v>
      </c>
      <c r="E125" s="5">
        <v>6410</v>
      </c>
      <c r="F125" s="6">
        <f t="shared" si="9"/>
        <v>80.125</v>
      </c>
      <c r="G125" s="32"/>
      <c r="H125" s="32"/>
      <c r="I125" s="32"/>
      <c r="J125" s="19" t="s">
        <v>163</v>
      </c>
    </row>
    <row r="126" spans="1:10" x14ac:dyDescent="0.2">
      <c r="A126" s="19" t="s">
        <v>187</v>
      </c>
      <c r="B126" s="2" t="s">
        <v>133</v>
      </c>
      <c r="C126" s="3">
        <v>7.84</v>
      </c>
      <c r="D126" s="4">
        <f t="shared" si="8"/>
        <v>37.333333333333336</v>
      </c>
      <c r="E126" s="5">
        <v>8827</v>
      </c>
      <c r="F126" s="6">
        <f t="shared" si="9"/>
        <v>110.33750000000001</v>
      </c>
      <c r="G126" s="32"/>
      <c r="H126" s="32"/>
      <c r="I126" s="32"/>
      <c r="J126" s="19" t="s">
        <v>163</v>
      </c>
    </row>
    <row r="127" spans="1:10" ht="19.899999999999999" customHeight="1" x14ac:dyDescent="0.2">
      <c r="A127" s="45">
        <v>2</v>
      </c>
      <c r="B127" s="14" t="s">
        <v>21</v>
      </c>
      <c r="C127" s="18"/>
      <c r="D127" s="4"/>
      <c r="E127" s="16"/>
      <c r="F127" s="6"/>
      <c r="G127" s="14"/>
      <c r="H127" s="14"/>
      <c r="I127" s="14"/>
      <c r="J127" s="45"/>
    </row>
    <row r="128" spans="1:10" x14ac:dyDescent="0.2">
      <c r="A128" s="19" t="s">
        <v>18</v>
      </c>
      <c r="B128" s="2" t="s">
        <v>120</v>
      </c>
      <c r="C128" s="9">
        <v>15.07</v>
      </c>
      <c r="D128" s="4">
        <f t="shared" si="8"/>
        <v>71.761904761904759</v>
      </c>
      <c r="E128" s="10">
        <v>20390</v>
      </c>
      <c r="F128" s="6">
        <f t="shared" si="9"/>
        <v>254.875</v>
      </c>
      <c r="G128" s="32"/>
      <c r="H128" s="32"/>
      <c r="I128" s="32"/>
      <c r="J128" s="19" t="s">
        <v>163</v>
      </c>
    </row>
    <row r="129" spans="1:10" x14ac:dyDescent="0.2">
      <c r="A129" s="45" t="s">
        <v>134</v>
      </c>
      <c r="B129" s="14" t="s">
        <v>135</v>
      </c>
      <c r="C129" s="18">
        <v>239.78</v>
      </c>
      <c r="D129" s="4"/>
      <c r="E129" s="16">
        <f>SUM(E130:E155)</f>
        <v>195530</v>
      </c>
      <c r="F129" s="6"/>
      <c r="G129" s="32"/>
      <c r="H129" s="32"/>
      <c r="I129" s="32"/>
      <c r="J129" s="19"/>
    </row>
    <row r="130" spans="1:10" ht="19.899999999999999" customHeight="1" x14ac:dyDescent="0.2">
      <c r="A130" s="45">
        <v>1</v>
      </c>
      <c r="B130" s="1" t="s">
        <v>301</v>
      </c>
      <c r="C130" s="25"/>
      <c r="D130" s="4"/>
      <c r="E130" s="38"/>
      <c r="F130" s="6"/>
      <c r="G130" s="2"/>
      <c r="H130" s="2"/>
      <c r="I130" s="2"/>
      <c r="J130" s="19"/>
    </row>
    <row r="131" spans="1:10" x14ac:dyDescent="0.2">
      <c r="A131" s="19" t="s">
        <v>16</v>
      </c>
      <c r="B131" s="2" t="s">
        <v>139</v>
      </c>
      <c r="C131" s="4">
        <v>6.94</v>
      </c>
      <c r="D131" s="4">
        <f t="shared" si="8"/>
        <v>33.047619047619051</v>
      </c>
      <c r="E131" s="5">
        <v>6067</v>
      </c>
      <c r="F131" s="6">
        <f t="shared" si="9"/>
        <v>75.837500000000006</v>
      </c>
      <c r="G131" s="32"/>
      <c r="H131" s="32"/>
      <c r="I131" s="32"/>
      <c r="J131" s="19" t="s">
        <v>163</v>
      </c>
    </row>
    <row r="132" spans="1:10" x14ac:dyDescent="0.2">
      <c r="A132" s="19" t="s">
        <v>17</v>
      </c>
      <c r="B132" s="2" t="s">
        <v>143</v>
      </c>
      <c r="C132" s="4">
        <v>5.92</v>
      </c>
      <c r="D132" s="4">
        <f t="shared" si="8"/>
        <v>28.19047619047619</v>
      </c>
      <c r="E132" s="5">
        <v>5523</v>
      </c>
      <c r="F132" s="6">
        <f t="shared" si="9"/>
        <v>69.037499999999994</v>
      </c>
      <c r="G132" s="32"/>
      <c r="H132" s="32"/>
      <c r="I132" s="32"/>
      <c r="J132" s="19" t="s">
        <v>163</v>
      </c>
    </row>
    <row r="133" spans="1:10" x14ac:dyDescent="0.2">
      <c r="A133" s="19" t="s">
        <v>166</v>
      </c>
      <c r="B133" s="2" t="s">
        <v>140</v>
      </c>
      <c r="C133" s="4">
        <v>4.9000000000000004</v>
      </c>
      <c r="D133" s="4">
        <f t="shared" si="8"/>
        <v>23.333333333333332</v>
      </c>
      <c r="E133" s="5">
        <v>5842</v>
      </c>
      <c r="F133" s="6">
        <f t="shared" si="9"/>
        <v>73.024999999999991</v>
      </c>
      <c r="G133" s="32"/>
      <c r="H133" s="32"/>
      <c r="I133" s="32"/>
      <c r="J133" s="19" t="s">
        <v>163</v>
      </c>
    </row>
    <row r="134" spans="1:10" x14ac:dyDescent="0.2">
      <c r="A134" s="19" t="s">
        <v>167</v>
      </c>
      <c r="B134" s="2" t="s">
        <v>157</v>
      </c>
      <c r="C134" s="4">
        <v>7.35</v>
      </c>
      <c r="D134" s="4">
        <f t="shared" si="8"/>
        <v>35</v>
      </c>
      <c r="E134" s="5">
        <v>7694</v>
      </c>
      <c r="F134" s="6">
        <f t="shared" si="9"/>
        <v>96.174999999999997</v>
      </c>
      <c r="G134" s="32"/>
      <c r="H134" s="32"/>
      <c r="I134" s="32"/>
      <c r="J134" s="19" t="s">
        <v>163</v>
      </c>
    </row>
    <row r="135" spans="1:10" x14ac:dyDescent="0.2">
      <c r="A135" s="19" t="s">
        <v>168</v>
      </c>
      <c r="B135" s="2" t="s">
        <v>138</v>
      </c>
      <c r="C135" s="4">
        <v>5.74</v>
      </c>
      <c r="D135" s="4">
        <f t="shared" si="8"/>
        <v>27.333333333333332</v>
      </c>
      <c r="E135" s="5">
        <v>5647</v>
      </c>
      <c r="F135" s="6">
        <f t="shared" si="9"/>
        <v>70.587500000000006</v>
      </c>
      <c r="G135" s="32"/>
      <c r="H135" s="32"/>
      <c r="I135" s="32"/>
      <c r="J135" s="19" t="s">
        <v>163</v>
      </c>
    </row>
    <row r="136" spans="1:10" x14ac:dyDescent="0.2">
      <c r="A136" s="19" t="s">
        <v>169</v>
      </c>
      <c r="B136" s="2" t="s">
        <v>141</v>
      </c>
      <c r="C136" s="4">
        <v>5.35</v>
      </c>
      <c r="D136" s="4">
        <f t="shared" si="8"/>
        <v>25.476190476190474</v>
      </c>
      <c r="E136" s="5">
        <v>6625</v>
      </c>
      <c r="F136" s="6">
        <f t="shared" si="9"/>
        <v>82.8125</v>
      </c>
      <c r="G136" s="32"/>
      <c r="H136" s="32"/>
      <c r="I136" s="32"/>
      <c r="J136" s="19" t="s">
        <v>163</v>
      </c>
    </row>
    <row r="137" spans="1:10" x14ac:dyDescent="0.2">
      <c r="A137" s="19" t="s">
        <v>170</v>
      </c>
      <c r="B137" s="2" t="s">
        <v>158</v>
      </c>
      <c r="C137" s="4">
        <v>5.88</v>
      </c>
      <c r="D137" s="4">
        <f t="shared" si="8"/>
        <v>27.999999999999996</v>
      </c>
      <c r="E137" s="5">
        <v>7324</v>
      </c>
      <c r="F137" s="6">
        <f t="shared" si="9"/>
        <v>91.55</v>
      </c>
      <c r="G137" s="32"/>
      <c r="H137" s="32"/>
      <c r="I137" s="32"/>
      <c r="J137" s="19" t="s">
        <v>163</v>
      </c>
    </row>
    <row r="138" spans="1:10" x14ac:dyDescent="0.2">
      <c r="A138" s="19" t="s">
        <v>171</v>
      </c>
      <c r="B138" s="2" t="s">
        <v>142</v>
      </c>
      <c r="C138" s="4">
        <v>8.09</v>
      </c>
      <c r="D138" s="4">
        <f t="shared" si="8"/>
        <v>38.523809523809518</v>
      </c>
      <c r="E138" s="5">
        <v>10017</v>
      </c>
      <c r="F138" s="6">
        <f t="shared" si="9"/>
        <v>125.21249999999999</v>
      </c>
      <c r="G138" s="32"/>
      <c r="H138" s="32"/>
      <c r="I138" s="32"/>
      <c r="J138" s="19" t="s">
        <v>163</v>
      </c>
    </row>
    <row r="139" spans="1:10" x14ac:dyDescent="0.2">
      <c r="A139" s="19" t="s">
        <v>183</v>
      </c>
      <c r="B139" s="2" t="s">
        <v>145</v>
      </c>
      <c r="C139" s="4">
        <v>6.81</v>
      </c>
      <c r="D139" s="4">
        <f t="shared" si="8"/>
        <v>32.428571428571431</v>
      </c>
      <c r="E139" s="5">
        <v>7879</v>
      </c>
      <c r="F139" s="6">
        <f t="shared" si="9"/>
        <v>98.487499999999997</v>
      </c>
      <c r="G139" s="32"/>
      <c r="H139" s="32"/>
      <c r="I139" s="32"/>
      <c r="J139" s="19" t="s">
        <v>163</v>
      </c>
    </row>
    <row r="140" spans="1:10" x14ac:dyDescent="0.2">
      <c r="A140" s="19" t="s">
        <v>184</v>
      </c>
      <c r="B140" s="2" t="s">
        <v>159</v>
      </c>
      <c r="C140" s="4">
        <v>8.77</v>
      </c>
      <c r="D140" s="4">
        <f t="shared" ref="D140:D154" si="10">C140/21*100</f>
        <v>41.761904761904759</v>
      </c>
      <c r="E140" s="5">
        <v>10087</v>
      </c>
      <c r="F140" s="6">
        <f t="shared" ref="F140:F154" si="11">E140/8000*100</f>
        <v>126.08749999999999</v>
      </c>
      <c r="G140" s="32"/>
      <c r="H140" s="32"/>
      <c r="I140" s="32"/>
      <c r="J140" s="19" t="s">
        <v>163</v>
      </c>
    </row>
    <row r="141" spans="1:10" x14ac:dyDescent="0.2">
      <c r="A141" s="19" t="s">
        <v>185</v>
      </c>
      <c r="B141" s="2" t="s">
        <v>144</v>
      </c>
      <c r="C141" s="4">
        <v>6.76</v>
      </c>
      <c r="D141" s="4">
        <f t="shared" si="10"/>
        <v>32.19047619047619</v>
      </c>
      <c r="E141" s="5">
        <v>9519</v>
      </c>
      <c r="F141" s="6">
        <f t="shared" si="11"/>
        <v>118.9875</v>
      </c>
      <c r="G141" s="32"/>
      <c r="H141" s="32"/>
      <c r="I141" s="32"/>
      <c r="J141" s="19" t="s">
        <v>163</v>
      </c>
    </row>
    <row r="142" spans="1:10" x14ac:dyDescent="0.2">
      <c r="A142" s="19" t="s">
        <v>186</v>
      </c>
      <c r="B142" s="2" t="s">
        <v>160</v>
      </c>
      <c r="C142" s="4">
        <v>4.45</v>
      </c>
      <c r="D142" s="4">
        <f t="shared" si="10"/>
        <v>21.19047619047619</v>
      </c>
      <c r="E142" s="5">
        <v>5320</v>
      </c>
      <c r="F142" s="6">
        <f t="shared" si="11"/>
        <v>66.5</v>
      </c>
      <c r="G142" s="32"/>
      <c r="H142" s="32"/>
      <c r="I142" s="32"/>
      <c r="J142" s="19" t="s">
        <v>163</v>
      </c>
    </row>
    <row r="143" spans="1:10" x14ac:dyDescent="0.2">
      <c r="A143" s="19" t="s">
        <v>187</v>
      </c>
      <c r="B143" s="2" t="s">
        <v>146</v>
      </c>
      <c r="C143" s="4">
        <v>7.13</v>
      </c>
      <c r="D143" s="4">
        <f t="shared" si="10"/>
        <v>33.952380952380949</v>
      </c>
      <c r="E143" s="5">
        <v>9057</v>
      </c>
      <c r="F143" s="6">
        <f t="shared" si="11"/>
        <v>113.21250000000001</v>
      </c>
      <c r="G143" s="32"/>
      <c r="H143" s="32"/>
      <c r="I143" s="32"/>
      <c r="J143" s="19" t="s">
        <v>163</v>
      </c>
    </row>
    <row r="144" spans="1:10" x14ac:dyDescent="0.2">
      <c r="A144" s="19" t="s">
        <v>188</v>
      </c>
      <c r="B144" s="2" t="s">
        <v>147</v>
      </c>
      <c r="C144" s="4">
        <v>10.49</v>
      </c>
      <c r="D144" s="4">
        <f t="shared" si="10"/>
        <v>49.952380952380956</v>
      </c>
      <c r="E144" s="5">
        <v>14341</v>
      </c>
      <c r="F144" s="6">
        <f t="shared" si="11"/>
        <v>179.26249999999999</v>
      </c>
      <c r="G144" s="32"/>
      <c r="H144" s="32"/>
      <c r="I144" s="32"/>
      <c r="J144" s="19" t="s">
        <v>163</v>
      </c>
    </row>
    <row r="145" spans="1:10" x14ac:dyDescent="0.2">
      <c r="A145" s="19" t="s">
        <v>189</v>
      </c>
      <c r="B145" s="2" t="s">
        <v>161</v>
      </c>
      <c r="C145" s="4">
        <v>6.64</v>
      </c>
      <c r="D145" s="4">
        <f t="shared" si="10"/>
        <v>31.61904761904762</v>
      </c>
      <c r="E145" s="5">
        <v>7417</v>
      </c>
      <c r="F145" s="6">
        <f t="shared" si="11"/>
        <v>92.712499999999991</v>
      </c>
      <c r="G145" s="32"/>
      <c r="H145" s="32"/>
      <c r="I145" s="32"/>
      <c r="J145" s="19" t="s">
        <v>163</v>
      </c>
    </row>
    <row r="146" spans="1:10" x14ac:dyDescent="0.2">
      <c r="A146" s="19" t="s">
        <v>190</v>
      </c>
      <c r="B146" s="2" t="s">
        <v>148</v>
      </c>
      <c r="C146" s="4">
        <v>6.64</v>
      </c>
      <c r="D146" s="4">
        <f t="shared" si="10"/>
        <v>31.61904761904762</v>
      </c>
      <c r="E146" s="5">
        <v>9195</v>
      </c>
      <c r="F146" s="6">
        <f t="shared" si="11"/>
        <v>114.9375</v>
      </c>
      <c r="G146" s="32"/>
      <c r="H146" s="32"/>
      <c r="I146" s="32"/>
      <c r="J146" s="19" t="s">
        <v>163</v>
      </c>
    </row>
    <row r="147" spans="1:10" x14ac:dyDescent="0.2">
      <c r="A147" s="19" t="s">
        <v>191</v>
      </c>
      <c r="B147" s="2" t="s">
        <v>149</v>
      </c>
      <c r="C147" s="4">
        <v>8.16</v>
      </c>
      <c r="D147" s="4">
        <f t="shared" si="10"/>
        <v>38.857142857142854</v>
      </c>
      <c r="E147" s="5">
        <v>7826</v>
      </c>
      <c r="F147" s="6">
        <f t="shared" si="11"/>
        <v>97.824999999999989</v>
      </c>
      <c r="G147" s="32"/>
      <c r="H147" s="32"/>
      <c r="I147" s="32"/>
      <c r="J147" s="19" t="s">
        <v>163</v>
      </c>
    </row>
    <row r="148" spans="1:10" x14ac:dyDescent="0.2">
      <c r="A148" s="19" t="s">
        <v>192</v>
      </c>
      <c r="B148" s="2" t="s">
        <v>150</v>
      </c>
      <c r="C148" s="4">
        <v>8.49</v>
      </c>
      <c r="D148" s="4">
        <f t="shared" si="10"/>
        <v>40.428571428571431</v>
      </c>
      <c r="E148" s="5">
        <v>12000</v>
      </c>
      <c r="F148" s="6">
        <f t="shared" si="11"/>
        <v>150</v>
      </c>
      <c r="G148" s="32"/>
      <c r="H148" s="32"/>
      <c r="I148" s="32"/>
      <c r="J148" s="19" t="s">
        <v>163</v>
      </c>
    </row>
    <row r="149" spans="1:10" x14ac:dyDescent="0.2">
      <c r="A149" s="19" t="s">
        <v>193</v>
      </c>
      <c r="B149" s="2" t="s">
        <v>151</v>
      </c>
      <c r="C149" s="4">
        <v>8.3000000000000007</v>
      </c>
      <c r="D149" s="4">
        <f t="shared" si="10"/>
        <v>39.523809523809526</v>
      </c>
      <c r="E149" s="5">
        <v>10450</v>
      </c>
      <c r="F149" s="6">
        <f t="shared" si="11"/>
        <v>130.625</v>
      </c>
      <c r="G149" s="32"/>
      <c r="H149" s="32"/>
      <c r="I149" s="32"/>
      <c r="J149" s="19" t="s">
        <v>163</v>
      </c>
    </row>
    <row r="150" spans="1:10" x14ac:dyDescent="0.2">
      <c r="A150" s="19" t="s">
        <v>194</v>
      </c>
      <c r="B150" s="2" t="s">
        <v>153</v>
      </c>
      <c r="C150" s="4">
        <v>6.53</v>
      </c>
      <c r="D150" s="4">
        <f t="shared" si="10"/>
        <v>31.095238095238098</v>
      </c>
      <c r="E150" s="10">
        <v>5060</v>
      </c>
      <c r="F150" s="6">
        <f t="shared" si="11"/>
        <v>63.249999999999993</v>
      </c>
      <c r="G150" s="32"/>
      <c r="H150" s="32"/>
      <c r="I150" s="32"/>
      <c r="J150" s="19" t="s">
        <v>163</v>
      </c>
    </row>
    <row r="151" spans="1:10" x14ac:dyDescent="0.2">
      <c r="A151" s="19" t="s">
        <v>195</v>
      </c>
      <c r="B151" s="2" t="s">
        <v>152</v>
      </c>
      <c r="C151" s="4">
        <v>4.47</v>
      </c>
      <c r="D151" s="4">
        <f t="shared" si="10"/>
        <v>21.285714285714285</v>
      </c>
      <c r="E151" s="10">
        <v>4349</v>
      </c>
      <c r="F151" s="6">
        <f t="shared" si="11"/>
        <v>54.362500000000004</v>
      </c>
      <c r="G151" s="32"/>
      <c r="H151" s="32"/>
      <c r="I151" s="32"/>
      <c r="J151" s="19" t="s">
        <v>163</v>
      </c>
    </row>
    <row r="152" spans="1:10" ht="19.899999999999999" customHeight="1" x14ac:dyDescent="0.2">
      <c r="A152" s="45">
        <v>2</v>
      </c>
      <c r="B152" s="14" t="s">
        <v>21</v>
      </c>
      <c r="C152" s="18"/>
      <c r="D152" s="4"/>
      <c r="E152" s="16"/>
      <c r="F152" s="6"/>
      <c r="G152" s="14"/>
      <c r="H152" s="14"/>
      <c r="I152" s="14"/>
      <c r="J152" s="45"/>
    </row>
    <row r="153" spans="1:10" x14ac:dyDescent="0.2">
      <c r="A153" s="19" t="s">
        <v>18</v>
      </c>
      <c r="B153" s="2" t="s">
        <v>136</v>
      </c>
      <c r="C153" s="9">
        <v>7.52</v>
      </c>
      <c r="D153" s="4">
        <f t="shared" si="10"/>
        <v>35.80952380952381</v>
      </c>
      <c r="E153" s="10">
        <v>19651</v>
      </c>
      <c r="F153" s="6">
        <f t="shared" si="11"/>
        <v>245.63749999999999</v>
      </c>
      <c r="G153" s="32"/>
      <c r="H153" s="32"/>
      <c r="I153" s="32"/>
      <c r="J153" s="19" t="s">
        <v>163</v>
      </c>
    </row>
    <row r="154" spans="1:10" x14ac:dyDescent="0.2">
      <c r="A154" s="19" t="s">
        <v>24</v>
      </c>
      <c r="B154" s="2" t="s">
        <v>137</v>
      </c>
      <c r="C154" s="9">
        <v>17.649999999999999</v>
      </c>
      <c r="D154" s="4">
        <f t="shared" si="10"/>
        <v>84.047619047619037</v>
      </c>
      <c r="E154" s="10">
        <v>8640</v>
      </c>
      <c r="F154" s="6">
        <f t="shared" si="11"/>
        <v>108</v>
      </c>
      <c r="G154" s="32"/>
      <c r="H154" s="32"/>
      <c r="I154" s="32"/>
      <c r="J154" s="19" t="s">
        <v>163</v>
      </c>
    </row>
    <row r="155" spans="1:10" ht="49.5" x14ac:dyDescent="0.25">
      <c r="A155" s="20">
        <v>3</v>
      </c>
      <c r="B155" s="28" t="s">
        <v>162</v>
      </c>
      <c r="C155" s="4">
        <v>70.819999999999993</v>
      </c>
      <c r="D155" s="4"/>
      <c r="E155" s="8"/>
      <c r="F155" s="7"/>
      <c r="G155" s="32"/>
      <c r="H155" s="32"/>
      <c r="I155" s="32"/>
      <c r="J155" s="19"/>
    </row>
    <row r="156" spans="1:10" x14ac:dyDescent="0.2">
      <c r="A156" s="21" t="s">
        <v>199</v>
      </c>
      <c r="B156" s="59" t="s">
        <v>482</v>
      </c>
      <c r="C156" s="60"/>
      <c r="D156" s="60"/>
      <c r="E156" s="60"/>
      <c r="F156" s="60"/>
      <c r="G156" s="60"/>
      <c r="H156" s="60"/>
      <c r="I156" s="60"/>
      <c r="J156" s="61"/>
    </row>
    <row r="157" spans="1:10" ht="17.25" x14ac:dyDescent="0.2">
      <c r="A157" s="45" t="s">
        <v>19</v>
      </c>
      <c r="B157" s="29" t="s">
        <v>200</v>
      </c>
      <c r="C157" s="44">
        <v>87.64</v>
      </c>
      <c r="D157" s="23"/>
      <c r="E157" s="30">
        <v>183538</v>
      </c>
      <c r="F157" s="23"/>
      <c r="G157" s="44"/>
      <c r="H157" s="44"/>
      <c r="I157" s="44"/>
      <c r="J157" s="31"/>
    </row>
    <row r="158" spans="1:10" ht="17.25" x14ac:dyDescent="0.2">
      <c r="A158" s="45">
        <v>1</v>
      </c>
      <c r="B158" s="29" t="s">
        <v>301</v>
      </c>
      <c r="C158" s="44"/>
      <c r="D158" s="23"/>
      <c r="E158" s="30"/>
      <c r="F158" s="23"/>
      <c r="G158" s="44"/>
      <c r="H158" s="44"/>
      <c r="I158" s="44"/>
      <c r="J158" s="31"/>
    </row>
    <row r="159" spans="1:10" x14ac:dyDescent="0.2">
      <c r="A159" s="20" t="s">
        <v>16</v>
      </c>
      <c r="B159" s="32" t="s">
        <v>211</v>
      </c>
      <c r="C159" s="19">
        <v>5.63</v>
      </c>
      <c r="D159" s="34">
        <f>C159/21*100</f>
        <v>26.80952380952381</v>
      </c>
      <c r="E159" s="33">
        <v>11534</v>
      </c>
      <c r="F159" s="34">
        <f>E159/8000*100</f>
        <v>144.17500000000001</v>
      </c>
      <c r="G159" s="19"/>
      <c r="H159" s="19"/>
      <c r="I159" s="19"/>
      <c r="J159" s="19" t="s">
        <v>163</v>
      </c>
    </row>
    <row r="160" spans="1:10" x14ac:dyDescent="0.2">
      <c r="A160" s="20" t="s">
        <v>17</v>
      </c>
      <c r="B160" s="32" t="s">
        <v>212</v>
      </c>
      <c r="C160" s="19">
        <v>6.34</v>
      </c>
      <c r="D160" s="34">
        <f t="shared" ref="D160:D162" si="12">C160/21*100</f>
        <v>30.19047619047619</v>
      </c>
      <c r="E160" s="33">
        <v>9882</v>
      </c>
      <c r="F160" s="34">
        <f t="shared" ref="F160:F162" si="13">E160/8000*100</f>
        <v>123.52499999999999</v>
      </c>
      <c r="G160" s="19"/>
      <c r="H160" s="19"/>
      <c r="I160" s="19"/>
      <c r="J160" s="19" t="s">
        <v>163</v>
      </c>
    </row>
    <row r="161" spans="1:10" x14ac:dyDescent="0.2">
      <c r="A161" s="20" t="s">
        <v>166</v>
      </c>
      <c r="B161" s="32" t="s">
        <v>213</v>
      </c>
      <c r="C161" s="19">
        <v>6.09</v>
      </c>
      <c r="D161" s="34">
        <f t="shared" si="12"/>
        <v>28.999999999999996</v>
      </c>
      <c r="E161" s="33">
        <v>6089</v>
      </c>
      <c r="F161" s="34">
        <f t="shared" si="13"/>
        <v>76.112500000000011</v>
      </c>
      <c r="G161" s="19"/>
      <c r="H161" s="19"/>
      <c r="I161" s="19"/>
      <c r="J161" s="19" t="s">
        <v>163</v>
      </c>
    </row>
    <row r="162" spans="1:10" x14ac:dyDescent="0.2">
      <c r="A162" s="20" t="s">
        <v>167</v>
      </c>
      <c r="B162" s="32" t="s">
        <v>214</v>
      </c>
      <c r="C162" s="34">
        <v>6.1</v>
      </c>
      <c r="D162" s="34">
        <f t="shared" si="12"/>
        <v>29.047619047619044</v>
      </c>
      <c r="E162" s="33">
        <v>6964</v>
      </c>
      <c r="F162" s="34">
        <f t="shared" si="13"/>
        <v>87.050000000000011</v>
      </c>
      <c r="G162" s="19"/>
      <c r="H162" s="19"/>
      <c r="I162" s="19"/>
      <c r="J162" s="19" t="s">
        <v>163</v>
      </c>
    </row>
    <row r="163" spans="1:10" ht="17.25" x14ac:dyDescent="0.2">
      <c r="A163" s="45">
        <v>2</v>
      </c>
      <c r="B163" s="29" t="s">
        <v>302</v>
      </c>
      <c r="C163" s="44"/>
      <c r="D163" s="23"/>
      <c r="E163" s="30"/>
      <c r="F163" s="23"/>
      <c r="G163" s="44"/>
      <c r="H163" s="44"/>
      <c r="I163" s="44"/>
      <c r="J163" s="31"/>
    </row>
    <row r="164" spans="1:10" x14ac:dyDescent="0.2">
      <c r="A164" s="20" t="s">
        <v>18</v>
      </c>
      <c r="B164" s="32" t="s">
        <v>201</v>
      </c>
      <c r="C164" s="19">
        <v>1.42</v>
      </c>
      <c r="D164" s="34">
        <f>C164/5.5*100</f>
        <v>25.818181818181817</v>
      </c>
      <c r="E164" s="33">
        <v>36703</v>
      </c>
      <c r="F164" s="34">
        <f>E164/7000*100</f>
        <v>524.32857142857142</v>
      </c>
      <c r="G164" s="19"/>
      <c r="H164" s="19"/>
      <c r="I164" s="19"/>
      <c r="J164" s="19" t="s">
        <v>163</v>
      </c>
    </row>
    <row r="165" spans="1:10" x14ac:dyDescent="0.2">
      <c r="A165" s="20" t="s">
        <v>24</v>
      </c>
      <c r="B165" s="32" t="s">
        <v>202</v>
      </c>
      <c r="C165" s="19">
        <v>3.31</v>
      </c>
      <c r="D165" s="34">
        <f t="shared" ref="D165:D173" si="14">C165/5.5*100</f>
        <v>60.18181818181818</v>
      </c>
      <c r="E165" s="33">
        <v>8637</v>
      </c>
      <c r="F165" s="34">
        <f t="shared" ref="F165:F173" si="15">E165/7000*100</f>
        <v>123.38571428571427</v>
      </c>
      <c r="G165" s="19"/>
      <c r="H165" s="19"/>
      <c r="I165" s="19"/>
      <c r="J165" s="19" t="s">
        <v>163</v>
      </c>
    </row>
    <row r="166" spans="1:10" x14ac:dyDescent="0.2">
      <c r="A166" s="20" t="s">
        <v>172</v>
      </c>
      <c r="B166" s="32" t="s">
        <v>203</v>
      </c>
      <c r="C166" s="9">
        <v>6.7</v>
      </c>
      <c r="D166" s="9">
        <f t="shared" si="14"/>
        <v>121.81818181818183</v>
      </c>
      <c r="E166" s="10">
        <v>15452</v>
      </c>
      <c r="F166" s="9">
        <f t="shared" si="15"/>
        <v>220.74285714285713</v>
      </c>
      <c r="G166" s="19"/>
      <c r="H166" s="19"/>
      <c r="I166" s="19"/>
      <c r="J166" s="22"/>
    </row>
    <row r="167" spans="1:10" x14ac:dyDescent="0.2">
      <c r="A167" s="20" t="s">
        <v>173</v>
      </c>
      <c r="B167" s="32" t="s">
        <v>204</v>
      </c>
      <c r="C167" s="52">
        <v>7.61</v>
      </c>
      <c r="D167" s="9">
        <f t="shared" si="14"/>
        <v>138.36363636363637</v>
      </c>
      <c r="E167" s="10">
        <v>22429</v>
      </c>
      <c r="F167" s="9">
        <f t="shared" si="15"/>
        <v>320.41428571428571</v>
      </c>
      <c r="G167" s="19"/>
      <c r="H167" s="19"/>
      <c r="I167" s="19"/>
      <c r="J167" s="22"/>
    </row>
    <row r="168" spans="1:10" x14ac:dyDescent="0.2">
      <c r="A168" s="20" t="s">
        <v>174</v>
      </c>
      <c r="B168" s="32" t="s">
        <v>205</v>
      </c>
      <c r="C168" s="19">
        <v>5.24</v>
      </c>
      <c r="D168" s="34">
        <f t="shared" si="14"/>
        <v>95.27272727272728</v>
      </c>
      <c r="E168" s="33">
        <v>12229</v>
      </c>
      <c r="F168" s="34">
        <f t="shared" si="15"/>
        <v>174.70000000000002</v>
      </c>
      <c r="G168" s="19"/>
      <c r="H168" s="19"/>
      <c r="I168" s="19"/>
      <c r="J168" s="19" t="s">
        <v>163</v>
      </c>
    </row>
    <row r="169" spans="1:10" x14ac:dyDescent="0.2">
      <c r="A169" s="20" t="s">
        <v>175</v>
      </c>
      <c r="B169" s="32" t="s">
        <v>206</v>
      </c>
      <c r="C169" s="19">
        <v>2.57</v>
      </c>
      <c r="D169" s="34">
        <f t="shared" si="14"/>
        <v>46.72727272727272</v>
      </c>
      <c r="E169" s="33">
        <v>7648</v>
      </c>
      <c r="F169" s="34">
        <f t="shared" si="15"/>
        <v>109.25714285714285</v>
      </c>
      <c r="G169" s="19"/>
      <c r="H169" s="19"/>
      <c r="I169" s="19"/>
      <c r="J169" s="19" t="s">
        <v>163</v>
      </c>
    </row>
    <row r="170" spans="1:10" x14ac:dyDescent="0.2">
      <c r="A170" s="20" t="s">
        <v>176</v>
      </c>
      <c r="B170" s="32" t="s">
        <v>207</v>
      </c>
      <c r="C170" s="52">
        <v>10.41</v>
      </c>
      <c r="D170" s="9">
        <f t="shared" si="14"/>
        <v>189.27272727272728</v>
      </c>
      <c r="E170" s="10">
        <v>13480</v>
      </c>
      <c r="F170" s="9">
        <f t="shared" si="15"/>
        <v>192.57142857142858</v>
      </c>
      <c r="G170" s="19"/>
      <c r="H170" s="19"/>
      <c r="I170" s="19"/>
      <c r="J170" s="22"/>
    </row>
    <row r="171" spans="1:10" x14ac:dyDescent="0.2">
      <c r="A171" s="20" t="s">
        <v>177</v>
      </c>
      <c r="B171" s="32" t="s">
        <v>208</v>
      </c>
      <c r="C171" s="19">
        <v>4.63</v>
      </c>
      <c r="D171" s="34">
        <f t="shared" si="14"/>
        <v>84.181818181818187</v>
      </c>
      <c r="E171" s="33">
        <v>9327</v>
      </c>
      <c r="F171" s="34">
        <f t="shared" si="15"/>
        <v>133.24285714285716</v>
      </c>
      <c r="G171" s="19"/>
      <c r="H171" s="19"/>
      <c r="I171" s="19"/>
      <c r="J171" s="19" t="s">
        <v>163</v>
      </c>
    </row>
    <row r="172" spans="1:10" x14ac:dyDescent="0.2">
      <c r="A172" s="20" t="s">
        <v>178</v>
      </c>
      <c r="B172" s="32" t="s">
        <v>209</v>
      </c>
      <c r="C172" s="52">
        <v>9.01</v>
      </c>
      <c r="D172" s="9">
        <f t="shared" si="14"/>
        <v>163.81818181818181</v>
      </c>
      <c r="E172" s="10">
        <v>11810</v>
      </c>
      <c r="F172" s="9">
        <f t="shared" si="15"/>
        <v>168.71428571428569</v>
      </c>
      <c r="G172" s="19"/>
      <c r="H172" s="19"/>
      <c r="I172" s="19"/>
      <c r="J172" s="22"/>
    </row>
    <row r="173" spans="1:10" x14ac:dyDescent="0.2">
      <c r="A173" s="20" t="s">
        <v>179</v>
      </c>
      <c r="B173" s="32" t="s">
        <v>210</v>
      </c>
      <c r="C173" s="52">
        <v>12.58</v>
      </c>
      <c r="D173" s="9">
        <f t="shared" si="14"/>
        <v>228.72727272727272</v>
      </c>
      <c r="E173" s="10">
        <v>11354</v>
      </c>
      <c r="F173" s="9">
        <f t="shared" si="15"/>
        <v>162.20000000000002</v>
      </c>
      <c r="G173" s="19"/>
      <c r="H173" s="19"/>
      <c r="I173" s="19"/>
      <c r="J173" s="22"/>
    </row>
    <row r="174" spans="1:10" ht="17.25" x14ac:dyDescent="0.2">
      <c r="A174" s="45" t="s">
        <v>20</v>
      </c>
      <c r="B174" s="35" t="s">
        <v>215</v>
      </c>
      <c r="C174" s="45">
        <v>120.92000000000002</v>
      </c>
      <c r="D174" s="27"/>
      <c r="E174" s="36">
        <v>157074</v>
      </c>
      <c r="F174" s="27"/>
      <c r="G174" s="45"/>
      <c r="H174" s="45"/>
      <c r="I174" s="45"/>
      <c r="J174" s="26"/>
    </row>
    <row r="175" spans="1:10" ht="17.25" x14ac:dyDescent="0.2">
      <c r="A175" s="45">
        <v>1</v>
      </c>
      <c r="B175" s="35" t="s">
        <v>301</v>
      </c>
      <c r="C175" s="45"/>
      <c r="D175" s="27"/>
      <c r="E175" s="36"/>
      <c r="F175" s="27"/>
      <c r="G175" s="45"/>
      <c r="H175" s="45"/>
      <c r="I175" s="45"/>
      <c r="J175" s="26"/>
    </row>
    <row r="176" spans="1:10" x14ac:dyDescent="0.2">
      <c r="A176" s="20" t="s">
        <v>16</v>
      </c>
      <c r="B176" s="32" t="s">
        <v>225</v>
      </c>
      <c r="C176" s="19">
        <v>7.51</v>
      </c>
      <c r="D176" s="34">
        <f>C176/21*100</f>
        <v>35.761904761904759</v>
      </c>
      <c r="E176" s="33">
        <v>5360</v>
      </c>
      <c r="F176" s="34">
        <f>E176/8000*100</f>
        <v>67</v>
      </c>
      <c r="G176" s="19"/>
      <c r="H176" s="19"/>
      <c r="I176" s="19"/>
      <c r="J176" s="19" t="s">
        <v>163</v>
      </c>
    </row>
    <row r="177" spans="1:10" x14ac:dyDescent="0.2">
      <c r="A177" s="20" t="s">
        <v>17</v>
      </c>
      <c r="B177" s="32" t="s">
        <v>226</v>
      </c>
      <c r="C177" s="19">
        <v>12.31</v>
      </c>
      <c r="D177" s="34">
        <f t="shared" ref="D177:D181" si="16">C177/21*100</f>
        <v>58.619047619047628</v>
      </c>
      <c r="E177" s="33">
        <v>13852</v>
      </c>
      <c r="F177" s="34">
        <f t="shared" ref="F177:F181" si="17">E177/8000*100</f>
        <v>173.15</v>
      </c>
      <c r="G177" s="19"/>
      <c r="H177" s="19"/>
      <c r="I177" s="19"/>
      <c r="J177" s="19" t="s">
        <v>163</v>
      </c>
    </row>
    <row r="178" spans="1:10" x14ac:dyDescent="0.2">
      <c r="A178" s="20" t="s">
        <v>166</v>
      </c>
      <c r="B178" s="32" t="s">
        <v>227</v>
      </c>
      <c r="C178" s="34">
        <v>8.9</v>
      </c>
      <c r="D178" s="34">
        <f t="shared" si="16"/>
        <v>42.38095238095238</v>
      </c>
      <c r="E178" s="33">
        <v>10941</v>
      </c>
      <c r="F178" s="34">
        <f t="shared" si="17"/>
        <v>136.76250000000002</v>
      </c>
      <c r="G178" s="19"/>
      <c r="H178" s="19"/>
      <c r="I178" s="19"/>
      <c r="J178" s="19" t="s">
        <v>163</v>
      </c>
    </row>
    <row r="179" spans="1:10" x14ac:dyDescent="0.2">
      <c r="A179" s="20" t="s">
        <v>167</v>
      </c>
      <c r="B179" s="32" t="s">
        <v>228</v>
      </c>
      <c r="C179" s="19">
        <v>15.43</v>
      </c>
      <c r="D179" s="34">
        <f t="shared" si="16"/>
        <v>73.476190476190467</v>
      </c>
      <c r="E179" s="33">
        <v>11108</v>
      </c>
      <c r="F179" s="34">
        <f t="shared" si="17"/>
        <v>138.85</v>
      </c>
      <c r="G179" s="19"/>
      <c r="H179" s="19"/>
      <c r="I179" s="19"/>
      <c r="J179" s="19" t="s">
        <v>163</v>
      </c>
    </row>
    <row r="180" spans="1:10" x14ac:dyDescent="0.2">
      <c r="A180" s="20" t="s">
        <v>168</v>
      </c>
      <c r="B180" s="32" t="s">
        <v>229</v>
      </c>
      <c r="C180" s="19">
        <v>8.1300000000000008</v>
      </c>
      <c r="D180" s="34">
        <f t="shared" si="16"/>
        <v>38.714285714285715</v>
      </c>
      <c r="E180" s="33">
        <v>9789</v>
      </c>
      <c r="F180" s="34">
        <f t="shared" si="17"/>
        <v>122.3625</v>
      </c>
      <c r="G180" s="19"/>
      <c r="H180" s="19"/>
      <c r="I180" s="19"/>
      <c r="J180" s="19" t="s">
        <v>163</v>
      </c>
    </row>
    <row r="181" spans="1:10" x14ac:dyDescent="0.2">
      <c r="A181" s="20" t="s">
        <v>169</v>
      </c>
      <c r="B181" s="32" t="s">
        <v>230</v>
      </c>
      <c r="C181" s="19">
        <v>6.84</v>
      </c>
      <c r="D181" s="34">
        <f t="shared" si="16"/>
        <v>32.571428571428577</v>
      </c>
      <c r="E181" s="33">
        <v>9626</v>
      </c>
      <c r="F181" s="34">
        <f t="shared" si="17"/>
        <v>120.32499999999999</v>
      </c>
      <c r="G181" s="19"/>
      <c r="H181" s="19"/>
      <c r="I181" s="19"/>
      <c r="J181" s="19" t="s">
        <v>163</v>
      </c>
    </row>
    <row r="182" spans="1:10" ht="17.25" x14ac:dyDescent="0.2">
      <c r="A182" s="45">
        <v>2</v>
      </c>
      <c r="B182" s="35" t="s">
        <v>302</v>
      </c>
      <c r="C182" s="45"/>
      <c r="D182" s="27"/>
      <c r="E182" s="36"/>
      <c r="F182" s="27"/>
      <c r="G182" s="45"/>
      <c r="H182" s="45"/>
      <c r="I182" s="45"/>
      <c r="J182" s="26"/>
    </row>
    <row r="183" spans="1:10" x14ac:dyDescent="0.2">
      <c r="A183" s="20" t="s">
        <v>18</v>
      </c>
      <c r="B183" s="32" t="s">
        <v>216</v>
      </c>
      <c r="C183" s="52">
        <v>12.81</v>
      </c>
      <c r="D183" s="9">
        <f>C183/5.5*100</f>
        <v>232.90909090909091</v>
      </c>
      <c r="E183" s="10">
        <v>17053</v>
      </c>
      <c r="F183" s="9">
        <f>E183/5000*100</f>
        <v>341.06</v>
      </c>
      <c r="G183" s="19"/>
      <c r="H183" s="19"/>
      <c r="I183" s="19"/>
      <c r="J183" s="22"/>
    </row>
    <row r="184" spans="1:10" x14ac:dyDescent="0.2">
      <c r="A184" s="20" t="s">
        <v>24</v>
      </c>
      <c r="B184" s="32" t="s">
        <v>217</v>
      </c>
      <c r="C184" s="52">
        <v>6.24</v>
      </c>
      <c r="D184" s="9">
        <f t="shared" ref="D184:D191" si="18">C184/5.5*100</f>
        <v>113.45454545454545</v>
      </c>
      <c r="E184" s="10">
        <v>12839</v>
      </c>
      <c r="F184" s="9">
        <f t="shared" ref="F184:F191" si="19">E184/5000*100</f>
        <v>256.78000000000003</v>
      </c>
      <c r="G184" s="19"/>
      <c r="H184" s="19"/>
      <c r="I184" s="19"/>
      <c r="J184" s="22"/>
    </row>
    <row r="185" spans="1:10" x14ac:dyDescent="0.2">
      <c r="A185" s="20" t="s">
        <v>172</v>
      </c>
      <c r="B185" s="32" t="s">
        <v>218</v>
      </c>
      <c r="C185" s="52">
        <v>7.05</v>
      </c>
      <c r="D185" s="9">
        <f t="shared" si="18"/>
        <v>128.18181818181819</v>
      </c>
      <c r="E185" s="10">
        <v>10080</v>
      </c>
      <c r="F185" s="9">
        <f t="shared" si="19"/>
        <v>201.6</v>
      </c>
      <c r="G185" s="19"/>
      <c r="H185" s="19"/>
      <c r="I185" s="19"/>
      <c r="J185" s="22"/>
    </row>
    <row r="186" spans="1:10" x14ac:dyDescent="0.2">
      <c r="A186" s="20" t="s">
        <v>173</v>
      </c>
      <c r="B186" s="32" t="s">
        <v>219</v>
      </c>
      <c r="C186" s="52">
        <v>5.71</v>
      </c>
      <c r="D186" s="9">
        <f t="shared" si="18"/>
        <v>103.81818181818181</v>
      </c>
      <c r="E186" s="10">
        <v>8436</v>
      </c>
      <c r="F186" s="9">
        <f t="shared" si="19"/>
        <v>168.72</v>
      </c>
      <c r="G186" s="19"/>
      <c r="H186" s="19"/>
      <c r="I186" s="19"/>
      <c r="J186" s="22"/>
    </row>
    <row r="187" spans="1:10" x14ac:dyDescent="0.2">
      <c r="A187" s="20" t="s">
        <v>174</v>
      </c>
      <c r="B187" s="32" t="s">
        <v>220</v>
      </c>
      <c r="C187" s="52">
        <v>5.5</v>
      </c>
      <c r="D187" s="9">
        <f t="shared" si="18"/>
        <v>100</v>
      </c>
      <c r="E187" s="10">
        <v>7825</v>
      </c>
      <c r="F187" s="9">
        <f t="shared" si="19"/>
        <v>156.5</v>
      </c>
      <c r="G187" s="19"/>
      <c r="H187" s="19"/>
      <c r="I187" s="19"/>
      <c r="J187" s="22"/>
    </row>
    <row r="188" spans="1:10" x14ac:dyDescent="0.2">
      <c r="A188" s="20" t="s">
        <v>175</v>
      </c>
      <c r="B188" s="32" t="s">
        <v>221</v>
      </c>
      <c r="C188" s="52">
        <v>6.86</v>
      </c>
      <c r="D188" s="9">
        <f t="shared" si="18"/>
        <v>124.72727272727273</v>
      </c>
      <c r="E188" s="10">
        <v>9067</v>
      </c>
      <c r="F188" s="9">
        <f t="shared" si="19"/>
        <v>181.34</v>
      </c>
      <c r="G188" s="19"/>
      <c r="H188" s="19"/>
      <c r="I188" s="19"/>
      <c r="J188" s="22"/>
    </row>
    <row r="189" spans="1:10" x14ac:dyDescent="0.2">
      <c r="A189" s="20" t="s">
        <v>176</v>
      </c>
      <c r="B189" s="32" t="s">
        <v>222</v>
      </c>
      <c r="C189" s="52">
        <v>6.36</v>
      </c>
      <c r="D189" s="9">
        <f t="shared" si="18"/>
        <v>115.63636363636365</v>
      </c>
      <c r="E189" s="10">
        <v>9794</v>
      </c>
      <c r="F189" s="9">
        <f t="shared" si="19"/>
        <v>195.88</v>
      </c>
      <c r="G189" s="19"/>
      <c r="H189" s="19"/>
      <c r="I189" s="19"/>
      <c r="J189" s="22"/>
    </row>
    <row r="190" spans="1:10" x14ac:dyDescent="0.2">
      <c r="A190" s="20" t="s">
        <v>177</v>
      </c>
      <c r="B190" s="32" t="s">
        <v>223</v>
      </c>
      <c r="C190" s="52">
        <v>5.59</v>
      </c>
      <c r="D190" s="9">
        <f t="shared" si="18"/>
        <v>101.63636363636364</v>
      </c>
      <c r="E190" s="10">
        <v>11565</v>
      </c>
      <c r="F190" s="9">
        <f t="shared" si="19"/>
        <v>231.3</v>
      </c>
      <c r="G190" s="19"/>
      <c r="H190" s="19"/>
      <c r="I190" s="19"/>
      <c r="J190" s="22"/>
    </row>
    <row r="191" spans="1:10" x14ac:dyDescent="0.2">
      <c r="A191" s="20" t="s">
        <v>178</v>
      </c>
      <c r="B191" s="32" t="s">
        <v>224</v>
      </c>
      <c r="C191" s="52">
        <v>5.68</v>
      </c>
      <c r="D191" s="9">
        <f t="shared" si="18"/>
        <v>103.27272727272727</v>
      </c>
      <c r="E191" s="10">
        <v>9739</v>
      </c>
      <c r="F191" s="9">
        <f t="shared" si="19"/>
        <v>194.78</v>
      </c>
      <c r="G191" s="19"/>
      <c r="H191" s="19"/>
      <c r="I191" s="19"/>
      <c r="J191" s="22"/>
    </row>
    <row r="192" spans="1:10" ht="17.25" x14ac:dyDescent="0.2">
      <c r="A192" s="45" t="s">
        <v>55</v>
      </c>
      <c r="B192" s="35" t="s">
        <v>231</v>
      </c>
      <c r="C192" s="45">
        <v>175.41</v>
      </c>
      <c r="D192" s="27"/>
      <c r="E192" s="36">
        <v>150403</v>
      </c>
      <c r="F192" s="27"/>
      <c r="G192" s="45"/>
      <c r="H192" s="45"/>
      <c r="I192" s="45"/>
      <c r="J192" s="26"/>
    </row>
    <row r="193" spans="1:10" ht="17.25" x14ac:dyDescent="0.2">
      <c r="A193" s="45">
        <v>1</v>
      </c>
      <c r="B193" s="35" t="s">
        <v>301</v>
      </c>
      <c r="C193" s="45"/>
      <c r="D193" s="27"/>
      <c r="E193" s="36"/>
      <c r="F193" s="27"/>
      <c r="G193" s="45"/>
      <c r="H193" s="45"/>
      <c r="I193" s="45"/>
      <c r="J193" s="26"/>
    </row>
    <row r="194" spans="1:10" x14ac:dyDescent="0.2">
      <c r="A194" s="20" t="s">
        <v>16</v>
      </c>
      <c r="B194" s="32" t="s">
        <v>242</v>
      </c>
      <c r="C194" s="19">
        <v>5.87</v>
      </c>
      <c r="D194" s="34">
        <f>C194/21*100</f>
        <v>27.952380952380949</v>
      </c>
      <c r="E194" s="33">
        <v>8314</v>
      </c>
      <c r="F194" s="34">
        <f>E194/8000*100</f>
        <v>103.925</v>
      </c>
      <c r="G194" s="19"/>
      <c r="H194" s="19"/>
      <c r="I194" s="19"/>
      <c r="J194" s="19" t="s">
        <v>163</v>
      </c>
    </row>
    <row r="195" spans="1:10" x14ac:dyDescent="0.2">
      <c r="A195" s="20" t="s">
        <v>17</v>
      </c>
      <c r="B195" s="32" t="s">
        <v>243</v>
      </c>
      <c r="C195" s="19">
        <v>3.69</v>
      </c>
      <c r="D195" s="34">
        <f t="shared" ref="D195:D200" si="20">C195/21*100</f>
        <v>17.571428571428569</v>
      </c>
      <c r="E195" s="33">
        <v>4951</v>
      </c>
      <c r="F195" s="34">
        <f t="shared" ref="F195:F200" si="21">E195/8000*100</f>
        <v>61.887499999999996</v>
      </c>
      <c r="G195" s="19"/>
      <c r="H195" s="19"/>
      <c r="I195" s="19"/>
      <c r="J195" s="19" t="s">
        <v>163</v>
      </c>
    </row>
    <row r="196" spans="1:10" x14ac:dyDescent="0.2">
      <c r="A196" s="20" t="s">
        <v>166</v>
      </c>
      <c r="B196" s="32" t="s">
        <v>244</v>
      </c>
      <c r="C196" s="19">
        <v>6.13</v>
      </c>
      <c r="D196" s="34">
        <f t="shared" si="20"/>
        <v>29.19047619047619</v>
      </c>
      <c r="E196" s="33">
        <v>9300</v>
      </c>
      <c r="F196" s="34">
        <f t="shared" si="21"/>
        <v>116.25000000000001</v>
      </c>
      <c r="G196" s="19"/>
      <c r="H196" s="19"/>
      <c r="I196" s="19"/>
      <c r="J196" s="19" t="s">
        <v>163</v>
      </c>
    </row>
    <row r="197" spans="1:10" x14ac:dyDescent="0.2">
      <c r="A197" s="20" t="s">
        <v>167</v>
      </c>
      <c r="B197" s="32" t="s">
        <v>245</v>
      </c>
      <c r="C197" s="19">
        <v>4.84</v>
      </c>
      <c r="D197" s="34">
        <f t="shared" si="20"/>
        <v>23.047619047619047</v>
      </c>
      <c r="E197" s="33">
        <v>6838</v>
      </c>
      <c r="F197" s="34">
        <f t="shared" si="21"/>
        <v>85.474999999999994</v>
      </c>
      <c r="G197" s="19"/>
      <c r="H197" s="19"/>
      <c r="I197" s="19"/>
      <c r="J197" s="19" t="s">
        <v>163</v>
      </c>
    </row>
    <row r="198" spans="1:10" x14ac:dyDescent="0.2">
      <c r="A198" s="20" t="s">
        <v>168</v>
      </c>
      <c r="B198" s="32" t="s">
        <v>246</v>
      </c>
      <c r="C198" s="19">
        <v>11.45</v>
      </c>
      <c r="D198" s="34">
        <f t="shared" si="20"/>
        <v>54.523809523809518</v>
      </c>
      <c r="E198" s="33">
        <v>6911</v>
      </c>
      <c r="F198" s="34">
        <f t="shared" si="21"/>
        <v>86.387499999999989</v>
      </c>
      <c r="G198" s="19"/>
      <c r="H198" s="19"/>
      <c r="I198" s="19"/>
      <c r="J198" s="19" t="s">
        <v>163</v>
      </c>
    </row>
    <row r="199" spans="1:10" x14ac:dyDescent="0.2">
      <c r="A199" s="20" t="s">
        <v>169</v>
      </c>
      <c r="B199" s="32" t="s">
        <v>60</v>
      </c>
      <c r="C199" s="19">
        <v>20.38</v>
      </c>
      <c r="D199" s="34">
        <f t="shared" si="20"/>
        <v>97.047619047619037</v>
      </c>
      <c r="E199" s="33">
        <v>4171</v>
      </c>
      <c r="F199" s="34">
        <f t="shared" si="21"/>
        <v>52.137500000000003</v>
      </c>
      <c r="G199" s="19"/>
      <c r="H199" s="19"/>
      <c r="I199" s="19"/>
      <c r="J199" s="19" t="s">
        <v>163</v>
      </c>
    </row>
    <row r="200" spans="1:10" x14ac:dyDescent="0.2">
      <c r="A200" s="20" t="s">
        <v>170</v>
      </c>
      <c r="B200" s="32" t="s">
        <v>92</v>
      </c>
      <c r="C200" s="52">
        <v>26.22</v>
      </c>
      <c r="D200" s="9">
        <f t="shared" si="20"/>
        <v>124.85714285714285</v>
      </c>
      <c r="E200" s="10">
        <v>7912</v>
      </c>
      <c r="F200" s="9">
        <f t="shared" si="21"/>
        <v>98.9</v>
      </c>
      <c r="G200" s="19"/>
      <c r="H200" s="19"/>
      <c r="I200" s="19"/>
      <c r="J200" s="19" t="s">
        <v>163</v>
      </c>
    </row>
    <row r="201" spans="1:10" s="50" customFormat="1" ht="17.25" x14ac:dyDescent="0.2">
      <c r="A201" s="45">
        <v>2</v>
      </c>
      <c r="B201" s="35" t="s">
        <v>302</v>
      </c>
      <c r="C201" s="45"/>
      <c r="D201" s="27"/>
      <c r="E201" s="36"/>
      <c r="F201" s="27"/>
      <c r="G201" s="45"/>
      <c r="H201" s="45"/>
      <c r="I201" s="45"/>
      <c r="J201" s="26"/>
    </row>
    <row r="202" spans="1:10" x14ac:dyDescent="0.2">
      <c r="A202" s="20" t="s">
        <v>18</v>
      </c>
      <c r="B202" s="32" t="s">
        <v>232</v>
      </c>
      <c r="C202" s="19">
        <v>3.06</v>
      </c>
      <c r="D202" s="34">
        <f>C202/5.5*100</f>
        <v>55.63636363636364</v>
      </c>
      <c r="E202" s="33">
        <v>7482</v>
      </c>
      <c r="F202" s="34">
        <f>E202/5000*100</f>
        <v>149.63999999999999</v>
      </c>
      <c r="G202" s="19"/>
      <c r="H202" s="19"/>
      <c r="I202" s="19"/>
      <c r="J202" s="19" t="s">
        <v>163</v>
      </c>
    </row>
    <row r="203" spans="1:10" x14ac:dyDescent="0.2">
      <c r="A203" s="20" t="s">
        <v>24</v>
      </c>
      <c r="B203" s="32" t="s">
        <v>233</v>
      </c>
      <c r="C203" s="52">
        <v>31.42</v>
      </c>
      <c r="D203" s="9">
        <f t="shared" ref="D203:D211" si="22">C203/5.5*100</f>
        <v>571.27272727272725</v>
      </c>
      <c r="E203" s="10">
        <v>6252</v>
      </c>
      <c r="F203" s="9">
        <f t="shared" ref="F203:F211" si="23">E203/5000*100</f>
        <v>125.03999999999999</v>
      </c>
      <c r="G203" s="19"/>
      <c r="H203" s="19"/>
      <c r="I203" s="19"/>
      <c r="J203" s="22"/>
    </row>
    <row r="204" spans="1:10" x14ac:dyDescent="0.2">
      <c r="A204" s="20" t="s">
        <v>172</v>
      </c>
      <c r="B204" s="32" t="s">
        <v>234</v>
      </c>
      <c r="C204" s="9">
        <v>8</v>
      </c>
      <c r="D204" s="9">
        <f t="shared" si="22"/>
        <v>145.45454545454547</v>
      </c>
      <c r="E204" s="10">
        <v>7623</v>
      </c>
      <c r="F204" s="9">
        <f t="shared" si="23"/>
        <v>152.46</v>
      </c>
      <c r="G204" s="19"/>
      <c r="H204" s="19"/>
      <c r="I204" s="19"/>
      <c r="J204" s="22"/>
    </row>
    <row r="205" spans="1:10" x14ac:dyDescent="0.2">
      <c r="A205" s="20" t="s">
        <v>173</v>
      </c>
      <c r="B205" s="32" t="s">
        <v>235</v>
      </c>
      <c r="C205" s="52">
        <v>7.06</v>
      </c>
      <c r="D205" s="9">
        <f t="shared" si="22"/>
        <v>128.36363636363635</v>
      </c>
      <c r="E205" s="10">
        <v>10875</v>
      </c>
      <c r="F205" s="9">
        <f t="shared" si="23"/>
        <v>217.49999999999997</v>
      </c>
      <c r="G205" s="19"/>
      <c r="H205" s="19"/>
      <c r="I205" s="19"/>
      <c r="J205" s="22"/>
    </row>
    <row r="206" spans="1:10" x14ac:dyDescent="0.2">
      <c r="A206" s="20" t="s">
        <v>174</v>
      </c>
      <c r="B206" s="32" t="s">
        <v>236</v>
      </c>
      <c r="C206" s="52">
        <v>9.09</v>
      </c>
      <c r="D206" s="9">
        <f t="shared" si="22"/>
        <v>165.27272727272725</v>
      </c>
      <c r="E206" s="10">
        <v>12015</v>
      </c>
      <c r="F206" s="9">
        <f t="shared" si="23"/>
        <v>240.3</v>
      </c>
      <c r="G206" s="19"/>
      <c r="H206" s="19"/>
      <c r="I206" s="19"/>
      <c r="J206" s="22"/>
    </row>
    <row r="207" spans="1:10" x14ac:dyDescent="0.2">
      <c r="A207" s="20" t="s">
        <v>175</v>
      </c>
      <c r="B207" s="32" t="s">
        <v>237</v>
      </c>
      <c r="C207" s="52">
        <v>6.03</v>
      </c>
      <c r="D207" s="9">
        <f t="shared" si="22"/>
        <v>109.63636363636364</v>
      </c>
      <c r="E207" s="10">
        <v>6450</v>
      </c>
      <c r="F207" s="9">
        <f t="shared" si="23"/>
        <v>129</v>
      </c>
      <c r="G207" s="19"/>
      <c r="H207" s="19"/>
      <c r="I207" s="19"/>
      <c r="J207" s="22"/>
    </row>
    <row r="208" spans="1:10" x14ac:dyDescent="0.2">
      <c r="A208" s="20" t="s">
        <v>176</v>
      </c>
      <c r="B208" s="32" t="s">
        <v>238</v>
      </c>
      <c r="C208" s="52">
        <v>5.69</v>
      </c>
      <c r="D208" s="9">
        <f t="shared" si="22"/>
        <v>103.45454545454547</v>
      </c>
      <c r="E208" s="10">
        <v>10034</v>
      </c>
      <c r="F208" s="9">
        <f t="shared" si="23"/>
        <v>200.68</v>
      </c>
      <c r="G208" s="19"/>
      <c r="H208" s="19"/>
      <c r="I208" s="19"/>
      <c r="J208" s="22"/>
    </row>
    <row r="209" spans="1:10" x14ac:dyDescent="0.2">
      <c r="A209" s="20" t="s">
        <v>177</v>
      </c>
      <c r="B209" s="32" t="s">
        <v>239</v>
      </c>
      <c r="C209" s="52">
        <v>7.49</v>
      </c>
      <c r="D209" s="9">
        <f t="shared" si="22"/>
        <v>136.18181818181819</v>
      </c>
      <c r="E209" s="10">
        <v>10324</v>
      </c>
      <c r="F209" s="9">
        <f t="shared" si="23"/>
        <v>206.48</v>
      </c>
      <c r="G209" s="19"/>
      <c r="H209" s="19"/>
      <c r="I209" s="19"/>
      <c r="J209" s="22"/>
    </row>
    <row r="210" spans="1:10" x14ac:dyDescent="0.2">
      <c r="A210" s="20" t="s">
        <v>178</v>
      </c>
      <c r="B210" s="32" t="s">
        <v>240</v>
      </c>
      <c r="C210" s="52">
        <v>10.34</v>
      </c>
      <c r="D210" s="9">
        <f t="shared" si="22"/>
        <v>188</v>
      </c>
      <c r="E210" s="10">
        <v>11739</v>
      </c>
      <c r="F210" s="9">
        <f t="shared" si="23"/>
        <v>234.78</v>
      </c>
      <c r="G210" s="19"/>
      <c r="H210" s="19"/>
      <c r="I210" s="19"/>
      <c r="J210" s="22"/>
    </row>
    <row r="211" spans="1:10" x14ac:dyDescent="0.2">
      <c r="A211" s="20" t="s">
        <v>179</v>
      </c>
      <c r="B211" s="32" t="s">
        <v>241</v>
      </c>
      <c r="C211" s="52">
        <v>8.65</v>
      </c>
      <c r="D211" s="9">
        <f t="shared" si="22"/>
        <v>157.27272727272728</v>
      </c>
      <c r="E211" s="10">
        <v>19212</v>
      </c>
      <c r="F211" s="9">
        <f t="shared" si="23"/>
        <v>384.24</v>
      </c>
      <c r="G211" s="19"/>
      <c r="H211" s="19"/>
      <c r="I211" s="19"/>
      <c r="J211" s="22"/>
    </row>
    <row r="212" spans="1:10" ht="17.25" x14ac:dyDescent="0.2">
      <c r="A212" s="45" t="s">
        <v>75</v>
      </c>
      <c r="B212" s="35" t="s">
        <v>247</v>
      </c>
      <c r="C212" s="45">
        <v>164.90999999999994</v>
      </c>
      <c r="D212" s="27"/>
      <c r="E212" s="36">
        <v>140683</v>
      </c>
      <c r="F212" s="27"/>
      <c r="G212" s="45"/>
      <c r="H212" s="45"/>
      <c r="I212" s="45"/>
      <c r="J212" s="26"/>
    </row>
    <row r="213" spans="1:10" ht="17.25" x14ac:dyDescent="0.2">
      <c r="A213" s="45">
        <v>1</v>
      </c>
      <c r="B213" s="35" t="s">
        <v>301</v>
      </c>
      <c r="C213" s="45"/>
      <c r="D213" s="27"/>
      <c r="E213" s="36"/>
      <c r="F213" s="27"/>
      <c r="G213" s="45"/>
      <c r="H213" s="45"/>
      <c r="I213" s="45"/>
      <c r="J213" s="26"/>
    </row>
    <row r="214" spans="1:10" x14ac:dyDescent="0.2">
      <c r="A214" s="20" t="s">
        <v>16</v>
      </c>
      <c r="B214" s="32" t="s">
        <v>250</v>
      </c>
      <c r="C214" s="52">
        <v>22.97</v>
      </c>
      <c r="D214" s="9">
        <f>C214/21*100</f>
        <v>109.38095238095238</v>
      </c>
      <c r="E214" s="10">
        <v>10806</v>
      </c>
      <c r="F214" s="9">
        <f>E214/8000*100</f>
        <v>135.07499999999999</v>
      </c>
      <c r="G214" s="19"/>
      <c r="H214" s="19"/>
      <c r="I214" s="19"/>
      <c r="J214" s="22"/>
    </row>
    <row r="215" spans="1:10" x14ac:dyDescent="0.2">
      <c r="A215" s="20" t="s">
        <v>17</v>
      </c>
      <c r="B215" s="32" t="s">
        <v>251</v>
      </c>
      <c r="C215" s="19">
        <v>13.86</v>
      </c>
      <c r="D215" s="34">
        <f t="shared" ref="D215:D272" si="24">C215/21*100</f>
        <v>65.999999999999986</v>
      </c>
      <c r="E215" s="33">
        <v>11165</v>
      </c>
      <c r="F215" s="34">
        <f t="shared" ref="F215:F272" si="25">E215/8000*100</f>
        <v>139.5625</v>
      </c>
      <c r="G215" s="19"/>
      <c r="H215" s="19"/>
      <c r="I215" s="19"/>
      <c r="J215" s="19" t="s">
        <v>163</v>
      </c>
    </row>
    <row r="216" spans="1:10" x14ac:dyDescent="0.2">
      <c r="A216" s="20" t="s">
        <v>166</v>
      </c>
      <c r="B216" s="32" t="s">
        <v>252</v>
      </c>
      <c r="C216" s="19">
        <v>8.19</v>
      </c>
      <c r="D216" s="34">
        <f t="shared" si="24"/>
        <v>38.999999999999993</v>
      </c>
      <c r="E216" s="33">
        <v>12922</v>
      </c>
      <c r="F216" s="34">
        <f t="shared" si="25"/>
        <v>161.52500000000001</v>
      </c>
      <c r="G216" s="19"/>
      <c r="H216" s="19"/>
      <c r="I216" s="19"/>
      <c r="J216" s="19" t="s">
        <v>163</v>
      </c>
    </row>
    <row r="217" spans="1:10" x14ac:dyDescent="0.2">
      <c r="A217" s="20" t="s">
        <v>167</v>
      </c>
      <c r="B217" s="32" t="s">
        <v>253</v>
      </c>
      <c r="C217" s="19">
        <v>9.1300000000000008</v>
      </c>
      <c r="D217" s="34">
        <f t="shared" si="24"/>
        <v>43.476190476190482</v>
      </c>
      <c r="E217" s="33">
        <v>9582</v>
      </c>
      <c r="F217" s="34">
        <f t="shared" si="25"/>
        <v>119.77500000000001</v>
      </c>
      <c r="G217" s="19"/>
      <c r="H217" s="19"/>
      <c r="I217" s="19"/>
      <c r="J217" s="19" t="s">
        <v>163</v>
      </c>
    </row>
    <row r="218" spans="1:10" x14ac:dyDescent="0.2">
      <c r="A218" s="20" t="s">
        <v>168</v>
      </c>
      <c r="B218" s="32" t="s">
        <v>254</v>
      </c>
      <c r="C218" s="19">
        <v>6.43</v>
      </c>
      <c r="D218" s="34">
        <f t="shared" si="24"/>
        <v>30.619047619047617</v>
      </c>
      <c r="E218" s="33">
        <v>6832</v>
      </c>
      <c r="F218" s="34">
        <f t="shared" si="25"/>
        <v>85.399999999999991</v>
      </c>
      <c r="G218" s="19"/>
      <c r="H218" s="19"/>
      <c r="I218" s="19"/>
      <c r="J218" s="19" t="s">
        <v>163</v>
      </c>
    </row>
    <row r="219" spans="1:10" x14ac:dyDescent="0.2">
      <c r="A219" s="20" t="s">
        <v>169</v>
      </c>
      <c r="B219" s="32" t="s">
        <v>255</v>
      </c>
      <c r="C219" s="19">
        <v>6.97</v>
      </c>
      <c r="D219" s="34">
        <f t="shared" si="24"/>
        <v>33.19047619047619</v>
      </c>
      <c r="E219" s="33">
        <v>8051</v>
      </c>
      <c r="F219" s="34">
        <f t="shared" si="25"/>
        <v>100.6375</v>
      </c>
      <c r="G219" s="19"/>
      <c r="H219" s="19"/>
      <c r="I219" s="19"/>
      <c r="J219" s="19" t="s">
        <v>163</v>
      </c>
    </row>
    <row r="220" spans="1:10" x14ac:dyDescent="0.2">
      <c r="A220" s="20" t="s">
        <v>170</v>
      </c>
      <c r="B220" s="32" t="s">
        <v>256</v>
      </c>
      <c r="C220" s="19">
        <v>16.079999999999998</v>
      </c>
      <c r="D220" s="34">
        <f t="shared" si="24"/>
        <v>76.571428571428569</v>
      </c>
      <c r="E220" s="33">
        <v>7579</v>
      </c>
      <c r="F220" s="34">
        <f t="shared" si="25"/>
        <v>94.737499999999997</v>
      </c>
      <c r="G220" s="19"/>
      <c r="H220" s="19"/>
      <c r="I220" s="19"/>
      <c r="J220" s="19" t="s">
        <v>163</v>
      </c>
    </row>
    <row r="221" spans="1:10" x14ac:dyDescent="0.2">
      <c r="A221" s="20" t="s">
        <v>171</v>
      </c>
      <c r="B221" s="32" t="s">
        <v>257</v>
      </c>
      <c r="C221" s="19">
        <v>7.17</v>
      </c>
      <c r="D221" s="34">
        <f t="shared" si="24"/>
        <v>34.142857142857139</v>
      </c>
      <c r="E221" s="33">
        <v>5976</v>
      </c>
      <c r="F221" s="34">
        <f t="shared" si="25"/>
        <v>74.7</v>
      </c>
      <c r="G221" s="19"/>
      <c r="H221" s="19"/>
      <c r="I221" s="19"/>
      <c r="J221" s="19" t="s">
        <v>163</v>
      </c>
    </row>
    <row r="222" spans="1:10" x14ac:dyDescent="0.2">
      <c r="A222" s="20" t="s">
        <v>183</v>
      </c>
      <c r="B222" s="32" t="s">
        <v>258</v>
      </c>
      <c r="C222" s="19">
        <v>18.16</v>
      </c>
      <c r="D222" s="34">
        <f t="shared" si="24"/>
        <v>86.476190476190467</v>
      </c>
      <c r="E222" s="33">
        <v>8264</v>
      </c>
      <c r="F222" s="34">
        <f t="shared" si="25"/>
        <v>103.3</v>
      </c>
      <c r="G222" s="19"/>
      <c r="H222" s="19"/>
      <c r="I222" s="19"/>
      <c r="J222" s="19" t="s">
        <v>163</v>
      </c>
    </row>
    <row r="223" spans="1:10" x14ac:dyDescent="0.2">
      <c r="A223" s="20" t="s">
        <v>184</v>
      </c>
      <c r="B223" s="32" t="s">
        <v>259</v>
      </c>
      <c r="C223" s="34">
        <v>5.6</v>
      </c>
      <c r="D223" s="34">
        <f t="shared" si="24"/>
        <v>26.666666666666668</v>
      </c>
      <c r="E223" s="33">
        <v>5760</v>
      </c>
      <c r="F223" s="34">
        <f t="shared" si="25"/>
        <v>72</v>
      </c>
      <c r="G223" s="19"/>
      <c r="H223" s="19"/>
      <c r="I223" s="19"/>
      <c r="J223" s="19" t="s">
        <v>163</v>
      </c>
    </row>
    <row r="224" spans="1:10" x14ac:dyDescent="0.2">
      <c r="A224" s="20" t="s">
        <v>185</v>
      </c>
      <c r="B224" s="32" t="s">
        <v>260</v>
      </c>
      <c r="C224" s="19">
        <v>11.14</v>
      </c>
      <c r="D224" s="34">
        <f t="shared" si="24"/>
        <v>53.047619047619051</v>
      </c>
      <c r="E224" s="33">
        <v>9495</v>
      </c>
      <c r="F224" s="34">
        <f t="shared" si="25"/>
        <v>118.68749999999999</v>
      </c>
      <c r="G224" s="19"/>
      <c r="H224" s="19"/>
      <c r="I224" s="19"/>
      <c r="J224" s="19" t="s">
        <v>163</v>
      </c>
    </row>
    <row r="225" spans="1:10" x14ac:dyDescent="0.2">
      <c r="A225" s="20" t="s">
        <v>186</v>
      </c>
      <c r="B225" s="32" t="s">
        <v>261</v>
      </c>
      <c r="C225" s="19">
        <v>7.16</v>
      </c>
      <c r="D225" s="34">
        <f t="shared" si="24"/>
        <v>34.095238095238095</v>
      </c>
      <c r="E225" s="33">
        <v>9050</v>
      </c>
      <c r="F225" s="34">
        <f t="shared" si="25"/>
        <v>113.12500000000001</v>
      </c>
      <c r="G225" s="19"/>
      <c r="H225" s="19"/>
      <c r="I225" s="19"/>
      <c r="J225" s="19" t="s">
        <v>163</v>
      </c>
    </row>
    <row r="226" spans="1:10" x14ac:dyDescent="0.2">
      <c r="A226" s="20" t="s">
        <v>187</v>
      </c>
      <c r="B226" s="32" t="s">
        <v>262</v>
      </c>
      <c r="C226" s="19">
        <v>6.29</v>
      </c>
      <c r="D226" s="34">
        <f t="shared" si="24"/>
        <v>29.952380952380953</v>
      </c>
      <c r="E226" s="33">
        <v>6201</v>
      </c>
      <c r="F226" s="34">
        <f t="shared" si="25"/>
        <v>77.512499999999989</v>
      </c>
      <c r="G226" s="19"/>
      <c r="H226" s="19"/>
      <c r="I226" s="19"/>
      <c r="J226" s="19" t="s">
        <v>163</v>
      </c>
    </row>
    <row r="227" spans="1:10" x14ac:dyDescent="0.2">
      <c r="A227" s="20" t="s">
        <v>188</v>
      </c>
      <c r="B227" s="32" t="s">
        <v>263</v>
      </c>
      <c r="C227" s="19">
        <v>6.42</v>
      </c>
      <c r="D227" s="34">
        <f t="shared" si="24"/>
        <v>30.571428571428573</v>
      </c>
      <c r="E227" s="33">
        <v>5989</v>
      </c>
      <c r="F227" s="34">
        <f t="shared" si="25"/>
        <v>74.862499999999997</v>
      </c>
      <c r="G227" s="19"/>
      <c r="H227" s="19"/>
      <c r="I227" s="19"/>
      <c r="J227" s="19" t="s">
        <v>163</v>
      </c>
    </row>
    <row r="228" spans="1:10" ht="17.25" x14ac:dyDescent="0.2">
      <c r="A228" s="45">
        <v>2</v>
      </c>
      <c r="B228" s="35" t="s">
        <v>21</v>
      </c>
      <c r="C228" s="45"/>
      <c r="D228" s="34"/>
      <c r="E228" s="36"/>
      <c r="F228" s="34"/>
      <c r="G228" s="45"/>
      <c r="H228" s="45"/>
      <c r="I228" s="45"/>
      <c r="J228" s="26"/>
    </row>
    <row r="229" spans="1:10" x14ac:dyDescent="0.2">
      <c r="A229" s="20" t="s">
        <v>18</v>
      </c>
      <c r="B229" s="32" t="s">
        <v>248</v>
      </c>
      <c r="C229" s="19">
        <v>11.76</v>
      </c>
      <c r="D229" s="34">
        <f t="shared" si="24"/>
        <v>55.999999999999993</v>
      </c>
      <c r="E229" s="33">
        <v>11219</v>
      </c>
      <c r="F229" s="34">
        <f t="shared" si="25"/>
        <v>140.23749999999998</v>
      </c>
      <c r="G229" s="19"/>
      <c r="H229" s="19"/>
      <c r="I229" s="19"/>
      <c r="J229" s="19" t="s">
        <v>163</v>
      </c>
    </row>
    <row r="230" spans="1:10" x14ac:dyDescent="0.2">
      <c r="A230" s="20" t="s">
        <v>24</v>
      </c>
      <c r="B230" s="32" t="s">
        <v>249</v>
      </c>
      <c r="C230" s="19">
        <v>7.58</v>
      </c>
      <c r="D230" s="34">
        <f t="shared" si="24"/>
        <v>36.095238095238095</v>
      </c>
      <c r="E230" s="33">
        <v>11792</v>
      </c>
      <c r="F230" s="34">
        <f t="shared" si="25"/>
        <v>147.4</v>
      </c>
      <c r="G230" s="19"/>
      <c r="H230" s="19"/>
      <c r="I230" s="19"/>
      <c r="J230" s="19" t="s">
        <v>163</v>
      </c>
    </row>
    <row r="231" spans="1:10" ht="17.25" x14ac:dyDescent="0.2">
      <c r="A231" s="45" t="s">
        <v>99</v>
      </c>
      <c r="B231" s="35" t="s">
        <v>264</v>
      </c>
      <c r="C231" s="45">
        <v>144.21999999999997</v>
      </c>
      <c r="D231" s="34"/>
      <c r="E231" s="36">
        <v>164177</v>
      </c>
      <c r="F231" s="34"/>
      <c r="G231" s="45"/>
      <c r="H231" s="45"/>
      <c r="I231" s="45"/>
      <c r="J231" s="26"/>
    </row>
    <row r="232" spans="1:10" ht="17.25" x14ac:dyDescent="0.2">
      <c r="A232" s="45">
        <v>1</v>
      </c>
      <c r="B232" s="35" t="s">
        <v>301</v>
      </c>
      <c r="C232" s="45"/>
      <c r="D232" s="34"/>
      <c r="E232" s="36"/>
      <c r="F232" s="34"/>
      <c r="G232" s="45"/>
      <c r="H232" s="45"/>
      <c r="I232" s="45"/>
      <c r="J232" s="26"/>
    </row>
    <row r="233" spans="1:10" x14ac:dyDescent="0.2">
      <c r="A233" s="20" t="s">
        <v>16</v>
      </c>
      <c r="B233" s="32" t="s">
        <v>266</v>
      </c>
      <c r="C233" s="19">
        <v>8.77</v>
      </c>
      <c r="D233" s="34">
        <f t="shared" si="24"/>
        <v>41.761904761904759</v>
      </c>
      <c r="E233" s="33">
        <v>11634</v>
      </c>
      <c r="F233" s="34">
        <f t="shared" si="25"/>
        <v>145.42500000000001</v>
      </c>
      <c r="G233" s="19"/>
      <c r="H233" s="19"/>
      <c r="I233" s="19"/>
      <c r="J233" s="19" t="s">
        <v>163</v>
      </c>
    </row>
    <row r="234" spans="1:10" x14ac:dyDescent="0.2">
      <c r="A234" s="20" t="s">
        <v>17</v>
      </c>
      <c r="B234" s="32" t="s">
        <v>267</v>
      </c>
      <c r="C234" s="19">
        <v>8.06</v>
      </c>
      <c r="D234" s="34">
        <f t="shared" si="24"/>
        <v>38.38095238095238</v>
      </c>
      <c r="E234" s="33">
        <v>14881</v>
      </c>
      <c r="F234" s="34">
        <f t="shared" si="25"/>
        <v>186.01249999999999</v>
      </c>
      <c r="G234" s="19"/>
      <c r="H234" s="19"/>
      <c r="I234" s="19"/>
      <c r="J234" s="19" t="s">
        <v>163</v>
      </c>
    </row>
    <row r="235" spans="1:10" x14ac:dyDescent="0.2">
      <c r="A235" s="20" t="s">
        <v>166</v>
      </c>
      <c r="B235" s="32" t="s">
        <v>268</v>
      </c>
      <c r="C235" s="19">
        <v>7.14</v>
      </c>
      <c r="D235" s="34">
        <f t="shared" si="24"/>
        <v>34</v>
      </c>
      <c r="E235" s="33">
        <v>8710</v>
      </c>
      <c r="F235" s="34">
        <f t="shared" si="25"/>
        <v>108.87500000000001</v>
      </c>
      <c r="G235" s="19"/>
      <c r="H235" s="19"/>
      <c r="I235" s="19"/>
      <c r="J235" s="19" t="s">
        <v>163</v>
      </c>
    </row>
    <row r="236" spans="1:10" x14ac:dyDescent="0.2">
      <c r="A236" s="20" t="s">
        <v>167</v>
      </c>
      <c r="B236" s="32" t="s">
        <v>269</v>
      </c>
      <c r="C236" s="19">
        <v>7.68</v>
      </c>
      <c r="D236" s="34">
        <f t="shared" si="24"/>
        <v>36.571428571428569</v>
      </c>
      <c r="E236" s="33">
        <v>6886</v>
      </c>
      <c r="F236" s="34">
        <f t="shared" si="25"/>
        <v>86.075000000000003</v>
      </c>
      <c r="G236" s="19"/>
      <c r="H236" s="19"/>
      <c r="I236" s="19"/>
      <c r="J236" s="19" t="s">
        <v>163</v>
      </c>
    </row>
    <row r="237" spans="1:10" x14ac:dyDescent="0.2">
      <c r="A237" s="20" t="s">
        <v>168</v>
      </c>
      <c r="B237" s="32" t="s">
        <v>270</v>
      </c>
      <c r="C237" s="19">
        <v>7.97</v>
      </c>
      <c r="D237" s="34">
        <f t="shared" si="24"/>
        <v>37.952380952380949</v>
      </c>
      <c r="E237" s="33">
        <v>7588</v>
      </c>
      <c r="F237" s="34">
        <f t="shared" si="25"/>
        <v>94.85</v>
      </c>
      <c r="G237" s="19"/>
      <c r="H237" s="19"/>
      <c r="I237" s="19"/>
      <c r="J237" s="19" t="s">
        <v>163</v>
      </c>
    </row>
    <row r="238" spans="1:10" x14ac:dyDescent="0.2">
      <c r="A238" s="20" t="s">
        <v>169</v>
      </c>
      <c r="B238" s="32" t="s">
        <v>271</v>
      </c>
      <c r="C238" s="19">
        <v>7.92</v>
      </c>
      <c r="D238" s="34">
        <f t="shared" si="24"/>
        <v>37.714285714285708</v>
      </c>
      <c r="E238" s="33">
        <v>9772</v>
      </c>
      <c r="F238" s="34">
        <f t="shared" si="25"/>
        <v>122.15</v>
      </c>
      <c r="G238" s="19"/>
      <c r="H238" s="19"/>
      <c r="I238" s="19"/>
      <c r="J238" s="19" t="s">
        <v>163</v>
      </c>
    </row>
    <row r="239" spans="1:10" x14ac:dyDescent="0.2">
      <c r="A239" s="20" t="s">
        <v>170</v>
      </c>
      <c r="B239" s="32" t="s">
        <v>272</v>
      </c>
      <c r="C239" s="19">
        <v>11.85</v>
      </c>
      <c r="D239" s="34">
        <f t="shared" si="24"/>
        <v>56.428571428571431</v>
      </c>
      <c r="E239" s="33">
        <v>12506</v>
      </c>
      <c r="F239" s="34">
        <f t="shared" si="25"/>
        <v>156.32499999999999</v>
      </c>
      <c r="G239" s="19"/>
      <c r="H239" s="19"/>
      <c r="I239" s="19"/>
      <c r="J239" s="19" t="s">
        <v>163</v>
      </c>
    </row>
    <row r="240" spans="1:10" x14ac:dyDescent="0.2">
      <c r="A240" s="20" t="s">
        <v>171</v>
      </c>
      <c r="B240" s="32" t="s">
        <v>273</v>
      </c>
      <c r="C240" s="19">
        <v>8.2899999999999991</v>
      </c>
      <c r="D240" s="34">
        <f t="shared" si="24"/>
        <v>39.476190476190467</v>
      </c>
      <c r="E240" s="33">
        <v>10197</v>
      </c>
      <c r="F240" s="34">
        <f t="shared" si="25"/>
        <v>127.46249999999999</v>
      </c>
      <c r="G240" s="19"/>
      <c r="H240" s="19"/>
      <c r="I240" s="19"/>
      <c r="J240" s="19" t="s">
        <v>163</v>
      </c>
    </row>
    <row r="241" spans="1:10" x14ac:dyDescent="0.2">
      <c r="A241" s="20" t="s">
        <v>183</v>
      </c>
      <c r="B241" s="32" t="s">
        <v>274</v>
      </c>
      <c r="C241" s="19">
        <v>8.41</v>
      </c>
      <c r="D241" s="34">
        <f t="shared" si="24"/>
        <v>40.047619047619051</v>
      </c>
      <c r="E241" s="33">
        <v>8283</v>
      </c>
      <c r="F241" s="34">
        <f t="shared" si="25"/>
        <v>103.53749999999999</v>
      </c>
      <c r="G241" s="19"/>
      <c r="H241" s="19"/>
      <c r="I241" s="19"/>
      <c r="J241" s="19" t="s">
        <v>163</v>
      </c>
    </row>
    <row r="242" spans="1:10" x14ac:dyDescent="0.2">
      <c r="A242" s="20" t="s">
        <v>184</v>
      </c>
      <c r="B242" s="32" t="s">
        <v>275</v>
      </c>
      <c r="C242" s="52">
        <v>23.74</v>
      </c>
      <c r="D242" s="9">
        <f t="shared" si="24"/>
        <v>113.04761904761904</v>
      </c>
      <c r="E242" s="10">
        <v>22042</v>
      </c>
      <c r="F242" s="9">
        <f t="shared" si="25"/>
        <v>275.52500000000003</v>
      </c>
      <c r="G242" s="19"/>
      <c r="H242" s="19"/>
      <c r="I242" s="19"/>
      <c r="J242" s="22"/>
    </row>
    <row r="243" spans="1:10" x14ac:dyDescent="0.2">
      <c r="A243" s="20" t="s">
        <v>185</v>
      </c>
      <c r="B243" s="32" t="s">
        <v>276</v>
      </c>
      <c r="C243" s="19">
        <v>5.61</v>
      </c>
      <c r="D243" s="34">
        <f t="shared" si="24"/>
        <v>26.714285714285719</v>
      </c>
      <c r="E243" s="33">
        <v>8556</v>
      </c>
      <c r="F243" s="34">
        <f t="shared" si="25"/>
        <v>106.94999999999999</v>
      </c>
      <c r="G243" s="19"/>
      <c r="H243" s="19"/>
      <c r="I243" s="19"/>
      <c r="J243" s="19" t="s">
        <v>163</v>
      </c>
    </row>
    <row r="244" spans="1:10" x14ac:dyDescent="0.2">
      <c r="A244" s="20" t="s">
        <v>186</v>
      </c>
      <c r="B244" s="32" t="s">
        <v>277</v>
      </c>
      <c r="C244" s="19">
        <v>8.32</v>
      </c>
      <c r="D244" s="34">
        <f t="shared" si="24"/>
        <v>39.61904761904762</v>
      </c>
      <c r="E244" s="33">
        <v>7231</v>
      </c>
      <c r="F244" s="34">
        <f t="shared" si="25"/>
        <v>90.387500000000003</v>
      </c>
      <c r="G244" s="19"/>
      <c r="H244" s="19"/>
      <c r="I244" s="19"/>
      <c r="J244" s="19" t="s">
        <v>163</v>
      </c>
    </row>
    <row r="245" spans="1:10" x14ac:dyDescent="0.2">
      <c r="A245" s="20" t="s">
        <v>187</v>
      </c>
      <c r="B245" s="32" t="s">
        <v>278</v>
      </c>
      <c r="C245" s="19">
        <v>9.9499999999999993</v>
      </c>
      <c r="D245" s="34">
        <f t="shared" si="24"/>
        <v>47.38095238095238</v>
      </c>
      <c r="E245" s="33">
        <v>10197</v>
      </c>
      <c r="F245" s="34">
        <f t="shared" si="25"/>
        <v>127.46249999999999</v>
      </c>
      <c r="G245" s="19"/>
      <c r="H245" s="19"/>
      <c r="I245" s="19"/>
      <c r="J245" s="19" t="s">
        <v>163</v>
      </c>
    </row>
    <row r="246" spans="1:10" x14ac:dyDescent="0.2">
      <c r="A246" s="20" t="s">
        <v>188</v>
      </c>
      <c r="B246" s="32" t="s">
        <v>279</v>
      </c>
      <c r="C246" s="19">
        <v>5.88</v>
      </c>
      <c r="D246" s="34">
        <f t="shared" si="24"/>
        <v>27.999999999999996</v>
      </c>
      <c r="E246" s="33">
        <v>6915</v>
      </c>
      <c r="F246" s="34">
        <f t="shared" si="25"/>
        <v>86.4375</v>
      </c>
      <c r="G246" s="19"/>
      <c r="H246" s="19"/>
      <c r="I246" s="19"/>
      <c r="J246" s="19" t="s">
        <v>163</v>
      </c>
    </row>
    <row r="247" spans="1:10" s="50" customFormat="1" ht="17.25" x14ac:dyDescent="0.2">
      <c r="A247" s="45">
        <v>2</v>
      </c>
      <c r="B247" s="35" t="s">
        <v>21</v>
      </c>
      <c r="C247" s="45"/>
      <c r="D247" s="34"/>
      <c r="E247" s="36"/>
      <c r="F247" s="34"/>
      <c r="G247" s="45"/>
      <c r="H247" s="45"/>
      <c r="I247" s="45"/>
      <c r="J247" s="26"/>
    </row>
    <row r="248" spans="1:10" x14ac:dyDescent="0.2">
      <c r="A248" s="19" t="s">
        <v>18</v>
      </c>
      <c r="B248" s="32" t="s">
        <v>265</v>
      </c>
      <c r="C248" s="19">
        <v>14.63</v>
      </c>
      <c r="D248" s="34">
        <f t="shared" si="24"/>
        <v>69.666666666666671</v>
      </c>
      <c r="E248" s="33">
        <v>18779</v>
      </c>
      <c r="F248" s="34">
        <f t="shared" si="25"/>
        <v>234.73750000000001</v>
      </c>
      <c r="G248" s="19"/>
      <c r="H248" s="19"/>
      <c r="I248" s="19"/>
      <c r="J248" s="22"/>
    </row>
    <row r="249" spans="1:10" ht="17.25" x14ac:dyDescent="0.2">
      <c r="A249" s="45" t="s">
        <v>118</v>
      </c>
      <c r="B249" s="35" t="s">
        <v>280</v>
      </c>
      <c r="C249" s="27">
        <v>168.83000000000004</v>
      </c>
      <c r="D249" s="34"/>
      <c r="E249" s="36">
        <v>217830</v>
      </c>
      <c r="F249" s="34"/>
      <c r="G249" s="45"/>
      <c r="H249" s="45"/>
      <c r="I249" s="45"/>
      <c r="J249" s="26"/>
    </row>
    <row r="250" spans="1:10" ht="17.25" x14ac:dyDescent="0.2">
      <c r="A250" s="45">
        <v>1</v>
      </c>
      <c r="B250" s="35" t="s">
        <v>301</v>
      </c>
      <c r="C250" s="27"/>
      <c r="D250" s="34"/>
      <c r="E250" s="36"/>
      <c r="F250" s="34"/>
      <c r="G250" s="45"/>
      <c r="H250" s="45"/>
      <c r="I250" s="45"/>
      <c r="J250" s="26"/>
    </row>
    <row r="251" spans="1:10" x14ac:dyDescent="0.2">
      <c r="A251" s="20" t="s">
        <v>16</v>
      </c>
      <c r="B251" s="32" t="s">
        <v>282</v>
      </c>
      <c r="C251" s="19">
        <v>5.32</v>
      </c>
      <c r="D251" s="34">
        <f t="shared" si="24"/>
        <v>25.333333333333336</v>
      </c>
      <c r="E251" s="33">
        <v>12779</v>
      </c>
      <c r="F251" s="34">
        <f t="shared" si="25"/>
        <v>159.73750000000001</v>
      </c>
      <c r="G251" s="19"/>
      <c r="H251" s="19"/>
      <c r="I251" s="19"/>
      <c r="J251" s="19" t="s">
        <v>163</v>
      </c>
    </row>
    <row r="252" spans="1:10" x14ac:dyDescent="0.2">
      <c r="A252" s="20" t="s">
        <v>17</v>
      </c>
      <c r="B252" s="32" t="s">
        <v>283</v>
      </c>
      <c r="C252" s="19">
        <v>8.19</v>
      </c>
      <c r="D252" s="34">
        <f t="shared" si="24"/>
        <v>38.999999999999993</v>
      </c>
      <c r="E252" s="33">
        <v>12016</v>
      </c>
      <c r="F252" s="34">
        <f t="shared" si="25"/>
        <v>150.19999999999999</v>
      </c>
      <c r="G252" s="19"/>
      <c r="H252" s="19"/>
      <c r="I252" s="19"/>
      <c r="J252" s="19" t="s">
        <v>163</v>
      </c>
    </row>
    <row r="253" spans="1:10" x14ac:dyDescent="0.2">
      <c r="A253" s="20" t="s">
        <v>166</v>
      </c>
      <c r="B253" s="32" t="s">
        <v>284</v>
      </c>
      <c r="C253" s="19">
        <v>7.88</v>
      </c>
      <c r="D253" s="34">
        <f t="shared" si="24"/>
        <v>37.523809523809526</v>
      </c>
      <c r="E253" s="33">
        <v>12093</v>
      </c>
      <c r="F253" s="34">
        <f t="shared" si="25"/>
        <v>151.16249999999999</v>
      </c>
      <c r="G253" s="19"/>
      <c r="H253" s="19"/>
      <c r="I253" s="19"/>
      <c r="J253" s="19" t="s">
        <v>163</v>
      </c>
    </row>
    <row r="254" spans="1:10" x14ac:dyDescent="0.2">
      <c r="A254" s="20" t="s">
        <v>167</v>
      </c>
      <c r="B254" s="32" t="s">
        <v>285</v>
      </c>
      <c r="C254" s="19">
        <v>15.07</v>
      </c>
      <c r="D254" s="34">
        <f t="shared" si="24"/>
        <v>71.761904761904759</v>
      </c>
      <c r="E254" s="33">
        <v>12493</v>
      </c>
      <c r="F254" s="34">
        <f t="shared" si="25"/>
        <v>156.16249999999999</v>
      </c>
      <c r="G254" s="19"/>
      <c r="H254" s="19"/>
      <c r="I254" s="19"/>
      <c r="J254" s="19" t="s">
        <v>163</v>
      </c>
    </row>
    <row r="255" spans="1:10" x14ac:dyDescent="0.2">
      <c r="A255" s="20" t="s">
        <v>168</v>
      </c>
      <c r="B255" s="32" t="s">
        <v>286</v>
      </c>
      <c r="C255" s="19">
        <v>5.79</v>
      </c>
      <c r="D255" s="34">
        <f t="shared" si="24"/>
        <v>27.571428571428569</v>
      </c>
      <c r="E255" s="33">
        <v>8205</v>
      </c>
      <c r="F255" s="34">
        <f t="shared" si="25"/>
        <v>102.5625</v>
      </c>
      <c r="G255" s="19"/>
      <c r="H255" s="19"/>
      <c r="I255" s="19"/>
      <c r="J255" s="19" t="s">
        <v>163</v>
      </c>
    </row>
    <row r="256" spans="1:10" x14ac:dyDescent="0.2">
      <c r="A256" s="20" t="s">
        <v>169</v>
      </c>
      <c r="B256" s="32" t="s">
        <v>287</v>
      </c>
      <c r="C256" s="34">
        <v>6</v>
      </c>
      <c r="D256" s="34">
        <f t="shared" si="24"/>
        <v>28.571428571428569</v>
      </c>
      <c r="E256" s="33">
        <v>11523</v>
      </c>
      <c r="F256" s="34">
        <f t="shared" si="25"/>
        <v>144.03749999999999</v>
      </c>
      <c r="G256" s="19"/>
      <c r="H256" s="19"/>
      <c r="I256" s="19"/>
      <c r="J256" s="19" t="s">
        <v>163</v>
      </c>
    </row>
    <row r="257" spans="1:10" x14ac:dyDescent="0.2">
      <c r="A257" s="20" t="s">
        <v>170</v>
      </c>
      <c r="B257" s="32" t="s">
        <v>288</v>
      </c>
      <c r="C257" s="19">
        <v>5.18</v>
      </c>
      <c r="D257" s="34">
        <f t="shared" si="24"/>
        <v>24.666666666666664</v>
      </c>
      <c r="E257" s="33">
        <v>7311</v>
      </c>
      <c r="F257" s="34">
        <f t="shared" si="25"/>
        <v>91.387500000000003</v>
      </c>
      <c r="G257" s="19"/>
      <c r="H257" s="19"/>
      <c r="I257" s="19"/>
      <c r="J257" s="19" t="s">
        <v>163</v>
      </c>
    </row>
    <row r="258" spans="1:10" x14ac:dyDescent="0.2">
      <c r="A258" s="20" t="s">
        <v>171</v>
      </c>
      <c r="B258" s="32" t="s">
        <v>289</v>
      </c>
      <c r="C258" s="19">
        <v>10.31</v>
      </c>
      <c r="D258" s="34">
        <f t="shared" si="24"/>
        <v>49.095238095238095</v>
      </c>
      <c r="E258" s="33">
        <v>10286</v>
      </c>
      <c r="F258" s="34">
        <f t="shared" si="25"/>
        <v>128.57499999999999</v>
      </c>
      <c r="G258" s="19"/>
      <c r="H258" s="19"/>
      <c r="I258" s="19"/>
      <c r="J258" s="19" t="s">
        <v>163</v>
      </c>
    </row>
    <row r="259" spans="1:10" x14ac:dyDescent="0.2">
      <c r="A259" s="20" t="s">
        <v>183</v>
      </c>
      <c r="B259" s="32" t="s">
        <v>290</v>
      </c>
      <c r="C259" s="19">
        <v>8.51</v>
      </c>
      <c r="D259" s="34">
        <f t="shared" si="24"/>
        <v>40.523809523809526</v>
      </c>
      <c r="E259" s="33">
        <v>10611</v>
      </c>
      <c r="F259" s="34">
        <f t="shared" si="25"/>
        <v>132.63750000000002</v>
      </c>
      <c r="G259" s="19"/>
      <c r="H259" s="19"/>
      <c r="I259" s="19"/>
      <c r="J259" s="19" t="s">
        <v>163</v>
      </c>
    </row>
    <row r="260" spans="1:10" x14ac:dyDescent="0.2">
      <c r="A260" s="20" t="s">
        <v>184</v>
      </c>
      <c r="B260" s="32" t="s">
        <v>291</v>
      </c>
      <c r="C260" s="19">
        <v>12.99</v>
      </c>
      <c r="D260" s="34">
        <f t="shared" si="24"/>
        <v>61.857142857142854</v>
      </c>
      <c r="E260" s="33">
        <v>8895</v>
      </c>
      <c r="F260" s="34">
        <f t="shared" si="25"/>
        <v>111.1875</v>
      </c>
      <c r="G260" s="19"/>
      <c r="H260" s="19"/>
      <c r="I260" s="19"/>
      <c r="J260" s="19" t="s">
        <v>163</v>
      </c>
    </row>
    <row r="261" spans="1:10" x14ac:dyDescent="0.2">
      <c r="A261" s="20" t="s">
        <v>185</v>
      </c>
      <c r="B261" s="32" t="s">
        <v>292</v>
      </c>
      <c r="C261" s="19">
        <v>11.01</v>
      </c>
      <c r="D261" s="34">
        <f t="shared" si="24"/>
        <v>52.428571428571423</v>
      </c>
      <c r="E261" s="33">
        <v>10684</v>
      </c>
      <c r="F261" s="34">
        <f t="shared" si="25"/>
        <v>133.54999999999998</v>
      </c>
      <c r="G261" s="19"/>
      <c r="H261" s="19"/>
      <c r="I261" s="19"/>
      <c r="J261" s="19" t="s">
        <v>163</v>
      </c>
    </row>
    <row r="262" spans="1:10" x14ac:dyDescent="0.2">
      <c r="A262" s="20" t="s">
        <v>186</v>
      </c>
      <c r="B262" s="32" t="s">
        <v>293</v>
      </c>
      <c r="C262" s="19">
        <v>5.91</v>
      </c>
      <c r="D262" s="34">
        <f t="shared" si="24"/>
        <v>28.142857142857142</v>
      </c>
      <c r="E262" s="33">
        <v>10380</v>
      </c>
      <c r="F262" s="34">
        <f t="shared" si="25"/>
        <v>129.75</v>
      </c>
      <c r="G262" s="19"/>
      <c r="H262" s="19"/>
      <c r="I262" s="19"/>
      <c r="J262" s="19" t="s">
        <v>163</v>
      </c>
    </row>
    <row r="263" spans="1:10" x14ac:dyDescent="0.2">
      <c r="A263" s="20" t="s">
        <v>187</v>
      </c>
      <c r="B263" s="32" t="s">
        <v>294</v>
      </c>
      <c r="C263" s="19">
        <v>7.76</v>
      </c>
      <c r="D263" s="34">
        <f t="shared" si="24"/>
        <v>36.952380952380956</v>
      </c>
      <c r="E263" s="33">
        <v>6491</v>
      </c>
      <c r="F263" s="34">
        <f t="shared" si="25"/>
        <v>81.137499999999989</v>
      </c>
      <c r="G263" s="19"/>
      <c r="H263" s="19"/>
      <c r="I263" s="19"/>
      <c r="J263" s="19" t="s">
        <v>163</v>
      </c>
    </row>
    <row r="264" spans="1:10" x14ac:dyDescent="0.2">
      <c r="A264" s="20" t="s">
        <v>188</v>
      </c>
      <c r="B264" s="32" t="s">
        <v>295</v>
      </c>
      <c r="C264" s="19">
        <v>6.82</v>
      </c>
      <c r="D264" s="34">
        <f t="shared" si="24"/>
        <v>32.476190476190474</v>
      </c>
      <c r="E264" s="33">
        <v>6219</v>
      </c>
      <c r="F264" s="34">
        <f t="shared" si="25"/>
        <v>77.737499999999997</v>
      </c>
      <c r="G264" s="19"/>
      <c r="H264" s="19"/>
      <c r="I264" s="19"/>
      <c r="J264" s="19" t="s">
        <v>163</v>
      </c>
    </row>
    <row r="265" spans="1:10" x14ac:dyDescent="0.2">
      <c r="A265" s="20" t="s">
        <v>189</v>
      </c>
      <c r="B265" s="32" t="s">
        <v>296</v>
      </c>
      <c r="C265" s="19">
        <v>6.58</v>
      </c>
      <c r="D265" s="34">
        <f t="shared" si="24"/>
        <v>31.333333333333336</v>
      </c>
      <c r="E265" s="33">
        <v>11449</v>
      </c>
      <c r="F265" s="34">
        <f t="shared" si="25"/>
        <v>143.11250000000001</v>
      </c>
      <c r="G265" s="19"/>
      <c r="H265" s="19"/>
      <c r="I265" s="19"/>
      <c r="J265" s="19" t="s">
        <v>163</v>
      </c>
    </row>
    <row r="266" spans="1:10" x14ac:dyDescent="0.2">
      <c r="A266" s="20" t="s">
        <v>190</v>
      </c>
      <c r="B266" s="32" t="s">
        <v>297</v>
      </c>
      <c r="C266" s="19">
        <v>6.51</v>
      </c>
      <c r="D266" s="34">
        <f t="shared" si="24"/>
        <v>31</v>
      </c>
      <c r="E266" s="33">
        <v>6819</v>
      </c>
      <c r="F266" s="34">
        <f t="shared" si="25"/>
        <v>85.237499999999997</v>
      </c>
      <c r="G266" s="19"/>
      <c r="H266" s="19"/>
      <c r="I266" s="19"/>
      <c r="J266" s="19" t="s">
        <v>163</v>
      </c>
    </row>
    <row r="267" spans="1:10" x14ac:dyDescent="0.2">
      <c r="A267" s="20" t="s">
        <v>191</v>
      </c>
      <c r="B267" s="32" t="s">
        <v>298</v>
      </c>
      <c r="C267" s="19">
        <v>12.27</v>
      </c>
      <c r="D267" s="34">
        <f t="shared" si="24"/>
        <v>58.428571428571431</v>
      </c>
      <c r="E267" s="33">
        <v>10953</v>
      </c>
      <c r="F267" s="34">
        <f t="shared" si="25"/>
        <v>136.91249999999999</v>
      </c>
      <c r="G267" s="19"/>
      <c r="H267" s="19"/>
      <c r="I267" s="19"/>
      <c r="J267" s="19" t="s">
        <v>163</v>
      </c>
    </row>
    <row r="268" spans="1:10" x14ac:dyDescent="0.2">
      <c r="A268" s="20" t="s">
        <v>192</v>
      </c>
      <c r="B268" s="32" t="s">
        <v>299</v>
      </c>
      <c r="C268" s="19">
        <v>5.21</v>
      </c>
      <c r="D268" s="34">
        <f t="shared" si="24"/>
        <v>24.80952380952381</v>
      </c>
      <c r="E268" s="33">
        <v>7360</v>
      </c>
      <c r="F268" s="34">
        <f t="shared" si="25"/>
        <v>92</v>
      </c>
      <c r="G268" s="19"/>
      <c r="H268" s="19"/>
      <c r="I268" s="19"/>
      <c r="J268" s="19" t="s">
        <v>163</v>
      </c>
    </row>
    <row r="269" spans="1:10" x14ac:dyDescent="0.2">
      <c r="A269" s="20" t="s">
        <v>193</v>
      </c>
      <c r="B269" s="32" t="s">
        <v>69</v>
      </c>
      <c r="C269" s="19">
        <v>7.62</v>
      </c>
      <c r="D269" s="34">
        <f t="shared" si="24"/>
        <v>36.285714285714285</v>
      </c>
      <c r="E269" s="33">
        <v>10585</v>
      </c>
      <c r="F269" s="34">
        <f t="shared" si="25"/>
        <v>132.3125</v>
      </c>
      <c r="G269" s="19"/>
      <c r="H269" s="19"/>
      <c r="I269" s="19"/>
      <c r="J269" s="19" t="s">
        <v>163</v>
      </c>
    </row>
    <row r="270" spans="1:10" x14ac:dyDescent="0.2">
      <c r="A270" s="20" t="s">
        <v>194</v>
      </c>
      <c r="B270" s="32" t="s">
        <v>300</v>
      </c>
      <c r="C270" s="34">
        <v>8.8000000000000007</v>
      </c>
      <c r="D270" s="34">
        <f t="shared" si="24"/>
        <v>41.904761904761905</v>
      </c>
      <c r="E270" s="33">
        <v>16349</v>
      </c>
      <c r="F270" s="34">
        <f t="shared" si="25"/>
        <v>204.36250000000001</v>
      </c>
      <c r="G270" s="19"/>
      <c r="H270" s="19"/>
      <c r="I270" s="19"/>
      <c r="J270" s="19" t="s">
        <v>163</v>
      </c>
    </row>
    <row r="271" spans="1:10" s="50" customFormat="1" ht="17.25" x14ac:dyDescent="0.2">
      <c r="A271" s="45">
        <v>2</v>
      </c>
      <c r="B271" s="35" t="s">
        <v>21</v>
      </c>
      <c r="C271" s="27"/>
      <c r="D271" s="34"/>
      <c r="E271" s="36"/>
      <c r="F271" s="34"/>
      <c r="G271" s="45"/>
      <c r="H271" s="45"/>
      <c r="I271" s="45"/>
      <c r="J271" s="26"/>
    </row>
    <row r="272" spans="1:10" x14ac:dyDescent="0.2">
      <c r="A272" s="19" t="s">
        <v>18</v>
      </c>
      <c r="B272" s="32" t="s">
        <v>281</v>
      </c>
      <c r="C272" s="34">
        <v>5.0999999999999996</v>
      </c>
      <c r="D272" s="34">
        <f t="shared" si="24"/>
        <v>24.285714285714281</v>
      </c>
      <c r="E272" s="33">
        <v>14329</v>
      </c>
      <c r="F272" s="34">
        <f t="shared" si="25"/>
        <v>179.11250000000001</v>
      </c>
      <c r="G272" s="19"/>
      <c r="H272" s="19"/>
      <c r="I272" s="19"/>
      <c r="J272" s="19" t="s">
        <v>163</v>
      </c>
    </row>
    <row r="273" spans="1:10" s="50" customFormat="1" x14ac:dyDescent="0.2">
      <c r="A273" s="45" t="s">
        <v>303</v>
      </c>
      <c r="B273" s="56" t="s">
        <v>487</v>
      </c>
      <c r="C273" s="57"/>
      <c r="D273" s="57"/>
      <c r="E273" s="57"/>
      <c r="F273" s="57"/>
      <c r="G273" s="57"/>
      <c r="H273" s="57"/>
      <c r="I273" s="57"/>
      <c r="J273" s="58"/>
    </row>
    <row r="274" spans="1:10" s="50" customFormat="1" x14ac:dyDescent="0.2">
      <c r="A274" s="45" t="s">
        <v>19</v>
      </c>
      <c r="B274" s="35" t="s">
        <v>304</v>
      </c>
      <c r="C274" s="35">
        <v>120.91</v>
      </c>
      <c r="D274" s="40"/>
      <c r="E274" s="41">
        <v>365923</v>
      </c>
      <c r="F274" s="40"/>
      <c r="G274" s="35"/>
      <c r="H274" s="35"/>
      <c r="I274" s="35"/>
      <c r="J274" s="45"/>
    </row>
    <row r="275" spans="1:10" s="50" customFormat="1" x14ac:dyDescent="0.2">
      <c r="A275" s="45">
        <v>1</v>
      </c>
      <c r="B275" s="35" t="s">
        <v>301</v>
      </c>
      <c r="C275" s="35"/>
      <c r="D275" s="40"/>
      <c r="E275" s="41"/>
      <c r="F275" s="40"/>
      <c r="G275" s="35"/>
      <c r="H275" s="35"/>
      <c r="I275" s="35"/>
      <c r="J275" s="45"/>
    </row>
    <row r="276" spans="1:10" x14ac:dyDescent="0.2">
      <c r="A276" s="19" t="s">
        <v>16</v>
      </c>
      <c r="B276" s="32" t="s">
        <v>305</v>
      </c>
      <c r="C276" s="32">
        <v>10.28</v>
      </c>
      <c r="D276" s="42">
        <f>C276/21*100</f>
        <v>48.952380952380949</v>
      </c>
      <c r="E276" s="43">
        <v>12418</v>
      </c>
      <c r="F276" s="42">
        <f>E276/8000*100</f>
        <v>155.22499999999999</v>
      </c>
      <c r="G276" s="32"/>
      <c r="H276" s="32"/>
      <c r="I276" s="32"/>
      <c r="J276" s="19" t="s">
        <v>163</v>
      </c>
    </row>
    <row r="277" spans="1:10" x14ac:dyDescent="0.2">
      <c r="A277" s="19" t="s">
        <v>17</v>
      </c>
      <c r="B277" s="32" t="s">
        <v>306</v>
      </c>
      <c r="C277" s="32">
        <v>6.18</v>
      </c>
      <c r="D277" s="42">
        <f t="shared" ref="D277:D282" si="26">C277/21*100</f>
        <v>29.428571428571427</v>
      </c>
      <c r="E277" s="43">
        <v>9503</v>
      </c>
      <c r="F277" s="42">
        <f t="shared" ref="F277:F282" si="27">E277/8000*100</f>
        <v>118.78749999999999</v>
      </c>
      <c r="G277" s="32"/>
      <c r="H277" s="32"/>
      <c r="I277" s="32"/>
      <c r="J277" s="19" t="s">
        <v>163</v>
      </c>
    </row>
    <row r="278" spans="1:10" x14ac:dyDescent="0.2">
      <c r="A278" s="19" t="s">
        <v>166</v>
      </c>
      <c r="B278" s="32" t="s">
        <v>307</v>
      </c>
      <c r="C278" s="32">
        <v>6.85</v>
      </c>
      <c r="D278" s="42">
        <f t="shared" si="26"/>
        <v>32.61904761904762</v>
      </c>
      <c r="E278" s="43">
        <v>6033</v>
      </c>
      <c r="F278" s="42">
        <f t="shared" si="27"/>
        <v>75.412500000000009</v>
      </c>
      <c r="G278" s="32"/>
      <c r="H278" s="32"/>
      <c r="I278" s="32"/>
      <c r="J278" s="19" t="s">
        <v>163</v>
      </c>
    </row>
    <row r="279" spans="1:10" x14ac:dyDescent="0.2">
      <c r="A279" s="19" t="s">
        <v>167</v>
      </c>
      <c r="B279" s="32" t="s">
        <v>308</v>
      </c>
      <c r="C279" s="32">
        <v>8.65</v>
      </c>
      <c r="D279" s="42">
        <f t="shared" si="26"/>
        <v>41.190476190476197</v>
      </c>
      <c r="E279" s="43">
        <v>7961</v>
      </c>
      <c r="F279" s="42">
        <f t="shared" si="27"/>
        <v>99.512500000000003</v>
      </c>
      <c r="G279" s="32"/>
      <c r="H279" s="32"/>
      <c r="I279" s="32"/>
      <c r="J279" s="19" t="s">
        <v>163</v>
      </c>
    </row>
    <row r="280" spans="1:10" x14ac:dyDescent="0.2">
      <c r="A280" s="19" t="s">
        <v>168</v>
      </c>
      <c r="B280" s="32" t="s">
        <v>309</v>
      </c>
      <c r="C280" s="32">
        <v>7.47</v>
      </c>
      <c r="D280" s="42">
        <f t="shared" si="26"/>
        <v>35.571428571428569</v>
      </c>
      <c r="E280" s="43">
        <v>9954</v>
      </c>
      <c r="F280" s="42">
        <f t="shared" si="27"/>
        <v>124.42500000000001</v>
      </c>
      <c r="G280" s="32"/>
      <c r="H280" s="32"/>
      <c r="I280" s="32"/>
      <c r="J280" s="19" t="s">
        <v>163</v>
      </c>
    </row>
    <row r="281" spans="1:10" x14ac:dyDescent="0.2">
      <c r="A281" s="19" t="s">
        <v>169</v>
      </c>
      <c r="B281" s="32" t="s">
        <v>310</v>
      </c>
      <c r="C281" s="32">
        <v>8.17</v>
      </c>
      <c r="D281" s="42">
        <f t="shared" si="26"/>
        <v>38.904761904761905</v>
      </c>
      <c r="E281" s="43">
        <v>9060</v>
      </c>
      <c r="F281" s="42">
        <f t="shared" si="27"/>
        <v>113.25</v>
      </c>
      <c r="G281" s="32"/>
      <c r="H281" s="32"/>
      <c r="I281" s="32"/>
      <c r="J281" s="19" t="s">
        <v>163</v>
      </c>
    </row>
    <row r="282" spans="1:10" x14ac:dyDescent="0.2">
      <c r="A282" s="19" t="s">
        <v>170</v>
      </c>
      <c r="B282" s="32" t="s">
        <v>311</v>
      </c>
      <c r="C282" s="32">
        <v>16.920000000000002</v>
      </c>
      <c r="D282" s="42">
        <f t="shared" si="26"/>
        <v>80.571428571428584</v>
      </c>
      <c r="E282" s="43">
        <v>16081</v>
      </c>
      <c r="F282" s="42">
        <f t="shared" si="27"/>
        <v>201.01249999999999</v>
      </c>
      <c r="G282" s="32"/>
      <c r="H282" s="32"/>
      <c r="I282" s="32"/>
      <c r="J282" s="19" t="s">
        <v>163</v>
      </c>
    </row>
    <row r="283" spans="1:10" s="50" customFormat="1" x14ac:dyDescent="0.2">
      <c r="A283" s="45">
        <v>2</v>
      </c>
      <c r="B283" s="35" t="s">
        <v>486</v>
      </c>
      <c r="C283" s="35"/>
      <c r="D283" s="40"/>
      <c r="E283" s="41"/>
      <c r="F283" s="40"/>
      <c r="G283" s="35"/>
      <c r="H283" s="35"/>
      <c r="I283" s="35"/>
      <c r="J283" s="45"/>
    </row>
    <row r="284" spans="1:10" x14ac:dyDescent="0.2">
      <c r="A284" s="19" t="s">
        <v>16</v>
      </c>
      <c r="B284" s="32" t="s">
        <v>206</v>
      </c>
      <c r="C284" s="32">
        <v>1.57</v>
      </c>
      <c r="D284" s="42">
        <f>C284/5.5*100</f>
        <v>28.545454545454547</v>
      </c>
      <c r="E284" s="43">
        <v>41836</v>
      </c>
      <c r="F284" s="42">
        <f>E284/7000*100</f>
        <v>597.65714285714284</v>
      </c>
      <c r="G284" s="32"/>
      <c r="H284" s="32"/>
      <c r="I284" s="32"/>
      <c r="J284" s="19" t="s">
        <v>163</v>
      </c>
    </row>
    <row r="285" spans="1:10" x14ac:dyDescent="0.2">
      <c r="A285" s="19" t="s">
        <v>17</v>
      </c>
      <c r="B285" s="32" t="s">
        <v>312</v>
      </c>
      <c r="C285" s="32">
        <v>1.89</v>
      </c>
      <c r="D285" s="42">
        <f t="shared" ref="D285:D297" si="28">C285/5.5*100</f>
        <v>34.36363636363636</v>
      </c>
      <c r="E285" s="43">
        <v>30357</v>
      </c>
      <c r="F285" s="42">
        <f t="shared" ref="F285:F297" si="29">E285/7000*100</f>
        <v>433.67142857142858</v>
      </c>
      <c r="G285" s="32"/>
      <c r="H285" s="32"/>
      <c r="I285" s="32"/>
      <c r="J285" s="19" t="s">
        <v>163</v>
      </c>
    </row>
    <row r="286" spans="1:10" x14ac:dyDescent="0.2">
      <c r="A286" s="19" t="s">
        <v>166</v>
      </c>
      <c r="B286" s="32" t="s">
        <v>313</v>
      </c>
      <c r="C286" s="32">
        <v>0.96</v>
      </c>
      <c r="D286" s="42">
        <f t="shared" si="28"/>
        <v>17.454545454545453</v>
      </c>
      <c r="E286" s="43">
        <v>20837</v>
      </c>
      <c r="F286" s="42">
        <f t="shared" si="29"/>
        <v>297.67142857142858</v>
      </c>
      <c r="G286" s="32"/>
      <c r="H286" s="32"/>
      <c r="I286" s="32"/>
      <c r="J286" s="19" t="s">
        <v>163</v>
      </c>
    </row>
    <row r="287" spans="1:10" x14ac:dyDescent="0.2">
      <c r="A287" s="19" t="s">
        <v>167</v>
      </c>
      <c r="B287" s="32" t="s">
        <v>314</v>
      </c>
      <c r="C287" s="32">
        <v>2.06</v>
      </c>
      <c r="D287" s="42">
        <f t="shared" si="28"/>
        <v>37.45454545454546</v>
      </c>
      <c r="E287" s="43">
        <v>30429</v>
      </c>
      <c r="F287" s="42">
        <f t="shared" si="29"/>
        <v>434.70000000000005</v>
      </c>
      <c r="G287" s="32"/>
      <c r="H287" s="32"/>
      <c r="I287" s="32"/>
      <c r="J287" s="19" t="s">
        <v>163</v>
      </c>
    </row>
    <row r="288" spans="1:10" x14ac:dyDescent="0.2">
      <c r="A288" s="19" t="s">
        <v>168</v>
      </c>
      <c r="B288" s="32" t="s">
        <v>315</v>
      </c>
      <c r="C288" s="32">
        <v>1.37</v>
      </c>
      <c r="D288" s="42">
        <f t="shared" si="28"/>
        <v>24.90909090909091</v>
      </c>
      <c r="E288" s="43">
        <v>30845</v>
      </c>
      <c r="F288" s="42">
        <f t="shared" si="29"/>
        <v>440.64285714285711</v>
      </c>
      <c r="G288" s="32"/>
      <c r="H288" s="32"/>
      <c r="I288" s="32"/>
      <c r="J288" s="19" t="s">
        <v>163</v>
      </c>
    </row>
    <row r="289" spans="1:10" x14ac:dyDescent="0.2">
      <c r="A289" s="19" t="s">
        <v>169</v>
      </c>
      <c r="B289" s="32" t="s">
        <v>316</v>
      </c>
      <c r="C289" s="32">
        <v>4.4400000000000004</v>
      </c>
      <c r="D289" s="42">
        <f t="shared" si="28"/>
        <v>80.727272727272734</v>
      </c>
      <c r="E289" s="43">
        <v>37109</v>
      </c>
      <c r="F289" s="42">
        <f t="shared" si="29"/>
        <v>530.12857142857138</v>
      </c>
      <c r="G289" s="32"/>
      <c r="H289" s="32"/>
      <c r="I289" s="32"/>
      <c r="J289" s="19" t="s">
        <v>163</v>
      </c>
    </row>
    <row r="290" spans="1:10" x14ac:dyDescent="0.2">
      <c r="A290" s="19" t="s">
        <v>170</v>
      </c>
      <c r="B290" s="32" t="s">
        <v>317</v>
      </c>
      <c r="C290" s="32">
        <v>1.41</v>
      </c>
      <c r="D290" s="42">
        <f t="shared" si="28"/>
        <v>25.636363636363633</v>
      </c>
      <c r="E290" s="43">
        <v>6503</v>
      </c>
      <c r="F290" s="42">
        <f t="shared" si="29"/>
        <v>92.9</v>
      </c>
      <c r="G290" s="32"/>
      <c r="H290" s="32"/>
      <c r="I290" s="32"/>
      <c r="J290" s="19" t="s">
        <v>163</v>
      </c>
    </row>
    <row r="291" spans="1:10" x14ac:dyDescent="0.2">
      <c r="A291" s="19" t="s">
        <v>171</v>
      </c>
      <c r="B291" s="32" t="s">
        <v>318</v>
      </c>
      <c r="C291" s="52">
        <v>5.62</v>
      </c>
      <c r="D291" s="9">
        <f t="shared" si="28"/>
        <v>102.18181818181817</v>
      </c>
      <c r="E291" s="10">
        <v>7706</v>
      </c>
      <c r="F291" s="9">
        <f t="shared" si="29"/>
        <v>110.08571428571427</v>
      </c>
      <c r="G291" s="32"/>
      <c r="H291" s="32"/>
      <c r="I291" s="32"/>
      <c r="J291" s="19"/>
    </row>
    <row r="292" spans="1:10" x14ac:dyDescent="0.2">
      <c r="A292" s="19" t="s">
        <v>183</v>
      </c>
      <c r="B292" s="32" t="s">
        <v>319</v>
      </c>
      <c r="C292" s="52">
        <v>6.43</v>
      </c>
      <c r="D292" s="9">
        <f t="shared" si="28"/>
        <v>116.90909090909089</v>
      </c>
      <c r="E292" s="10">
        <v>12788</v>
      </c>
      <c r="F292" s="9">
        <f t="shared" si="29"/>
        <v>182.68571428571428</v>
      </c>
      <c r="G292" s="32"/>
      <c r="H292" s="32"/>
      <c r="I292" s="32"/>
      <c r="J292" s="19"/>
    </row>
    <row r="293" spans="1:10" x14ac:dyDescent="0.2">
      <c r="A293" s="19" t="s">
        <v>184</v>
      </c>
      <c r="B293" s="32" t="s">
        <v>320</v>
      </c>
      <c r="C293" s="9">
        <v>6.22</v>
      </c>
      <c r="D293" s="9">
        <f t="shared" si="28"/>
        <v>113.09090909090909</v>
      </c>
      <c r="E293" s="10">
        <v>22203</v>
      </c>
      <c r="F293" s="9">
        <f t="shared" si="29"/>
        <v>317.18571428571425</v>
      </c>
      <c r="G293" s="32"/>
      <c r="H293" s="32"/>
      <c r="I293" s="32"/>
      <c r="J293" s="19"/>
    </row>
    <row r="294" spans="1:10" x14ac:dyDescent="0.2">
      <c r="A294" s="19" t="s">
        <v>185</v>
      </c>
      <c r="B294" s="32" t="s">
        <v>321</v>
      </c>
      <c r="C294" s="42">
        <v>3.4</v>
      </c>
      <c r="D294" s="42">
        <f t="shared" si="28"/>
        <v>61.818181818181813</v>
      </c>
      <c r="E294" s="43">
        <v>12580</v>
      </c>
      <c r="F294" s="42">
        <f t="shared" si="29"/>
        <v>179.71428571428572</v>
      </c>
      <c r="G294" s="32"/>
      <c r="H294" s="32"/>
      <c r="I294" s="32"/>
      <c r="J294" s="19" t="s">
        <v>163</v>
      </c>
    </row>
    <row r="295" spans="1:10" x14ac:dyDescent="0.2">
      <c r="A295" s="19" t="s">
        <v>186</v>
      </c>
      <c r="B295" s="32" t="s">
        <v>322</v>
      </c>
      <c r="C295" s="42">
        <v>4.47</v>
      </c>
      <c r="D295" s="42">
        <f t="shared" si="28"/>
        <v>81.272727272727266</v>
      </c>
      <c r="E295" s="43">
        <v>18441</v>
      </c>
      <c r="F295" s="42">
        <f t="shared" si="29"/>
        <v>263.44285714285712</v>
      </c>
      <c r="G295" s="32"/>
      <c r="H295" s="32"/>
      <c r="I295" s="32"/>
      <c r="J295" s="19" t="s">
        <v>163</v>
      </c>
    </row>
    <row r="296" spans="1:10" x14ac:dyDescent="0.2">
      <c r="A296" s="19" t="s">
        <v>187</v>
      </c>
      <c r="B296" s="32" t="s">
        <v>323</v>
      </c>
      <c r="C296" s="9">
        <v>6.58</v>
      </c>
      <c r="D296" s="9">
        <f t="shared" si="28"/>
        <v>119.63636363636363</v>
      </c>
      <c r="E296" s="10">
        <v>9253</v>
      </c>
      <c r="F296" s="9">
        <f t="shared" si="29"/>
        <v>132.18571428571428</v>
      </c>
      <c r="G296" s="32"/>
      <c r="H296" s="32"/>
      <c r="I296" s="32"/>
      <c r="J296" s="19"/>
    </row>
    <row r="297" spans="1:10" x14ac:dyDescent="0.2">
      <c r="A297" s="19" t="s">
        <v>188</v>
      </c>
      <c r="B297" s="32" t="s">
        <v>490</v>
      </c>
      <c r="C297" s="9">
        <v>9.9700000000000006</v>
      </c>
      <c r="D297" s="9">
        <f t="shared" si="28"/>
        <v>181.27272727272728</v>
      </c>
      <c r="E297" s="10">
        <v>14026</v>
      </c>
      <c r="F297" s="9">
        <f t="shared" si="29"/>
        <v>200.37142857142857</v>
      </c>
      <c r="G297" s="32"/>
      <c r="H297" s="32"/>
      <c r="I297" s="32"/>
      <c r="J297" s="19"/>
    </row>
    <row r="298" spans="1:10" s="50" customFormat="1" x14ac:dyDescent="0.2">
      <c r="A298" s="45" t="s">
        <v>20</v>
      </c>
      <c r="B298" s="35" t="s">
        <v>324</v>
      </c>
      <c r="C298" s="40">
        <v>152.81</v>
      </c>
      <c r="D298" s="40"/>
      <c r="E298" s="41">
        <v>157936</v>
      </c>
      <c r="F298" s="40"/>
      <c r="G298" s="35"/>
      <c r="H298" s="35"/>
      <c r="I298" s="35"/>
      <c r="J298" s="45"/>
    </row>
    <row r="299" spans="1:10" s="50" customFormat="1" x14ac:dyDescent="0.2">
      <c r="A299" s="45">
        <v>1</v>
      </c>
      <c r="B299" s="35" t="s">
        <v>485</v>
      </c>
      <c r="C299" s="40"/>
      <c r="D299" s="40"/>
      <c r="E299" s="41"/>
      <c r="F299" s="40"/>
      <c r="G299" s="35"/>
      <c r="H299" s="35"/>
      <c r="I299" s="35"/>
      <c r="J299" s="45"/>
    </row>
    <row r="300" spans="1:10" x14ac:dyDescent="0.2">
      <c r="A300" s="19" t="s">
        <v>16</v>
      </c>
      <c r="B300" s="32" t="s">
        <v>325</v>
      </c>
      <c r="C300" s="9">
        <v>25.84</v>
      </c>
      <c r="D300" s="9">
        <f>C300/21*100</f>
        <v>123.04761904761905</v>
      </c>
      <c r="E300" s="10">
        <v>23469</v>
      </c>
      <c r="F300" s="9">
        <f>E300/8000*100</f>
        <v>293.36250000000001</v>
      </c>
      <c r="G300" s="32"/>
      <c r="H300" s="32"/>
      <c r="I300" s="32"/>
      <c r="J300" s="19"/>
    </row>
    <row r="301" spans="1:10" x14ac:dyDescent="0.2">
      <c r="A301" s="19" t="s">
        <v>17</v>
      </c>
      <c r="B301" s="32" t="s">
        <v>326</v>
      </c>
      <c r="C301" s="9">
        <v>27.06</v>
      </c>
      <c r="D301" s="9">
        <f t="shared" ref="D301:D314" si="30">C301/21*100</f>
        <v>128.85714285714286</v>
      </c>
      <c r="E301" s="10">
        <v>32879</v>
      </c>
      <c r="F301" s="9">
        <f t="shared" ref="F301:F314" si="31">E301/8000*100</f>
        <v>410.98749999999995</v>
      </c>
      <c r="G301" s="32"/>
      <c r="H301" s="32"/>
      <c r="I301" s="32"/>
      <c r="J301" s="19"/>
    </row>
    <row r="302" spans="1:10" x14ac:dyDescent="0.2">
      <c r="A302" s="19" t="s">
        <v>166</v>
      </c>
      <c r="B302" s="32" t="s">
        <v>327</v>
      </c>
      <c r="C302" s="42">
        <v>7.25</v>
      </c>
      <c r="D302" s="42">
        <f t="shared" si="30"/>
        <v>34.523809523809526</v>
      </c>
      <c r="E302" s="43">
        <v>6496</v>
      </c>
      <c r="F302" s="42">
        <f t="shared" si="31"/>
        <v>81.2</v>
      </c>
      <c r="G302" s="32"/>
      <c r="H302" s="32"/>
      <c r="I302" s="32"/>
      <c r="J302" s="19" t="s">
        <v>163</v>
      </c>
    </row>
    <row r="303" spans="1:10" x14ac:dyDescent="0.2">
      <c r="A303" s="19" t="s">
        <v>167</v>
      </c>
      <c r="B303" s="32" t="s">
        <v>328</v>
      </c>
      <c r="C303" s="42">
        <v>8.59</v>
      </c>
      <c r="D303" s="42">
        <f t="shared" si="30"/>
        <v>40.904761904761905</v>
      </c>
      <c r="E303" s="43">
        <v>7218</v>
      </c>
      <c r="F303" s="42">
        <f t="shared" si="31"/>
        <v>90.224999999999994</v>
      </c>
      <c r="G303" s="32"/>
      <c r="H303" s="32"/>
      <c r="I303" s="32"/>
      <c r="J303" s="19" t="s">
        <v>163</v>
      </c>
    </row>
    <row r="304" spans="1:10" x14ac:dyDescent="0.2">
      <c r="A304" s="19" t="s">
        <v>168</v>
      </c>
      <c r="B304" s="32" t="s">
        <v>329</v>
      </c>
      <c r="C304" s="42">
        <v>12.06</v>
      </c>
      <c r="D304" s="42">
        <f t="shared" si="30"/>
        <v>57.428571428571431</v>
      </c>
      <c r="E304" s="43">
        <v>9104</v>
      </c>
      <c r="F304" s="42">
        <f t="shared" si="31"/>
        <v>113.79999999999998</v>
      </c>
      <c r="G304" s="32"/>
      <c r="H304" s="32"/>
      <c r="I304" s="32"/>
      <c r="J304" s="19" t="s">
        <v>163</v>
      </c>
    </row>
    <row r="305" spans="1:10" x14ac:dyDescent="0.2">
      <c r="A305" s="19" t="s">
        <v>169</v>
      </c>
      <c r="B305" s="32" t="s">
        <v>330</v>
      </c>
      <c r="C305" s="42">
        <v>4.75</v>
      </c>
      <c r="D305" s="42">
        <f t="shared" si="30"/>
        <v>22.61904761904762</v>
      </c>
      <c r="E305" s="43">
        <v>6618</v>
      </c>
      <c r="F305" s="42">
        <f t="shared" si="31"/>
        <v>82.725000000000009</v>
      </c>
      <c r="G305" s="32"/>
      <c r="H305" s="32"/>
      <c r="I305" s="32"/>
      <c r="J305" s="19" t="s">
        <v>163</v>
      </c>
    </row>
    <row r="306" spans="1:10" x14ac:dyDescent="0.2">
      <c r="A306" s="19" t="s">
        <v>170</v>
      </c>
      <c r="B306" s="32" t="s">
        <v>331</v>
      </c>
      <c r="C306" s="42">
        <v>4.84</v>
      </c>
      <c r="D306" s="42">
        <f t="shared" si="30"/>
        <v>23.047619047619047</v>
      </c>
      <c r="E306" s="43">
        <v>7025</v>
      </c>
      <c r="F306" s="42">
        <f t="shared" si="31"/>
        <v>87.8125</v>
      </c>
      <c r="G306" s="32"/>
      <c r="H306" s="32"/>
      <c r="I306" s="32"/>
      <c r="J306" s="19" t="s">
        <v>163</v>
      </c>
    </row>
    <row r="307" spans="1:10" x14ac:dyDescent="0.2">
      <c r="A307" s="19" t="s">
        <v>171</v>
      </c>
      <c r="B307" s="32" t="s">
        <v>332</v>
      </c>
      <c r="C307" s="42">
        <v>9.81</v>
      </c>
      <c r="D307" s="42">
        <f t="shared" si="30"/>
        <v>46.714285714285722</v>
      </c>
      <c r="E307" s="43">
        <v>8627</v>
      </c>
      <c r="F307" s="42">
        <f t="shared" si="31"/>
        <v>107.83750000000001</v>
      </c>
      <c r="G307" s="32"/>
      <c r="H307" s="32"/>
      <c r="I307" s="32"/>
      <c r="J307" s="19" t="s">
        <v>163</v>
      </c>
    </row>
    <row r="308" spans="1:10" x14ac:dyDescent="0.2">
      <c r="A308" s="19" t="s">
        <v>183</v>
      </c>
      <c r="B308" s="32" t="s">
        <v>333</v>
      </c>
      <c r="C308" s="42">
        <v>6.98</v>
      </c>
      <c r="D308" s="42">
        <f t="shared" si="30"/>
        <v>33.238095238095241</v>
      </c>
      <c r="E308" s="43">
        <v>6990</v>
      </c>
      <c r="F308" s="42">
        <f t="shared" si="31"/>
        <v>87.375</v>
      </c>
      <c r="G308" s="32"/>
      <c r="H308" s="32"/>
      <c r="I308" s="32"/>
      <c r="J308" s="19" t="s">
        <v>163</v>
      </c>
    </row>
    <row r="309" spans="1:10" x14ac:dyDescent="0.2">
      <c r="A309" s="19" t="s">
        <v>184</v>
      </c>
      <c r="B309" s="32" t="s">
        <v>334</v>
      </c>
      <c r="C309" s="42">
        <v>10.58</v>
      </c>
      <c r="D309" s="42">
        <f t="shared" si="30"/>
        <v>50.38095238095238</v>
      </c>
      <c r="E309" s="43">
        <v>11580</v>
      </c>
      <c r="F309" s="42">
        <f t="shared" si="31"/>
        <v>144.75</v>
      </c>
      <c r="G309" s="32"/>
      <c r="H309" s="32"/>
      <c r="I309" s="32"/>
      <c r="J309" s="19" t="s">
        <v>163</v>
      </c>
    </row>
    <row r="310" spans="1:10" x14ac:dyDescent="0.2">
      <c r="A310" s="19" t="s">
        <v>185</v>
      </c>
      <c r="B310" s="32" t="s">
        <v>335</v>
      </c>
      <c r="C310" s="42">
        <v>6.48</v>
      </c>
      <c r="D310" s="42">
        <f t="shared" si="30"/>
        <v>30.857142857142861</v>
      </c>
      <c r="E310" s="43">
        <v>6924</v>
      </c>
      <c r="F310" s="42">
        <f t="shared" si="31"/>
        <v>86.550000000000011</v>
      </c>
      <c r="G310" s="32"/>
      <c r="H310" s="32"/>
      <c r="I310" s="32"/>
      <c r="J310" s="19" t="s">
        <v>163</v>
      </c>
    </row>
    <row r="311" spans="1:10" x14ac:dyDescent="0.2">
      <c r="A311" s="19" t="s">
        <v>186</v>
      </c>
      <c r="B311" s="32" t="s">
        <v>336</v>
      </c>
      <c r="C311" s="42">
        <v>13.99</v>
      </c>
      <c r="D311" s="42">
        <f t="shared" si="30"/>
        <v>66.61904761904762</v>
      </c>
      <c r="E311" s="43">
        <v>11321</v>
      </c>
      <c r="F311" s="42">
        <f t="shared" si="31"/>
        <v>141.51249999999999</v>
      </c>
      <c r="G311" s="32"/>
      <c r="H311" s="32"/>
      <c r="I311" s="32"/>
      <c r="J311" s="19" t="s">
        <v>163</v>
      </c>
    </row>
    <row r="312" spans="1:10" x14ac:dyDescent="0.2">
      <c r="A312" s="19" t="s">
        <v>187</v>
      </c>
      <c r="B312" s="32" t="s">
        <v>337</v>
      </c>
      <c r="C312" s="42">
        <v>9.82</v>
      </c>
      <c r="D312" s="42">
        <f t="shared" si="30"/>
        <v>46.761904761904766</v>
      </c>
      <c r="E312" s="43">
        <v>10782</v>
      </c>
      <c r="F312" s="42">
        <f t="shared" si="31"/>
        <v>134.77500000000001</v>
      </c>
      <c r="G312" s="32"/>
      <c r="H312" s="32"/>
      <c r="I312" s="32"/>
      <c r="J312" s="19" t="s">
        <v>163</v>
      </c>
    </row>
    <row r="313" spans="1:10" s="50" customFormat="1" x14ac:dyDescent="0.2">
      <c r="A313" s="45">
        <v>2</v>
      </c>
      <c r="B313" s="35" t="s">
        <v>480</v>
      </c>
      <c r="C313" s="40"/>
      <c r="D313" s="42"/>
      <c r="E313" s="41"/>
      <c r="F313" s="42"/>
      <c r="G313" s="35"/>
      <c r="H313" s="35"/>
      <c r="I313" s="35"/>
      <c r="J313" s="45"/>
    </row>
    <row r="314" spans="1:10" x14ac:dyDescent="0.2">
      <c r="A314" s="19" t="s">
        <v>18</v>
      </c>
      <c r="B314" s="32" t="s">
        <v>338</v>
      </c>
      <c r="C314" s="42">
        <v>4.76</v>
      </c>
      <c r="D314" s="42">
        <f t="shared" si="30"/>
        <v>22.666666666666664</v>
      </c>
      <c r="E314" s="43">
        <v>8903</v>
      </c>
      <c r="F314" s="42">
        <f t="shared" si="31"/>
        <v>111.28750000000001</v>
      </c>
      <c r="G314" s="32"/>
      <c r="H314" s="32"/>
      <c r="I314" s="32"/>
      <c r="J314" s="19" t="s">
        <v>163</v>
      </c>
    </row>
    <row r="315" spans="1:10" s="50" customFormat="1" x14ac:dyDescent="0.2">
      <c r="A315" s="45" t="s">
        <v>55</v>
      </c>
      <c r="B315" s="35" t="s">
        <v>339</v>
      </c>
      <c r="C315" s="40">
        <v>246.14</v>
      </c>
      <c r="D315" s="40"/>
      <c r="E315" s="41">
        <v>279531</v>
      </c>
      <c r="F315" s="40"/>
      <c r="G315" s="35"/>
      <c r="H315" s="35"/>
      <c r="I315" s="35"/>
      <c r="J315" s="45"/>
    </row>
    <row r="316" spans="1:10" s="50" customFormat="1" x14ac:dyDescent="0.2">
      <c r="A316" s="45">
        <v>1</v>
      </c>
      <c r="B316" s="35" t="s">
        <v>301</v>
      </c>
      <c r="C316" s="40"/>
      <c r="D316" s="40"/>
      <c r="E316" s="41"/>
      <c r="F316" s="40"/>
      <c r="G316" s="35"/>
      <c r="H316" s="35"/>
      <c r="I316" s="35"/>
      <c r="J316" s="45"/>
    </row>
    <row r="317" spans="1:10" x14ac:dyDescent="0.2">
      <c r="A317" s="19" t="s">
        <v>16</v>
      </c>
      <c r="B317" s="32" t="s">
        <v>340</v>
      </c>
      <c r="C317" s="42">
        <v>20.75</v>
      </c>
      <c r="D317" s="42">
        <f>C317/21*100</f>
        <v>98.80952380952381</v>
      </c>
      <c r="E317" s="43">
        <v>16392</v>
      </c>
      <c r="F317" s="42">
        <f>E317/8000*100</f>
        <v>204.9</v>
      </c>
      <c r="G317" s="32"/>
      <c r="H317" s="32"/>
      <c r="I317" s="32"/>
      <c r="J317" s="19" t="s">
        <v>163</v>
      </c>
    </row>
    <row r="318" spans="1:10" x14ac:dyDescent="0.2">
      <c r="A318" s="19" t="s">
        <v>17</v>
      </c>
      <c r="B318" s="32" t="s">
        <v>341</v>
      </c>
      <c r="C318" s="42">
        <v>19.190000000000001</v>
      </c>
      <c r="D318" s="42">
        <f t="shared" ref="D318:D340" si="32">C318/21*100</f>
        <v>91.38095238095238</v>
      </c>
      <c r="E318" s="43">
        <v>19844</v>
      </c>
      <c r="F318" s="42">
        <f t="shared" ref="F318:F340" si="33">E318/8000*100</f>
        <v>248.05</v>
      </c>
      <c r="G318" s="32"/>
      <c r="H318" s="32"/>
      <c r="I318" s="32"/>
      <c r="J318" s="19" t="s">
        <v>163</v>
      </c>
    </row>
    <row r="319" spans="1:10" x14ac:dyDescent="0.2">
      <c r="A319" s="19" t="s">
        <v>166</v>
      </c>
      <c r="B319" s="32" t="s">
        <v>491</v>
      </c>
      <c r="C319" s="9">
        <v>23.9</v>
      </c>
      <c r="D319" s="9">
        <f t="shared" si="32"/>
        <v>113.80952380952381</v>
      </c>
      <c r="E319" s="10">
        <v>18545</v>
      </c>
      <c r="F319" s="9">
        <f t="shared" si="33"/>
        <v>231.81250000000003</v>
      </c>
      <c r="G319" s="32"/>
      <c r="H319" s="32"/>
      <c r="I319" s="32"/>
      <c r="J319" s="19"/>
    </row>
    <row r="320" spans="1:10" x14ac:dyDescent="0.2">
      <c r="A320" s="19" t="s">
        <v>167</v>
      </c>
      <c r="B320" s="32" t="s">
        <v>123</v>
      </c>
      <c r="C320" s="42">
        <v>8.73</v>
      </c>
      <c r="D320" s="42">
        <f t="shared" si="32"/>
        <v>41.571428571428577</v>
      </c>
      <c r="E320" s="43">
        <v>7709</v>
      </c>
      <c r="F320" s="42">
        <f t="shared" si="33"/>
        <v>96.362499999999997</v>
      </c>
      <c r="G320" s="32"/>
      <c r="H320" s="32"/>
      <c r="I320" s="32"/>
      <c r="J320" s="19" t="s">
        <v>163</v>
      </c>
    </row>
    <row r="321" spans="1:10" x14ac:dyDescent="0.2">
      <c r="A321" s="19" t="s">
        <v>168</v>
      </c>
      <c r="B321" s="32" t="s">
        <v>342</v>
      </c>
      <c r="C321" s="42">
        <v>6.22</v>
      </c>
      <c r="D321" s="42">
        <f t="shared" si="32"/>
        <v>29.619047619047617</v>
      </c>
      <c r="E321" s="43">
        <v>6412</v>
      </c>
      <c r="F321" s="42">
        <f t="shared" si="33"/>
        <v>80.150000000000006</v>
      </c>
      <c r="G321" s="32"/>
      <c r="H321" s="32"/>
      <c r="I321" s="32"/>
      <c r="J321" s="19" t="s">
        <v>163</v>
      </c>
    </row>
    <row r="322" spans="1:10" x14ac:dyDescent="0.2">
      <c r="A322" s="19" t="s">
        <v>169</v>
      </c>
      <c r="B322" s="32" t="s">
        <v>343</v>
      </c>
      <c r="C322" s="42">
        <v>8.91</v>
      </c>
      <c r="D322" s="42">
        <f t="shared" si="32"/>
        <v>42.428571428571423</v>
      </c>
      <c r="E322" s="43">
        <v>9281</v>
      </c>
      <c r="F322" s="42">
        <f t="shared" si="33"/>
        <v>116.0125</v>
      </c>
      <c r="G322" s="32"/>
      <c r="H322" s="32"/>
      <c r="I322" s="32"/>
      <c r="J322" s="19" t="s">
        <v>163</v>
      </c>
    </row>
    <row r="323" spans="1:10" x14ac:dyDescent="0.2">
      <c r="A323" s="19" t="s">
        <v>170</v>
      </c>
      <c r="B323" s="32" t="s">
        <v>129</v>
      </c>
      <c r="C323" s="42">
        <v>6.07</v>
      </c>
      <c r="D323" s="42">
        <f t="shared" si="32"/>
        <v>28.904761904761905</v>
      </c>
      <c r="E323" s="43">
        <v>6437</v>
      </c>
      <c r="F323" s="42">
        <f t="shared" si="33"/>
        <v>80.462500000000006</v>
      </c>
      <c r="G323" s="32"/>
      <c r="H323" s="32"/>
      <c r="I323" s="32"/>
      <c r="J323" s="19" t="s">
        <v>163</v>
      </c>
    </row>
    <row r="324" spans="1:10" x14ac:dyDescent="0.2">
      <c r="A324" s="19" t="s">
        <v>171</v>
      </c>
      <c r="B324" s="32" t="s">
        <v>344</v>
      </c>
      <c r="C324" s="42">
        <v>8.49</v>
      </c>
      <c r="D324" s="42">
        <f t="shared" si="32"/>
        <v>40.428571428571431</v>
      </c>
      <c r="E324" s="43">
        <v>14039</v>
      </c>
      <c r="F324" s="42">
        <f t="shared" si="33"/>
        <v>175.48749999999998</v>
      </c>
      <c r="G324" s="32"/>
      <c r="H324" s="32"/>
      <c r="I324" s="32"/>
      <c r="J324" s="19" t="s">
        <v>163</v>
      </c>
    </row>
    <row r="325" spans="1:10" x14ac:dyDescent="0.2">
      <c r="A325" s="19" t="s">
        <v>183</v>
      </c>
      <c r="B325" s="32" t="s">
        <v>345</v>
      </c>
      <c r="C325" s="42">
        <v>7.12</v>
      </c>
      <c r="D325" s="42">
        <f t="shared" si="32"/>
        <v>33.904761904761905</v>
      </c>
      <c r="E325" s="43">
        <v>9672</v>
      </c>
      <c r="F325" s="42">
        <f t="shared" si="33"/>
        <v>120.9</v>
      </c>
      <c r="G325" s="32"/>
      <c r="H325" s="32"/>
      <c r="I325" s="32"/>
      <c r="J325" s="19" t="s">
        <v>163</v>
      </c>
    </row>
    <row r="326" spans="1:10" x14ac:dyDescent="0.2">
      <c r="A326" s="19" t="s">
        <v>184</v>
      </c>
      <c r="B326" s="32" t="s">
        <v>346</v>
      </c>
      <c r="C326" s="9">
        <v>24.92</v>
      </c>
      <c r="D326" s="9">
        <f t="shared" si="32"/>
        <v>118.66666666666667</v>
      </c>
      <c r="E326" s="10">
        <v>22189</v>
      </c>
      <c r="F326" s="9">
        <f t="shared" si="33"/>
        <v>277.36250000000001</v>
      </c>
      <c r="G326" s="32"/>
      <c r="H326" s="32"/>
      <c r="I326" s="32"/>
      <c r="J326" s="19"/>
    </row>
    <row r="327" spans="1:10" x14ac:dyDescent="0.2">
      <c r="A327" s="19" t="s">
        <v>185</v>
      </c>
      <c r="B327" s="32" t="s">
        <v>347</v>
      </c>
      <c r="C327" s="42">
        <v>7.57</v>
      </c>
      <c r="D327" s="42">
        <f t="shared" si="32"/>
        <v>36.047619047619051</v>
      </c>
      <c r="E327" s="43">
        <v>6804</v>
      </c>
      <c r="F327" s="42">
        <f t="shared" si="33"/>
        <v>85.05</v>
      </c>
      <c r="G327" s="32"/>
      <c r="H327" s="32"/>
      <c r="I327" s="32"/>
      <c r="J327" s="19" t="s">
        <v>163</v>
      </c>
    </row>
    <row r="328" spans="1:10" x14ac:dyDescent="0.2">
      <c r="A328" s="19" t="s">
        <v>186</v>
      </c>
      <c r="B328" s="32" t="s">
        <v>348</v>
      </c>
      <c r="C328" s="42">
        <v>9.0500000000000007</v>
      </c>
      <c r="D328" s="42">
        <f t="shared" si="32"/>
        <v>43.095238095238095</v>
      </c>
      <c r="E328" s="43">
        <v>14649</v>
      </c>
      <c r="F328" s="42">
        <f t="shared" si="33"/>
        <v>183.11249999999998</v>
      </c>
      <c r="G328" s="32"/>
      <c r="H328" s="32"/>
      <c r="I328" s="32"/>
      <c r="J328" s="19" t="s">
        <v>163</v>
      </c>
    </row>
    <row r="329" spans="1:10" x14ac:dyDescent="0.2">
      <c r="A329" s="19" t="s">
        <v>187</v>
      </c>
      <c r="B329" s="32" t="s">
        <v>349</v>
      </c>
      <c r="C329" s="42">
        <v>7.32</v>
      </c>
      <c r="D329" s="42">
        <f t="shared" si="32"/>
        <v>34.857142857142861</v>
      </c>
      <c r="E329" s="43">
        <v>9220</v>
      </c>
      <c r="F329" s="42">
        <f t="shared" si="33"/>
        <v>115.25000000000001</v>
      </c>
      <c r="G329" s="32"/>
      <c r="H329" s="32"/>
      <c r="I329" s="32"/>
      <c r="J329" s="19" t="s">
        <v>163</v>
      </c>
    </row>
    <row r="330" spans="1:10" x14ac:dyDescent="0.2">
      <c r="A330" s="19" t="s">
        <v>188</v>
      </c>
      <c r="B330" s="32" t="s">
        <v>350</v>
      </c>
      <c r="C330" s="42">
        <v>8.4700000000000006</v>
      </c>
      <c r="D330" s="42">
        <f t="shared" si="32"/>
        <v>40.333333333333336</v>
      </c>
      <c r="E330" s="43">
        <v>8167</v>
      </c>
      <c r="F330" s="42">
        <f t="shared" si="33"/>
        <v>102.08749999999999</v>
      </c>
      <c r="G330" s="32"/>
      <c r="H330" s="32"/>
      <c r="I330" s="32"/>
      <c r="J330" s="19" t="s">
        <v>163</v>
      </c>
    </row>
    <row r="331" spans="1:10" x14ac:dyDescent="0.2">
      <c r="A331" s="19" t="s">
        <v>189</v>
      </c>
      <c r="B331" s="32" t="s">
        <v>125</v>
      </c>
      <c r="C331" s="42">
        <v>8.7899999999999991</v>
      </c>
      <c r="D331" s="42">
        <f t="shared" si="32"/>
        <v>41.857142857142854</v>
      </c>
      <c r="E331" s="43">
        <v>13107</v>
      </c>
      <c r="F331" s="42">
        <f t="shared" si="33"/>
        <v>163.83749999999998</v>
      </c>
      <c r="G331" s="32"/>
      <c r="H331" s="32"/>
      <c r="I331" s="32"/>
      <c r="J331" s="19" t="s">
        <v>163</v>
      </c>
    </row>
    <row r="332" spans="1:10" x14ac:dyDescent="0.2">
      <c r="A332" s="19" t="s">
        <v>190</v>
      </c>
      <c r="B332" s="32" t="s">
        <v>131</v>
      </c>
      <c r="C332" s="42">
        <v>10.89</v>
      </c>
      <c r="D332" s="42">
        <f t="shared" si="32"/>
        <v>51.857142857142854</v>
      </c>
      <c r="E332" s="43">
        <v>14473</v>
      </c>
      <c r="F332" s="42">
        <f t="shared" si="33"/>
        <v>180.91250000000002</v>
      </c>
      <c r="G332" s="32"/>
      <c r="H332" s="32"/>
      <c r="I332" s="32"/>
      <c r="J332" s="19" t="s">
        <v>163</v>
      </c>
    </row>
    <row r="333" spans="1:10" x14ac:dyDescent="0.2">
      <c r="A333" s="19" t="s">
        <v>191</v>
      </c>
      <c r="B333" s="32" t="s">
        <v>351</v>
      </c>
      <c r="C333" s="42">
        <v>12.07</v>
      </c>
      <c r="D333" s="42">
        <f t="shared" si="32"/>
        <v>57.476190476190482</v>
      </c>
      <c r="E333" s="43">
        <v>14621</v>
      </c>
      <c r="F333" s="42">
        <f t="shared" si="33"/>
        <v>182.76250000000002</v>
      </c>
      <c r="G333" s="32"/>
      <c r="H333" s="32"/>
      <c r="I333" s="32"/>
      <c r="J333" s="19" t="s">
        <v>163</v>
      </c>
    </row>
    <row r="334" spans="1:10" x14ac:dyDescent="0.2">
      <c r="A334" s="19" t="s">
        <v>192</v>
      </c>
      <c r="B334" s="32" t="s">
        <v>352</v>
      </c>
      <c r="C334" s="42">
        <v>8.26</v>
      </c>
      <c r="D334" s="42">
        <f t="shared" si="32"/>
        <v>39.333333333333329</v>
      </c>
      <c r="E334" s="43">
        <v>10598</v>
      </c>
      <c r="F334" s="42">
        <f t="shared" si="33"/>
        <v>132.47500000000002</v>
      </c>
      <c r="G334" s="32"/>
      <c r="H334" s="32"/>
      <c r="I334" s="32"/>
      <c r="J334" s="19" t="s">
        <v>163</v>
      </c>
    </row>
    <row r="335" spans="1:10" x14ac:dyDescent="0.2">
      <c r="A335" s="19" t="s">
        <v>193</v>
      </c>
      <c r="B335" s="32" t="s">
        <v>353</v>
      </c>
      <c r="C335" s="42">
        <v>8.3800000000000008</v>
      </c>
      <c r="D335" s="42">
        <f t="shared" si="32"/>
        <v>39.904761904761912</v>
      </c>
      <c r="E335" s="43">
        <v>8051</v>
      </c>
      <c r="F335" s="42">
        <f t="shared" si="33"/>
        <v>100.6375</v>
      </c>
      <c r="G335" s="32"/>
      <c r="H335" s="32"/>
      <c r="I335" s="32"/>
      <c r="J335" s="19" t="s">
        <v>163</v>
      </c>
    </row>
    <row r="336" spans="1:10" x14ac:dyDescent="0.2">
      <c r="A336" s="19" t="s">
        <v>194</v>
      </c>
      <c r="B336" s="32" t="s">
        <v>128</v>
      </c>
      <c r="C336" s="42">
        <v>8.7799999999999994</v>
      </c>
      <c r="D336" s="42">
        <f t="shared" si="32"/>
        <v>41.80952380952381</v>
      </c>
      <c r="E336" s="43">
        <v>11994</v>
      </c>
      <c r="F336" s="42">
        <f t="shared" si="33"/>
        <v>149.92500000000001</v>
      </c>
      <c r="G336" s="32"/>
      <c r="H336" s="32"/>
      <c r="I336" s="32"/>
      <c r="J336" s="19" t="s">
        <v>163</v>
      </c>
    </row>
    <row r="337" spans="1:10" x14ac:dyDescent="0.2">
      <c r="A337" s="19" t="s">
        <v>195</v>
      </c>
      <c r="B337" s="32" t="s">
        <v>146</v>
      </c>
      <c r="C337" s="42">
        <v>7.47</v>
      </c>
      <c r="D337" s="42">
        <f t="shared" si="32"/>
        <v>35.571428571428569</v>
      </c>
      <c r="E337" s="43">
        <v>10968</v>
      </c>
      <c r="F337" s="42">
        <f t="shared" si="33"/>
        <v>137.1</v>
      </c>
      <c r="G337" s="32"/>
      <c r="H337" s="32"/>
      <c r="I337" s="32"/>
      <c r="J337" s="19" t="s">
        <v>163</v>
      </c>
    </row>
    <row r="338" spans="1:10" x14ac:dyDescent="0.2">
      <c r="A338" s="19" t="s">
        <v>196</v>
      </c>
      <c r="B338" s="32" t="s">
        <v>354</v>
      </c>
      <c r="C338" s="42">
        <v>7.93</v>
      </c>
      <c r="D338" s="42">
        <f t="shared" si="32"/>
        <v>37.761904761904766</v>
      </c>
      <c r="E338" s="43">
        <v>9250</v>
      </c>
      <c r="F338" s="42">
        <f t="shared" si="33"/>
        <v>115.625</v>
      </c>
      <c r="G338" s="32"/>
      <c r="H338" s="32"/>
      <c r="I338" s="32"/>
      <c r="J338" s="19" t="s">
        <v>163</v>
      </c>
    </row>
    <row r="339" spans="1:10" s="50" customFormat="1" x14ac:dyDescent="0.2">
      <c r="A339" s="45">
        <v>2</v>
      </c>
      <c r="B339" s="35" t="s">
        <v>480</v>
      </c>
      <c r="C339" s="40"/>
      <c r="D339" s="42"/>
      <c r="E339" s="41"/>
      <c r="F339" s="42"/>
      <c r="G339" s="35"/>
      <c r="H339" s="35"/>
      <c r="I339" s="35"/>
      <c r="J339" s="45"/>
    </row>
    <row r="340" spans="1:10" x14ac:dyDescent="0.2">
      <c r="A340" s="19" t="s">
        <v>18</v>
      </c>
      <c r="B340" s="32" t="s">
        <v>355</v>
      </c>
      <c r="C340" s="42">
        <v>6.86</v>
      </c>
      <c r="D340" s="42">
        <f t="shared" si="32"/>
        <v>32.666666666666664</v>
      </c>
      <c r="E340" s="43">
        <v>17109</v>
      </c>
      <c r="F340" s="42">
        <f t="shared" si="33"/>
        <v>213.86250000000001</v>
      </c>
      <c r="G340" s="32"/>
      <c r="H340" s="32"/>
      <c r="I340" s="32"/>
      <c r="J340" s="19" t="s">
        <v>163</v>
      </c>
    </row>
    <row r="341" spans="1:10" s="50" customFormat="1" x14ac:dyDescent="0.2">
      <c r="A341" s="45" t="s">
        <v>75</v>
      </c>
      <c r="B341" s="35" t="s">
        <v>356</v>
      </c>
      <c r="C341" s="40">
        <v>163.89000000000001</v>
      </c>
      <c r="D341" s="40"/>
      <c r="E341" s="41">
        <v>230817</v>
      </c>
      <c r="F341" s="40"/>
      <c r="G341" s="35"/>
      <c r="H341" s="35"/>
      <c r="I341" s="35"/>
      <c r="J341" s="45"/>
    </row>
    <row r="342" spans="1:10" s="50" customFormat="1" x14ac:dyDescent="0.2">
      <c r="A342" s="45">
        <v>1</v>
      </c>
      <c r="B342" s="35" t="s">
        <v>301</v>
      </c>
      <c r="C342" s="40"/>
      <c r="D342" s="40"/>
      <c r="E342" s="41"/>
      <c r="F342" s="40"/>
      <c r="G342" s="35"/>
      <c r="H342" s="35"/>
      <c r="I342" s="35"/>
      <c r="J342" s="45"/>
    </row>
    <row r="343" spans="1:10" x14ac:dyDescent="0.2">
      <c r="A343" s="19" t="s">
        <v>16</v>
      </c>
      <c r="B343" s="32" t="s">
        <v>346</v>
      </c>
      <c r="C343" s="42">
        <v>10.59</v>
      </c>
      <c r="D343" s="42">
        <f>C343/21*100</f>
        <v>50.428571428571423</v>
      </c>
      <c r="E343" s="43">
        <v>15793</v>
      </c>
      <c r="F343" s="42">
        <f>E343/8000*100</f>
        <v>197.41249999999999</v>
      </c>
      <c r="G343" s="32"/>
      <c r="H343" s="32"/>
      <c r="I343" s="32"/>
      <c r="J343" s="19" t="s">
        <v>163</v>
      </c>
    </row>
    <row r="344" spans="1:10" x14ac:dyDescent="0.2">
      <c r="A344" s="19" t="s">
        <v>17</v>
      </c>
      <c r="B344" s="32" t="s">
        <v>357</v>
      </c>
      <c r="C344" s="42">
        <v>18.690000000000001</v>
      </c>
      <c r="D344" s="42">
        <f t="shared" ref="D344:D361" si="34">C344/21*100</f>
        <v>89</v>
      </c>
      <c r="E344" s="43">
        <v>26957</v>
      </c>
      <c r="F344" s="42">
        <f t="shared" ref="F344:F361" si="35">E344/8000*100</f>
        <v>336.96250000000003</v>
      </c>
      <c r="G344" s="32"/>
      <c r="H344" s="32"/>
      <c r="I344" s="32"/>
      <c r="J344" s="19" t="s">
        <v>163</v>
      </c>
    </row>
    <row r="345" spans="1:10" x14ac:dyDescent="0.2">
      <c r="A345" s="19" t="s">
        <v>166</v>
      </c>
      <c r="B345" s="32" t="s">
        <v>358</v>
      </c>
      <c r="C345" s="42">
        <v>5.82</v>
      </c>
      <c r="D345" s="42">
        <f t="shared" si="34"/>
        <v>27.714285714285715</v>
      </c>
      <c r="E345" s="43">
        <v>8132</v>
      </c>
      <c r="F345" s="42">
        <f t="shared" si="35"/>
        <v>101.64999999999999</v>
      </c>
      <c r="G345" s="32"/>
      <c r="H345" s="32"/>
      <c r="I345" s="32"/>
      <c r="J345" s="19" t="s">
        <v>163</v>
      </c>
    </row>
    <row r="346" spans="1:10" x14ac:dyDescent="0.2">
      <c r="A346" s="19" t="s">
        <v>167</v>
      </c>
      <c r="B346" s="32" t="s">
        <v>359</v>
      </c>
      <c r="C346" s="42">
        <v>6.08</v>
      </c>
      <c r="D346" s="42">
        <f t="shared" si="34"/>
        <v>28.952380952380953</v>
      </c>
      <c r="E346" s="43">
        <v>12006</v>
      </c>
      <c r="F346" s="42">
        <f t="shared" si="35"/>
        <v>150.07499999999999</v>
      </c>
      <c r="G346" s="32"/>
      <c r="H346" s="32"/>
      <c r="I346" s="32"/>
      <c r="J346" s="19" t="s">
        <v>163</v>
      </c>
    </row>
    <row r="347" spans="1:10" x14ac:dyDescent="0.2">
      <c r="A347" s="19" t="s">
        <v>168</v>
      </c>
      <c r="B347" s="32" t="s">
        <v>360</v>
      </c>
      <c r="C347" s="42">
        <v>4.3600000000000003</v>
      </c>
      <c r="D347" s="42">
        <f t="shared" si="34"/>
        <v>20.761904761904766</v>
      </c>
      <c r="E347" s="43">
        <v>7224</v>
      </c>
      <c r="F347" s="42">
        <f t="shared" si="35"/>
        <v>90.3</v>
      </c>
      <c r="G347" s="32"/>
      <c r="H347" s="32"/>
      <c r="I347" s="32"/>
      <c r="J347" s="19" t="s">
        <v>163</v>
      </c>
    </row>
    <row r="348" spans="1:10" x14ac:dyDescent="0.2">
      <c r="A348" s="19" t="s">
        <v>169</v>
      </c>
      <c r="B348" s="32" t="s">
        <v>361</v>
      </c>
      <c r="C348" s="42">
        <v>7.72</v>
      </c>
      <c r="D348" s="42">
        <f t="shared" si="34"/>
        <v>36.761904761904759</v>
      </c>
      <c r="E348" s="43">
        <v>10292</v>
      </c>
      <c r="F348" s="42">
        <f t="shared" si="35"/>
        <v>128.65</v>
      </c>
      <c r="G348" s="32"/>
      <c r="H348" s="32"/>
      <c r="I348" s="32"/>
      <c r="J348" s="19" t="s">
        <v>163</v>
      </c>
    </row>
    <row r="349" spans="1:10" x14ac:dyDescent="0.2">
      <c r="A349" s="19" t="s">
        <v>170</v>
      </c>
      <c r="B349" s="32" t="s">
        <v>362</v>
      </c>
      <c r="C349" s="42">
        <v>6.46</v>
      </c>
      <c r="D349" s="42">
        <f t="shared" si="34"/>
        <v>30.761904761904763</v>
      </c>
      <c r="E349" s="43">
        <v>6590</v>
      </c>
      <c r="F349" s="42">
        <f t="shared" si="35"/>
        <v>82.375</v>
      </c>
      <c r="G349" s="32"/>
      <c r="H349" s="32"/>
      <c r="I349" s="32"/>
      <c r="J349" s="19" t="s">
        <v>163</v>
      </c>
    </row>
    <row r="350" spans="1:10" x14ac:dyDescent="0.2">
      <c r="A350" s="19" t="s">
        <v>171</v>
      </c>
      <c r="B350" s="32" t="s">
        <v>363</v>
      </c>
      <c r="C350" s="42">
        <v>9.52</v>
      </c>
      <c r="D350" s="42">
        <f t="shared" si="34"/>
        <v>45.333333333333329</v>
      </c>
      <c r="E350" s="43">
        <v>8807</v>
      </c>
      <c r="F350" s="42">
        <f t="shared" si="35"/>
        <v>110.08750000000001</v>
      </c>
      <c r="G350" s="32"/>
      <c r="H350" s="32"/>
      <c r="I350" s="32"/>
      <c r="J350" s="19" t="s">
        <v>163</v>
      </c>
    </row>
    <row r="351" spans="1:10" x14ac:dyDescent="0.2">
      <c r="A351" s="19" t="s">
        <v>183</v>
      </c>
      <c r="B351" s="32" t="s">
        <v>364</v>
      </c>
      <c r="C351" s="42">
        <v>11.15</v>
      </c>
      <c r="D351" s="42">
        <f t="shared" si="34"/>
        <v>53.095238095238095</v>
      </c>
      <c r="E351" s="43">
        <v>12062</v>
      </c>
      <c r="F351" s="42">
        <f t="shared" si="35"/>
        <v>150.77500000000001</v>
      </c>
      <c r="G351" s="32"/>
      <c r="H351" s="32"/>
      <c r="I351" s="32"/>
      <c r="J351" s="19" t="s">
        <v>163</v>
      </c>
    </row>
    <row r="352" spans="1:10" x14ac:dyDescent="0.2">
      <c r="A352" s="19" t="s">
        <v>184</v>
      </c>
      <c r="B352" s="32" t="s">
        <v>365</v>
      </c>
      <c r="C352" s="42">
        <v>11.32</v>
      </c>
      <c r="D352" s="42">
        <f t="shared" si="34"/>
        <v>53.904761904761912</v>
      </c>
      <c r="E352" s="43">
        <v>12285</v>
      </c>
      <c r="F352" s="42">
        <f t="shared" si="35"/>
        <v>153.5625</v>
      </c>
      <c r="G352" s="32"/>
      <c r="H352" s="32"/>
      <c r="I352" s="32"/>
      <c r="J352" s="19" t="s">
        <v>163</v>
      </c>
    </row>
    <row r="353" spans="1:10" x14ac:dyDescent="0.2">
      <c r="A353" s="19" t="s">
        <v>185</v>
      </c>
      <c r="B353" s="32" t="s">
        <v>366</v>
      </c>
      <c r="C353" s="42">
        <v>7.63</v>
      </c>
      <c r="D353" s="42">
        <f t="shared" si="34"/>
        <v>36.333333333333336</v>
      </c>
      <c r="E353" s="43">
        <v>10529</v>
      </c>
      <c r="F353" s="42">
        <f t="shared" si="35"/>
        <v>131.61250000000001</v>
      </c>
      <c r="G353" s="32"/>
      <c r="H353" s="32"/>
      <c r="I353" s="32"/>
      <c r="J353" s="19" t="s">
        <v>163</v>
      </c>
    </row>
    <row r="354" spans="1:10" x14ac:dyDescent="0.2">
      <c r="A354" s="19" t="s">
        <v>186</v>
      </c>
      <c r="B354" s="32" t="s">
        <v>367</v>
      </c>
      <c r="C354" s="42">
        <v>8.14</v>
      </c>
      <c r="D354" s="42">
        <f t="shared" si="34"/>
        <v>38.761904761904766</v>
      </c>
      <c r="E354" s="43">
        <v>10954</v>
      </c>
      <c r="F354" s="42">
        <f t="shared" si="35"/>
        <v>136.92500000000001</v>
      </c>
      <c r="G354" s="32"/>
      <c r="H354" s="32"/>
      <c r="I354" s="32"/>
      <c r="J354" s="19" t="s">
        <v>163</v>
      </c>
    </row>
    <row r="355" spans="1:10" x14ac:dyDescent="0.2">
      <c r="A355" s="19" t="s">
        <v>187</v>
      </c>
      <c r="B355" s="32" t="s">
        <v>368</v>
      </c>
      <c r="C355" s="42">
        <v>9.09</v>
      </c>
      <c r="D355" s="42">
        <f t="shared" si="34"/>
        <v>43.285714285714285</v>
      </c>
      <c r="E355" s="43">
        <v>12206</v>
      </c>
      <c r="F355" s="42">
        <f t="shared" si="35"/>
        <v>152.57499999999999</v>
      </c>
      <c r="G355" s="32"/>
      <c r="H355" s="32"/>
      <c r="I355" s="32"/>
      <c r="J355" s="19" t="s">
        <v>163</v>
      </c>
    </row>
    <row r="356" spans="1:10" x14ac:dyDescent="0.2">
      <c r="A356" s="19" t="s">
        <v>188</v>
      </c>
      <c r="B356" s="32" t="s">
        <v>369</v>
      </c>
      <c r="C356" s="42">
        <v>14.98</v>
      </c>
      <c r="D356" s="42">
        <f t="shared" si="34"/>
        <v>71.333333333333343</v>
      </c>
      <c r="E356" s="43">
        <v>17193</v>
      </c>
      <c r="F356" s="42">
        <f t="shared" si="35"/>
        <v>214.91250000000002</v>
      </c>
      <c r="G356" s="32"/>
      <c r="H356" s="32"/>
      <c r="I356" s="32"/>
      <c r="J356" s="19" t="s">
        <v>163</v>
      </c>
    </row>
    <row r="357" spans="1:10" x14ac:dyDescent="0.2">
      <c r="A357" s="19" t="s">
        <v>189</v>
      </c>
      <c r="B357" s="32" t="s">
        <v>370</v>
      </c>
      <c r="C357" s="42">
        <v>8.44</v>
      </c>
      <c r="D357" s="42">
        <f t="shared" si="34"/>
        <v>40.19047619047619</v>
      </c>
      <c r="E357" s="43">
        <v>11155</v>
      </c>
      <c r="F357" s="42">
        <f t="shared" si="35"/>
        <v>139.4375</v>
      </c>
      <c r="G357" s="32"/>
      <c r="H357" s="32"/>
      <c r="I357" s="32"/>
      <c r="J357" s="19" t="s">
        <v>163</v>
      </c>
    </row>
    <row r="358" spans="1:10" x14ac:dyDescent="0.2">
      <c r="A358" s="19" t="s">
        <v>190</v>
      </c>
      <c r="B358" s="32" t="s">
        <v>371</v>
      </c>
      <c r="C358" s="42">
        <v>9.6199999999999992</v>
      </c>
      <c r="D358" s="42">
        <f t="shared" si="34"/>
        <v>45.809523809523803</v>
      </c>
      <c r="E358" s="43">
        <v>13909</v>
      </c>
      <c r="F358" s="42">
        <f t="shared" si="35"/>
        <v>173.86250000000001</v>
      </c>
      <c r="G358" s="32"/>
      <c r="H358" s="32"/>
      <c r="I358" s="32"/>
      <c r="J358" s="19" t="s">
        <v>163</v>
      </c>
    </row>
    <row r="359" spans="1:10" x14ac:dyDescent="0.2">
      <c r="A359" s="19" t="s">
        <v>191</v>
      </c>
      <c r="B359" s="32" t="s">
        <v>372</v>
      </c>
      <c r="C359" s="42">
        <v>7.26</v>
      </c>
      <c r="D359" s="42">
        <f t="shared" si="34"/>
        <v>34.571428571428569</v>
      </c>
      <c r="E359" s="43">
        <v>13562</v>
      </c>
      <c r="F359" s="42">
        <f t="shared" si="35"/>
        <v>169.52500000000001</v>
      </c>
      <c r="G359" s="32"/>
      <c r="H359" s="32"/>
      <c r="I359" s="32"/>
      <c r="J359" s="19" t="s">
        <v>163</v>
      </c>
    </row>
    <row r="360" spans="1:10" s="50" customFormat="1" x14ac:dyDescent="0.2">
      <c r="A360" s="45">
        <v>2</v>
      </c>
      <c r="B360" s="35" t="s">
        <v>480</v>
      </c>
      <c r="C360" s="40"/>
      <c r="D360" s="42"/>
      <c r="E360" s="41"/>
      <c r="F360" s="42"/>
      <c r="G360" s="35"/>
      <c r="H360" s="35"/>
      <c r="I360" s="35"/>
      <c r="J360" s="45"/>
    </row>
    <row r="361" spans="1:10" x14ac:dyDescent="0.2">
      <c r="A361" s="19" t="s">
        <v>18</v>
      </c>
      <c r="B361" s="32" t="s">
        <v>373</v>
      </c>
      <c r="C361" s="42">
        <v>7.02</v>
      </c>
      <c r="D361" s="42">
        <f t="shared" si="34"/>
        <v>33.428571428571423</v>
      </c>
      <c r="E361" s="43">
        <v>21161</v>
      </c>
      <c r="F361" s="42">
        <f t="shared" si="35"/>
        <v>264.51250000000005</v>
      </c>
      <c r="G361" s="32"/>
      <c r="H361" s="32"/>
      <c r="I361" s="32"/>
      <c r="J361" s="19" t="s">
        <v>163</v>
      </c>
    </row>
    <row r="362" spans="1:10" s="50" customFormat="1" x14ac:dyDescent="0.2">
      <c r="A362" s="45" t="s">
        <v>99</v>
      </c>
      <c r="B362" s="35" t="s">
        <v>374</v>
      </c>
      <c r="C362" s="40">
        <v>143.95999999999998</v>
      </c>
      <c r="D362" s="40"/>
      <c r="E362" s="41">
        <v>223314</v>
      </c>
      <c r="F362" s="40"/>
      <c r="G362" s="35"/>
      <c r="H362" s="35"/>
      <c r="I362" s="35"/>
      <c r="J362" s="45"/>
    </row>
    <row r="363" spans="1:10" s="50" customFormat="1" x14ac:dyDescent="0.2">
      <c r="A363" s="45">
        <v>1</v>
      </c>
      <c r="B363" s="35" t="s">
        <v>301</v>
      </c>
      <c r="C363" s="40"/>
      <c r="D363" s="40"/>
      <c r="E363" s="41"/>
      <c r="F363" s="40"/>
      <c r="G363" s="35"/>
      <c r="H363" s="35"/>
      <c r="I363" s="35"/>
      <c r="J363" s="45"/>
    </row>
    <row r="364" spans="1:10" x14ac:dyDescent="0.2">
      <c r="A364" s="19" t="s">
        <v>16</v>
      </c>
      <c r="B364" s="32" t="s">
        <v>375</v>
      </c>
      <c r="C364" s="42">
        <v>5.76</v>
      </c>
      <c r="D364" s="42">
        <f>C364/21*100</f>
        <v>27.428571428571431</v>
      </c>
      <c r="E364" s="43">
        <v>6473</v>
      </c>
      <c r="F364" s="42">
        <f>E364/8000*100</f>
        <v>80.912499999999994</v>
      </c>
      <c r="G364" s="32"/>
      <c r="H364" s="32"/>
      <c r="I364" s="32"/>
      <c r="J364" s="19" t="s">
        <v>163</v>
      </c>
    </row>
    <row r="365" spans="1:10" x14ac:dyDescent="0.2">
      <c r="A365" s="19" t="s">
        <v>17</v>
      </c>
      <c r="B365" s="32" t="s">
        <v>376</v>
      </c>
      <c r="C365" s="42">
        <v>5.75</v>
      </c>
      <c r="D365" s="42">
        <f t="shared" ref="D365:D385" si="36">C365/21*100</f>
        <v>27.380952380952383</v>
      </c>
      <c r="E365" s="43">
        <v>7618</v>
      </c>
      <c r="F365" s="42">
        <f t="shared" ref="F365:F385" si="37">E365/8000*100</f>
        <v>95.225000000000009</v>
      </c>
      <c r="G365" s="32"/>
      <c r="H365" s="32"/>
      <c r="I365" s="32"/>
      <c r="J365" s="19" t="s">
        <v>163</v>
      </c>
    </row>
    <row r="366" spans="1:10" x14ac:dyDescent="0.2">
      <c r="A366" s="19" t="s">
        <v>166</v>
      </c>
      <c r="B366" s="32" t="s">
        <v>377</v>
      </c>
      <c r="C366" s="42">
        <v>6.04</v>
      </c>
      <c r="D366" s="42">
        <f t="shared" si="36"/>
        <v>28.761904761904759</v>
      </c>
      <c r="E366" s="43">
        <v>9470</v>
      </c>
      <c r="F366" s="42">
        <f t="shared" si="37"/>
        <v>118.37500000000001</v>
      </c>
      <c r="G366" s="32"/>
      <c r="H366" s="32"/>
      <c r="I366" s="32"/>
      <c r="J366" s="19" t="s">
        <v>163</v>
      </c>
    </row>
    <row r="367" spans="1:10" x14ac:dyDescent="0.2">
      <c r="A367" s="19" t="s">
        <v>167</v>
      </c>
      <c r="B367" s="32" t="s">
        <v>378</v>
      </c>
      <c r="C367" s="42">
        <v>5.61</v>
      </c>
      <c r="D367" s="42">
        <f t="shared" si="36"/>
        <v>26.714285714285719</v>
      </c>
      <c r="E367" s="43">
        <v>6376</v>
      </c>
      <c r="F367" s="42">
        <f t="shared" si="37"/>
        <v>79.7</v>
      </c>
      <c r="G367" s="32"/>
      <c r="H367" s="32"/>
      <c r="I367" s="32"/>
      <c r="J367" s="19" t="s">
        <v>163</v>
      </c>
    </row>
    <row r="368" spans="1:10" x14ac:dyDescent="0.2">
      <c r="A368" s="19" t="s">
        <v>168</v>
      </c>
      <c r="B368" s="32" t="s">
        <v>379</v>
      </c>
      <c r="C368" s="42">
        <v>6.01</v>
      </c>
      <c r="D368" s="42">
        <f t="shared" si="36"/>
        <v>28.619047619047617</v>
      </c>
      <c r="E368" s="43">
        <v>6283</v>
      </c>
      <c r="F368" s="42">
        <f t="shared" si="37"/>
        <v>78.537500000000009</v>
      </c>
      <c r="G368" s="32"/>
      <c r="H368" s="32"/>
      <c r="I368" s="32"/>
      <c r="J368" s="19" t="s">
        <v>163</v>
      </c>
    </row>
    <row r="369" spans="1:10" x14ac:dyDescent="0.2">
      <c r="A369" s="19" t="s">
        <v>169</v>
      </c>
      <c r="B369" s="32" t="s">
        <v>380</v>
      </c>
      <c r="C369" s="42">
        <v>5.64</v>
      </c>
      <c r="D369" s="42">
        <f t="shared" si="36"/>
        <v>26.857142857142858</v>
      </c>
      <c r="E369" s="43">
        <v>5794</v>
      </c>
      <c r="F369" s="42">
        <f t="shared" si="37"/>
        <v>72.424999999999997</v>
      </c>
      <c r="G369" s="32"/>
      <c r="H369" s="32"/>
      <c r="I369" s="32"/>
      <c r="J369" s="19" t="s">
        <v>163</v>
      </c>
    </row>
    <row r="370" spans="1:10" x14ac:dyDescent="0.2">
      <c r="A370" s="19" t="s">
        <v>170</v>
      </c>
      <c r="B370" s="32" t="s">
        <v>381</v>
      </c>
      <c r="C370" s="42">
        <v>4.82</v>
      </c>
      <c r="D370" s="42">
        <f t="shared" si="36"/>
        <v>22.952380952380956</v>
      </c>
      <c r="E370" s="43">
        <v>5741</v>
      </c>
      <c r="F370" s="42">
        <f t="shared" si="37"/>
        <v>71.762499999999989</v>
      </c>
      <c r="G370" s="32"/>
      <c r="H370" s="32"/>
      <c r="I370" s="32"/>
      <c r="J370" s="19" t="s">
        <v>163</v>
      </c>
    </row>
    <row r="371" spans="1:10" x14ac:dyDescent="0.2">
      <c r="A371" s="19" t="s">
        <v>171</v>
      </c>
      <c r="B371" s="32" t="s">
        <v>382</v>
      </c>
      <c r="C371" s="42">
        <v>5.4</v>
      </c>
      <c r="D371" s="42">
        <f t="shared" si="36"/>
        <v>25.714285714285719</v>
      </c>
      <c r="E371" s="43">
        <v>5965</v>
      </c>
      <c r="F371" s="42">
        <f t="shared" si="37"/>
        <v>74.5625</v>
      </c>
      <c r="G371" s="32"/>
      <c r="H371" s="32"/>
      <c r="I371" s="32"/>
      <c r="J371" s="19" t="s">
        <v>163</v>
      </c>
    </row>
    <row r="372" spans="1:10" x14ac:dyDescent="0.2">
      <c r="A372" s="19" t="s">
        <v>183</v>
      </c>
      <c r="B372" s="32" t="s">
        <v>383</v>
      </c>
      <c r="C372" s="42">
        <v>5.67</v>
      </c>
      <c r="D372" s="42">
        <f t="shared" si="36"/>
        <v>27</v>
      </c>
      <c r="E372" s="43">
        <v>8995</v>
      </c>
      <c r="F372" s="42">
        <f t="shared" si="37"/>
        <v>112.43749999999999</v>
      </c>
      <c r="G372" s="32"/>
      <c r="H372" s="32"/>
      <c r="I372" s="32"/>
      <c r="J372" s="19" t="s">
        <v>163</v>
      </c>
    </row>
    <row r="373" spans="1:10" x14ac:dyDescent="0.2">
      <c r="A373" s="19" t="s">
        <v>184</v>
      </c>
      <c r="B373" s="32" t="s">
        <v>384</v>
      </c>
      <c r="C373" s="42">
        <v>5.94</v>
      </c>
      <c r="D373" s="42">
        <f t="shared" si="36"/>
        <v>28.285714285714285</v>
      </c>
      <c r="E373" s="43">
        <v>9204</v>
      </c>
      <c r="F373" s="42">
        <f t="shared" si="37"/>
        <v>115.05000000000001</v>
      </c>
      <c r="G373" s="32"/>
      <c r="H373" s="32"/>
      <c r="I373" s="32"/>
      <c r="J373" s="19" t="s">
        <v>163</v>
      </c>
    </row>
    <row r="374" spans="1:10" x14ac:dyDescent="0.2">
      <c r="A374" s="19" t="s">
        <v>185</v>
      </c>
      <c r="B374" s="32" t="s">
        <v>385</v>
      </c>
      <c r="C374" s="42">
        <v>9.24</v>
      </c>
      <c r="D374" s="42">
        <f t="shared" si="36"/>
        <v>44</v>
      </c>
      <c r="E374" s="43">
        <v>14813</v>
      </c>
      <c r="F374" s="42">
        <f t="shared" si="37"/>
        <v>185.16249999999999</v>
      </c>
      <c r="G374" s="32"/>
      <c r="H374" s="32"/>
      <c r="I374" s="32"/>
      <c r="J374" s="19" t="s">
        <v>163</v>
      </c>
    </row>
    <row r="375" spans="1:10" x14ac:dyDescent="0.2">
      <c r="A375" s="19" t="s">
        <v>186</v>
      </c>
      <c r="B375" s="32" t="s">
        <v>386</v>
      </c>
      <c r="C375" s="42">
        <v>7.62</v>
      </c>
      <c r="D375" s="42">
        <f t="shared" si="36"/>
        <v>36.285714285714285</v>
      </c>
      <c r="E375" s="43">
        <v>18654</v>
      </c>
      <c r="F375" s="42">
        <f t="shared" si="37"/>
        <v>233.17500000000001</v>
      </c>
      <c r="G375" s="32"/>
      <c r="H375" s="32"/>
      <c r="I375" s="32"/>
      <c r="J375" s="19" t="s">
        <v>163</v>
      </c>
    </row>
    <row r="376" spans="1:10" x14ac:dyDescent="0.2">
      <c r="A376" s="19" t="s">
        <v>187</v>
      </c>
      <c r="B376" s="32" t="s">
        <v>387</v>
      </c>
      <c r="C376" s="42">
        <v>9.52</v>
      </c>
      <c r="D376" s="42">
        <f t="shared" si="36"/>
        <v>45.333333333333329</v>
      </c>
      <c r="E376" s="43">
        <v>18656</v>
      </c>
      <c r="F376" s="42">
        <f t="shared" si="37"/>
        <v>233.2</v>
      </c>
      <c r="G376" s="32"/>
      <c r="H376" s="32"/>
      <c r="I376" s="32"/>
      <c r="J376" s="19" t="s">
        <v>163</v>
      </c>
    </row>
    <row r="377" spans="1:10" x14ac:dyDescent="0.2">
      <c r="A377" s="19" t="s">
        <v>188</v>
      </c>
      <c r="B377" s="32" t="s">
        <v>388</v>
      </c>
      <c r="C377" s="42">
        <v>8.41</v>
      </c>
      <c r="D377" s="42">
        <f t="shared" si="36"/>
        <v>40.047619047619051</v>
      </c>
      <c r="E377" s="43">
        <v>13616</v>
      </c>
      <c r="F377" s="42">
        <f t="shared" si="37"/>
        <v>170.2</v>
      </c>
      <c r="G377" s="32"/>
      <c r="H377" s="32"/>
      <c r="I377" s="32"/>
      <c r="J377" s="19" t="s">
        <v>163</v>
      </c>
    </row>
    <row r="378" spans="1:10" x14ac:dyDescent="0.2">
      <c r="A378" s="19" t="s">
        <v>189</v>
      </c>
      <c r="B378" s="32" t="s">
        <v>389</v>
      </c>
      <c r="C378" s="42">
        <v>8.77</v>
      </c>
      <c r="D378" s="42">
        <f t="shared" si="36"/>
        <v>41.761904761904759</v>
      </c>
      <c r="E378" s="43">
        <v>12630</v>
      </c>
      <c r="F378" s="42">
        <f t="shared" si="37"/>
        <v>157.875</v>
      </c>
      <c r="G378" s="32"/>
      <c r="H378" s="32"/>
      <c r="I378" s="32"/>
      <c r="J378" s="19" t="s">
        <v>163</v>
      </c>
    </row>
    <row r="379" spans="1:10" x14ac:dyDescent="0.2">
      <c r="A379" s="19" t="s">
        <v>190</v>
      </c>
      <c r="B379" s="32" t="s">
        <v>390</v>
      </c>
      <c r="C379" s="42">
        <v>8.26</v>
      </c>
      <c r="D379" s="42">
        <f t="shared" si="36"/>
        <v>39.333333333333329</v>
      </c>
      <c r="E379" s="43">
        <v>9313</v>
      </c>
      <c r="F379" s="42">
        <f t="shared" si="37"/>
        <v>116.41250000000001</v>
      </c>
      <c r="G379" s="32"/>
      <c r="H379" s="32"/>
      <c r="I379" s="32"/>
      <c r="J379" s="19" t="s">
        <v>163</v>
      </c>
    </row>
    <row r="380" spans="1:10" x14ac:dyDescent="0.2">
      <c r="A380" s="19" t="s">
        <v>191</v>
      </c>
      <c r="B380" s="32" t="s">
        <v>391</v>
      </c>
      <c r="C380" s="42">
        <v>7.49</v>
      </c>
      <c r="D380" s="42">
        <f t="shared" si="36"/>
        <v>35.666666666666671</v>
      </c>
      <c r="E380" s="43">
        <v>9846</v>
      </c>
      <c r="F380" s="42">
        <f t="shared" si="37"/>
        <v>123.075</v>
      </c>
      <c r="G380" s="32"/>
      <c r="H380" s="32"/>
      <c r="I380" s="32"/>
      <c r="J380" s="19" t="s">
        <v>163</v>
      </c>
    </row>
    <row r="381" spans="1:10" x14ac:dyDescent="0.2">
      <c r="A381" s="19" t="s">
        <v>192</v>
      </c>
      <c r="B381" s="32" t="s">
        <v>392</v>
      </c>
      <c r="C381" s="42">
        <v>7.37</v>
      </c>
      <c r="D381" s="42">
        <f t="shared" si="36"/>
        <v>35.095238095238095</v>
      </c>
      <c r="E381" s="43">
        <v>12300</v>
      </c>
      <c r="F381" s="42">
        <f t="shared" si="37"/>
        <v>153.75</v>
      </c>
      <c r="G381" s="32"/>
      <c r="H381" s="32"/>
      <c r="I381" s="32"/>
      <c r="J381" s="19" t="s">
        <v>163</v>
      </c>
    </row>
    <row r="382" spans="1:10" s="50" customFormat="1" x14ac:dyDescent="0.2">
      <c r="A382" s="45">
        <v>2</v>
      </c>
      <c r="B382" s="35" t="s">
        <v>480</v>
      </c>
      <c r="C382" s="40"/>
      <c r="D382" s="42"/>
      <c r="E382" s="41"/>
      <c r="F382" s="42"/>
      <c r="G382" s="35"/>
      <c r="H382" s="35"/>
      <c r="I382" s="35"/>
      <c r="J382" s="45"/>
    </row>
    <row r="383" spans="1:10" x14ac:dyDescent="0.2">
      <c r="A383" s="19" t="s">
        <v>18</v>
      </c>
      <c r="B383" s="32" t="s">
        <v>393</v>
      </c>
      <c r="C383" s="42">
        <v>4.96</v>
      </c>
      <c r="D383" s="42">
        <f t="shared" si="36"/>
        <v>23.61904761904762</v>
      </c>
      <c r="E383" s="43">
        <v>13891</v>
      </c>
      <c r="F383" s="42">
        <f t="shared" si="37"/>
        <v>173.63749999999999</v>
      </c>
      <c r="G383" s="32"/>
      <c r="H383" s="32"/>
      <c r="I383" s="32"/>
      <c r="J383" s="19" t="s">
        <v>163</v>
      </c>
    </row>
    <row r="384" spans="1:10" x14ac:dyDescent="0.2">
      <c r="A384" s="19" t="s">
        <v>24</v>
      </c>
      <c r="B384" s="32" t="s">
        <v>394</v>
      </c>
      <c r="C384" s="42">
        <v>8.26</v>
      </c>
      <c r="D384" s="42">
        <f t="shared" si="36"/>
        <v>39.333333333333329</v>
      </c>
      <c r="E384" s="43">
        <v>16935</v>
      </c>
      <c r="F384" s="42">
        <f t="shared" si="37"/>
        <v>211.68749999999997</v>
      </c>
      <c r="G384" s="32"/>
      <c r="H384" s="32"/>
      <c r="I384" s="32"/>
      <c r="J384" s="19" t="s">
        <v>163</v>
      </c>
    </row>
    <row r="385" spans="1:10" x14ac:dyDescent="0.2">
      <c r="A385" s="19" t="s">
        <v>172</v>
      </c>
      <c r="B385" s="32" t="s">
        <v>395</v>
      </c>
      <c r="C385" s="42">
        <v>7.42</v>
      </c>
      <c r="D385" s="42">
        <f t="shared" si="36"/>
        <v>35.333333333333336</v>
      </c>
      <c r="E385" s="43">
        <v>10741</v>
      </c>
      <c r="F385" s="42">
        <f t="shared" si="37"/>
        <v>134.26249999999999</v>
      </c>
      <c r="G385" s="32"/>
      <c r="H385" s="32"/>
      <c r="I385" s="32"/>
      <c r="J385" s="19" t="s">
        <v>163</v>
      </c>
    </row>
    <row r="386" spans="1:10" s="50" customFormat="1" x14ac:dyDescent="0.2">
      <c r="A386" s="45" t="s">
        <v>118</v>
      </c>
      <c r="B386" s="35" t="s">
        <v>396</v>
      </c>
      <c r="C386" s="40">
        <v>116.11</v>
      </c>
      <c r="D386" s="40"/>
      <c r="E386" s="41">
        <v>211946</v>
      </c>
      <c r="F386" s="40"/>
      <c r="G386" s="35"/>
      <c r="H386" s="35"/>
      <c r="I386" s="35"/>
      <c r="J386" s="45"/>
    </row>
    <row r="387" spans="1:10" s="50" customFormat="1" x14ac:dyDescent="0.2">
      <c r="A387" s="45">
        <v>1</v>
      </c>
      <c r="B387" s="35" t="s">
        <v>484</v>
      </c>
      <c r="C387" s="40"/>
      <c r="D387" s="40"/>
      <c r="E387" s="41"/>
      <c r="F387" s="40"/>
      <c r="G387" s="35"/>
      <c r="H387" s="35"/>
      <c r="I387" s="35"/>
      <c r="J387" s="45"/>
    </row>
    <row r="388" spans="1:10" x14ac:dyDescent="0.2">
      <c r="A388" s="19" t="s">
        <v>16</v>
      </c>
      <c r="B388" s="32" t="s">
        <v>397</v>
      </c>
      <c r="C388" s="42">
        <v>6.24</v>
      </c>
      <c r="D388" s="42">
        <f>C388/21*100</f>
        <v>29.714285714285715</v>
      </c>
      <c r="E388" s="43">
        <v>6747</v>
      </c>
      <c r="F388" s="42">
        <f>E388/8000*100</f>
        <v>84.337500000000006</v>
      </c>
      <c r="G388" s="32"/>
      <c r="H388" s="32"/>
      <c r="I388" s="32"/>
      <c r="J388" s="19" t="s">
        <v>163</v>
      </c>
    </row>
    <row r="389" spans="1:10" x14ac:dyDescent="0.2">
      <c r="A389" s="19" t="s">
        <v>17</v>
      </c>
      <c r="B389" s="32" t="s">
        <v>398</v>
      </c>
      <c r="C389" s="42">
        <v>4.3099999999999996</v>
      </c>
      <c r="D389" s="42">
        <f t="shared" ref="D389:D402" si="38">C389/21*100</f>
        <v>20.523809523809522</v>
      </c>
      <c r="E389" s="43">
        <v>6904</v>
      </c>
      <c r="F389" s="42">
        <f t="shared" ref="F389:F400" si="39">E389/8000*100</f>
        <v>86.3</v>
      </c>
      <c r="G389" s="32"/>
      <c r="H389" s="32"/>
      <c r="I389" s="32"/>
      <c r="J389" s="19" t="s">
        <v>163</v>
      </c>
    </row>
    <row r="390" spans="1:10" x14ac:dyDescent="0.2">
      <c r="A390" s="19" t="s">
        <v>166</v>
      </c>
      <c r="B390" s="32" t="s">
        <v>399</v>
      </c>
      <c r="C390" s="42">
        <v>5.14</v>
      </c>
      <c r="D390" s="42">
        <f t="shared" si="38"/>
        <v>24.476190476190474</v>
      </c>
      <c r="E390" s="43">
        <v>6473</v>
      </c>
      <c r="F390" s="42">
        <f t="shared" si="39"/>
        <v>80.912499999999994</v>
      </c>
      <c r="G390" s="32"/>
      <c r="H390" s="32"/>
      <c r="I390" s="32"/>
      <c r="J390" s="19" t="s">
        <v>163</v>
      </c>
    </row>
    <row r="391" spans="1:10" x14ac:dyDescent="0.2">
      <c r="A391" s="19" t="s">
        <v>167</v>
      </c>
      <c r="B391" s="32" t="s">
        <v>400</v>
      </c>
      <c r="C391" s="42">
        <v>14.79</v>
      </c>
      <c r="D391" s="42">
        <f t="shared" si="38"/>
        <v>70.428571428571431</v>
      </c>
      <c r="E391" s="43">
        <v>25043</v>
      </c>
      <c r="F391" s="42">
        <f t="shared" si="39"/>
        <v>313.03749999999997</v>
      </c>
      <c r="G391" s="32"/>
      <c r="H391" s="32"/>
      <c r="I391" s="32"/>
      <c r="J391" s="19" t="s">
        <v>163</v>
      </c>
    </row>
    <row r="392" spans="1:10" x14ac:dyDescent="0.2">
      <c r="A392" s="19" t="s">
        <v>168</v>
      </c>
      <c r="B392" s="32" t="s">
        <v>401</v>
      </c>
      <c r="C392" s="42">
        <v>12.47</v>
      </c>
      <c r="D392" s="42">
        <f t="shared" si="38"/>
        <v>59.38095238095238</v>
      </c>
      <c r="E392" s="43">
        <v>34736</v>
      </c>
      <c r="F392" s="42">
        <f t="shared" si="39"/>
        <v>434.2</v>
      </c>
      <c r="G392" s="32"/>
      <c r="H392" s="32"/>
      <c r="I392" s="32"/>
      <c r="J392" s="19" t="s">
        <v>163</v>
      </c>
    </row>
    <row r="393" spans="1:10" x14ac:dyDescent="0.2">
      <c r="A393" s="19" t="s">
        <v>169</v>
      </c>
      <c r="B393" s="32" t="s">
        <v>402</v>
      </c>
      <c r="C393" s="42">
        <v>8.23</v>
      </c>
      <c r="D393" s="42">
        <f t="shared" si="38"/>
        <v>39.19047619047619</v>
      </c>
      <c r="E393" s="43">
        <v>25524</v>
      </c>
      <c r="F393" s="42">
        <f t="shared" si="39"/>
        <v>319.05</v>
      </c>
      <c r="G393" s="32"/>
      <c r="H393" s="32"/>
      <c r="I393" s="32"/>
      <c r="J393" s="19" t="s">
        <v>163</v>
      </c>
    </row>
    <row r="394" spans="1:10" x14ac:dyDescent="0.2">
      <c r="A394" s="19" t="s">
        <v>170</v>
      </c>
      <c r="B394" s="32" t="s">
        <v>403</v>
      </c>
      <c r="C394" s="42">
        <v>4.79</v>
      </c>
      <c r="D394" s="42">
        <f t="shared" si="38"/>
        <v>22.80952380952381</v>
      </c>
      <c r="E394" s="43">
        <v>9141</v>
      </c>
      <c r="F394" s="42">
        <f t="shared" si="39"/>
        <v>114.2625</v>
      </c>
      <c r="G394" s="32"/>
      <c r="H394" s="32"/>
      <c r="I394" s="32"/>
      <c r="J394" s="19" t="s">
        <v>163</v>
      </c>
    </row>
    <row r="395" spans="1:10" x14ac:dyDescent="0.2">
      <c r="A395" s="19" t="s">
        <v>171</v>
      </c>
      <c r="B395" s="32" t="s">
        <v>404</v>
      </c>
      <c r="C395" s="42">
        <v>11.92</v>
      </c>
      <c r="D395" s="42">
        <f t="shared" si="38"/>
        <v>56.761904761904759</v>
      </c>
      <c r="E395" s="43">
        <v>20574</v>
      </c>
      <c r="F395" s="42">
        <f t="shared" si="39"/>
        <v>257.17500000000001</v>
      </c>
      <c r="G395" s="32"/>
      <c r="H395" s="32"/>
      <c r="I395" s="32"/>
      <c r="J395" s="19" t="s">
        <v>163</v>
      </c>
    </row>
    <row r="396" spans="1:10" x14ac:dyDescent="0.2">
      <c r="A396" s="19" t="s">
        <v>183</v>
      </c>
      <c r="B396" s="32" t="s">
        <v>405</v>
      </c>
      <c r="C396" s="42">
        <v>9.6199999999999992</v>
      </c>
      <c r="D396" s="42">
        <f t="shared" si="38"/>
        <v>45.809523809523803</v>
      </c>
      <c r="E396" s="43">
        <v>18136</v>
      </c>
      <c r="F396" s="42">
        <f t="shared" si="39"/>
        <v>226.7</v>
      </c>
      <c r="G396" s="32"/>
      <c r="H396" s="32"/>
      <c r="I396" s="32"/>
      <c r="J396" s="19" t="s">
        <v>163</v>
      </c>
    </row>
    <row r="397" spans="1:10" x14ac:dyDescent="0.2">
      <c r="A397" s="19" t="s">
        <v>184</v>
      </c>
      <c r="B397" s="32" t="s">
        <v>406</v>
      </c>
      <c r="C397" s="42">
        <v>7.08</v>
      </c>
      <c r="D397" s="42">
        <f t="shared" si="38"/>
        <v>33.714285714285715</v>
      </c>
      <c r="E397" s="43">
        <v>15061</v>
      </c>
      <c r="F397" s="42">
        <f t="shared" si="39"/>
        <v>188.26249999999999</v>
      </c>
      <c r="G397" s="32"/>
      <c r="H397" s="32"/>
      <c r="I397" s="32"/>
      <c r="J397" s="19" t="s">
        <v>163</v>
      </c>
    </row>
    <row r="398" spans="1:10" x14ac:dyDescent="0.2">
      <c r="A398" s="19" t="s">
        <v>185</v>
      </c>
      <c r="B398" s="32" t="s">
        <v>407</v>
      </c>
      <c r="C398" s="42">
        <v>7.24</v>
      </c>
      <c r="D398" s="42">
        <f t="shared" si="38"/>
        <v>34.476190476190474</v>
      </c>
      <c r="E398" s="43">
        <v>12327</v>
      </c>
      <c r="F398" s="42">
        <f t="shared" si="39"/>
        <v>154.08750000000001</v>
      </c>
      <c r="G398" s="32"/>
      <c r="H398" s="32"/>
      <c r="I398" s="32"/>
      <c r="J398" s="19" t="s">
        <v>163</v>
      </c>
    </row>
    <row r="399" spans="1:10" x14ac:dyDescent="0.2">
      <c r="A399" s="19" t="s">
        <v>186</v>
      </c>
      <c r="B399" s="32" t="s">
        <v>408</v>
      </c>
      <c r="C399" s="42">
        <v>10.01</v>
      </c>
      <c r="D399" s="42">
        <f t="shared" si="38"/>
        <v>47.666666666666671</v>
      </c>
      <c r="E399" s="43">
        <v>8683</v>
      </c>
      <c r="F399" s="42">
        <f t="shared" si="39"/>
        <v>108.53749999999999</v>
      </c>
      <c r="G399" s="32"/>
      <c r="H399" s="32"/>
      <c r="I399" s="32"/>
      <c r="J399" s="19" t="s">
        <v>163</v>
      </c>
    </row>
    <row r="400" spans="1:10" x14ac:dyDescent="0.2">
      <c r="A400" s="19" t="s">
        <v>187</v>
      </c>
      <c r="B400" s="32" t="s">
        <v>409</v>
      </c>
      <c r="C400" s="42">
        <v>7.86</v>
      </c>
      <c r="D400" s="42">
        <f t="shared" si="38"/>
        <v>37.428571428571431</v>
      </c>
      <c r="E400" s="43">
        <v>12954</v>
      </c>
      <c r="F400" s="42">
        <f t="shared" si="39"/>
        <v>161.92500000000001</v>
      </c>
      <c r="G400" s="32"/>
      <c r="H400" s="32"/>
      <c r="I400" s="32"/>
      <c r="J400" s="19" t="s">
        <v>163</v>
      </c>
    </row>
    <row r="401" spans="1:10" s="50" customFormat="1" x14ac:dyDescent="0.2">
      <c r="A401" s="45">
        <v>2</v>
      </c>
      <c r="B401" s="35" t="s">
        <v>480</v>
      </c>
      <c r="C401" s="40"/>
      <c r="D401" s="42"/>
      <c r="E401" s="41"/>
      <c r="F401" s="40"/>
      <c r="G401" s="35"/>
      <c r="H401" s="35"/>
      <c r="I401" s="35"/>
      <c r="J401" s="45"/>
    </row>
    <row r="402" spans="1:10" x14ac:dyDescent="0.2">
      <c r="A402" s="19" t="s">
        <v>18</v>
      </c>
      <c r="B402" s="32" t="s">
        <v>410</v>
      </c>
      <c r="C402" s="42">
        <v>6.41</v>
      </c>
      <c r="D402" s="42">
        <f t="shared" si="38"/>
        <v>30.523809523809526</v>
      </c>
      <c r="E402" s="43">
        <v>9643</v>
      </c>
      <c r="F402" s="42">
        <v>60.268750000000004</v>
      </c>
      <c r="G402" s="32"/>
      <c r="H402" s="32"/>
      <c r="I402" s="32"/>
      <c r="J402" s="19" t="s">
        <v>163</v>
      </c>
    </row>
    <row r="403" spans="1:10" s="50" customFormat="1" x14ac:dyDescent="0.2">
      <c r="A403" s="45" t="s">
        <v>134</v>
      </c>
      <c r="B403" s="35" t="s">
        <v>411</v>
      </c>
      <c r="C403" s="40">
        <v>238.03</v>
      </c>
      <c r="D403" s="40"/>
      <c r="E403" s="41">
        <v>235763</v>
      </c>
      <c r="F403" s="40"/>
      <c r="G403" s="35"/>
      <c r="H403" s="35"/>
      <c r="I403" s="35"/>
      <c r="J403" s="45"/>
    </row>
    <row r="404" spans="1:10" s="50" customFormat="1" x14ac:dyDescent="0.2">
      <c r="A404" s="45">
        <v>1</v>
      </c>
      <c r="B404" s="35" t="s">
        <v>483</v>
      </c>
      <c r="C404" s="40"/>
      <c r="D404" s="40"/>
      <c r="E404" s="41"/>
      <c r="F404" s="40"/>
      <c r="G404" s="35"/>
      <c r="H404" s="35"/>
      <c r="I404" s="35"/>
      <c r="J404" s="45"/>
    </row>
    <row r="405" spans="1:10" x14ac:dyDescent="0.2">
      <c r="A405" s="19" t="s">
        <v>16</v>
      </c>
      <c r="B405" s="32" t="s">
        <v>412</v>
      </c>
      <c r="C405" s="42">
        <v>6.46</v>
      </c>
      <c r="D405" s="42">
        <f>C405/21*100</f>
        <v>30.761904761904763</v>
      </c>
      <c r="E405" s="43">
        <v>9830</v>
      </c>
      <c r="F405" s="42">
        <f>E405/8000*100</f>
        <v>122.875</v>
      </c>
      <c r="G405" s="32"/>
      <c r="H405" s="32"/>
      <c r="I405" s="32"/>
      <c r="J405" s="19" t="s">
        <v>163</v>
      </c>
    </row>
    <row r="406" spans="1:10" x14ac:dyDescent="0.2">
      <c r="A406" s="19" t="s">
        <v>17</v>
      </c>
      <c r="B406" s="32" t="s">
        <v>413</v>
      </c>
      <c r="C406" s="42">
        <v>5.09</v>
      </c>
      <c r="D406" s="42">
        <f t="shared" ref="D406:D425" si="40">C406/21*100</f>
        <v>24.238095238095237</v>
      </c>
      <c r="E406" s="43">
        <v>7769</v>
      </c>
      <c r="F406" s="42">
        <f t="shared" ref="F406:F422" si="41">E406/8000*100</f>
        <v>97.112499999999997</v>
      </c>
      <c r="G406" s="32"/>
      <c r="H406" s="32"/>
      <c r="I406" s="32"/>
      <c r="J406" s="19" t="s">
        <v>163</v>
      </c>
    </row>
    <row r="407" spans="1:10" x14ac:dyDescent="0.2">
      <c r="A407" s="19" t="s">
        <v>166</v>
      </c>
      <c r="B407" s="32" t="s">
        <v>414</v>
      </c>
      <c r="C407" s="42">
        <v>10.199999999999999</v>
      </c>
      <c r="D407" s="42">
        <f t="shared" si="40"/>
        <v>48.571428571428562</v>
      </c>
      <c r="E407" s="43">
        <v>9109</v>
      </c>
      <c r="F407" s="42">
        <f t="shared" si="41"/>
        <v>113.8625</v>
      </c>
      <c r="G407" s="32"/>
      <c r="H407" s="32"/>
      <c r="I407" s="32"/>
      <c r="J407" s="19" t="s">
        <v>163</v>
      </c>
    </row>
    <row r="408" spans="1:10" x14ac:dyDescent="0.2">
      <c r="A408" s="19" t="s">
        <v>167</v>
      </c>
      <c r="B408" s="32" t="s">
        <v>415</v>
      </c>
      <c r="C408" s="42">
        <v>5.57</v>
      </c>
      <c r="D408" s="42">
        <f t="shared" si="40"/>
        <v>26.523809523809526</v>
      </c>
      <c r="E408" s="43">
        <v>7639</v>
      </c>
      <c r="F408" s="42">
        <f t="shared" si="41"/>
        <v>95.487499999999997</v>
      </c>
      <c r="G408" s="32"/>
      <c r="H408" s="32"/>
      <c r="I408" s="32"/>
      <c r="J408" s="19" t="s">
        <v>163</v>
      </c>
    </row>
    <row r="409" spans="1:10" x14ac:dyDescent="0.2">
      <c r="A409" s="19" t="s">
        <v>168</v>
      </c>
      <c r="B409" s="32" t="s">
        <v>416</v>
      </c>
      <c r="C409" s="42">
        <v>7.58</v>
      </c>
      <c r="D409" s="42">
        <f t="shared" si="40"/>
        <v>36.095238095238095</v>
      </c>
      <c r="E409" s="43">
        <v>8718</v>
      </c>
      <c r="F409" s="42">
        <f t="shared" si="41"/>
        <v>108.97499999999999</v>
      </c>
      <c r="G409" s="32"/>
      <c r="H409" s="32"/>
      <c r="I409" s="32"/>
      <c r="J409" s="19" t="s">
        <v>163</v>
      </c>
    </row>
    <row r="410" spans="1:10" x14ac:dyDescent="0.2">
      <c r="A410" s="19" t="s">
        <v>169</v>
      </c>
      <c r="B410" s="32" t="s">
        <v>417</v>
      </c>
      <c r="C410" s="42">
        <v>7.83</v>
      </c>
      <c r="D410" s="42">
        <f t="shared" si="40"/>
        <v>37.285714285714292</v>
      </c>
      <c r="E410" s="43">
        <v>9552</v>
      </c>
      <c r="F410" s="42">
        <f t="shared" si="41"/>
        <v>119.39999999999999</v>
      </c>
      <c r="G410" s="32"/>
      <c r="H410" s="32"/>
      <c r="I410" s="32"/>
      <c r="J410" s="19" t="s">
        <v>163</v>
      </c>
    </row>
    <row r="411" spans="1:10" x14ac:dyDescent="0.2">
      <c r="A411" s="19" t="s">
        <v>170</v>
      </c>
      <c r="B411" s="32" t="s">
        <v>418</v>
      </c>
      <c r="C411" s="42">
        <v>11.8</v>
      </c>
      <c r="D411" s="42">
        <f t="shared" si="40"/>
        <v>56.19047619047619</v>
      </c>
      <c r="E411" s="43">
        <v>12610</v>
      </c>
      <c r="F411" s="42">
        <f t="shared" si="41"/>
        <v>157.625</v>
      </c>
      <c r="G411" s="32"/>
      <c r="H411" s="32"/>
      <c r="I411" s="32"/>
      <c r="J411" s="19" t="s">
        <v>163</v>
      </c>
    </row>
    <row r="412" spans="1:10" x14ac:dyDescent="0.2">
      <c r="A412" s="19" t="s">
        <v>171</v>
      </c>
      <c r="B412" s="32" t="s">
        <v>419</v>
      </c>
      <c r="C412" s="42">
        <v>6.28</v>
      </c>
      <c r="D412" s="42">
        <f t="shared" si="40"/>
        <v>29.904761904761905</v>
      </c>
      <c r="E412" s="43">
        <v>7721</v>
      </c>
      <c r="F412" s="42">
        <f t="shared" si="41"/>
        <v>96.512500000000003</v>
      </c>
      <c r="G412" s="32"/>
      <c r="H412" s="32"/>
      <c r="I412" s="32"/>
      <c r="J412" s="19" t="s">
        <v>163</v>
      </c>
    </row>
    <row r="413" spans="1:10" x14ac:dyDescent="0.2">
      <c r="A413" s="19" t="s">
        <v>183</v>
      </c>
      <c r="B413" s="32" t="s">
        <v>420</v>
      </c>
      <c r="C413" s="42">
        <v>9.66</v>
      </c>
      <c r="D413" s="42">
        <f t="shared" si="40"/>
        <v>46</v>
      </c>
      <c r="E413" s="43">
        <v>8930</v>
      </c>
      <c r="F413" s="42">
        <f t="shared" si="41"/>
        <v>111.625</v>
      </c>
      <c r="G413" s="32"/>
      <c r="H413" s="32"/>
      <c r="I413" s="32"/>
      <c r="J413" s="19" t="s">
        <v>163</v>
      </c>
    </row>
    <row r="414" spans="1:10" x14ac:dyDescent="0.2">
      <c r="A414" s="19" t="s">
        <v>184</v>
      </c>
      <c r="B414" s="32" t="s">
        <v>421</v>
      </c>
      <c r="C414" s="42">
        <v>8.1999999999999993</v>
      </c>
      <c r="D414" s="42">
        <f t="shared" si="40"/>
        <v>39.047619047619044</v>
      </c>
      <c r="E414" s="43">
        <v>11232</v>
      </c>
      <c r="F414" s="42">
        <f t="shared" si="41"/>
        <v>140.39999999999998</v>
      </c>
      <c r="G414" s="32"/>
      <c r="H414" s="32"/>
      <c r="I414" s="32"/>
      <c r="J414" s="19" t="s">
        <v>163</v>
      </c>
    </row>
    <row r="415" spans="1:10" x14ac:dyDescent="0.2">
      <c r="A415" s="19" t="s">
        <v>185</v>
      </c>
      <c r="B415" s="32" t="s">
        <v>422</v>
      </c>
      <c r="C415" s="42">
        <v>6.87</v>
      </c>
      <c r="D415" s="42">
        <f t="shared" si="40"/>
        <v>32.714285714285715</v>
      </c>
      <c r="E415" s="43">
        <v>12118</v>
      </c>
      <c r="F415" s="42">
        <f t="shared" si="41"/>
        <v>151.47499999999999</v>
      </c>
      <c r="G415" s="32"/>
      <c r="H415" s="32"/>
      <c r="I415" s="32"/>
      <c r="J415" s="19" t="s">
        <v>163</v>
      </c>
    </row>
    <row r="416" spans="1:10" x14ac:dyDescent="0.2">
      <c r="A416" s="19" t="s">
        <v>186</v>
      </c>
      <c r="B416" s="32" t="s">
        <v>423</v>
      </c>
      <c r="C416" s="42">
        <v>7.52</v>
      </c>
      <c r="D416" s="42">
        <f t="shared" si="40"/>
        <v>35.80952380952381</v>
      </c>
      <c r="E416" s="43">
        <v>11045</v>
      </c>
      <c r="F416" s="42">
        <f t="shared" si="41"/>
        <v>138.0625</v>
      </c>
      <c r="G416" s="32"/>
      <c r="H416" s="32"/>
      <c r="I416" s="32"/>
      <c r="J416" s="19" t="s">
        <v>163</v>
      </c>
    </row>
    <row r="417" spans="1:10" x14ac:dyDescent="0.2">
      <c r="A417" s="19" t="s">
        <v>187</v>
      </c>
      <c r="B417" s="32" t="s">
        <v>424</v>
      </c>
      <c r="C417" s="42">
        <v>6.19</v>
      </c>
      <c r="D417" s="42">
        <f t="shared" si="40"/>
        <v>29.476190476190478</v>
      </c>
      <c r="E417" s="43">
        <v>9691</v>
      </c>
      <c r="F417" s="42">
        <f t="shared" si="41"/>
        <v>121.1375</v>
      </c>
      <c r="G417" s="32"/>
      <c r="H417" s="32"/>
      <c r="I417" s="32"/>
      <c r="J417" s="19" t="s">
        <v>163</v>
      </c>
    </row>
    <row r="418" spans="1:10" x14ac:dyDescent="0.2">
      <c r="A418" s="19" t="s">
        <v>188</v>
      </c>
      <c r="B418" s="32" t="s">
        <v>425</v>
      </c>
      <c r="C418" s="42">
        <v>6.38</v>
      </c>
      <c r="D418" s="42">
        <f t="shared" si="40"/>
        <v>30.38095238095238</v>
      </c>
      <c r="E418" s="43">
        <v>11074</v>
      </c>
      <c r="F418" s="42">
        <f t="shared" si="41"/>
        <v>138.42500000000001</v>
      </c>
      <c r="G418" s="32"/>
      <c r="H418" s="32"/>
      <c r="I418" s="32"/>
      <c r="J418" s="19" t="s">
        <v>163</v>
      </c>
    </row>
    <row r="419" spans="1:10" x14ac:dyDescent="0.2">
      <c r="A419" s="19" t="s">
        <v>189</v>
      </c>
      <c r="B419" s="32" t="s">
        <v>426</v>
      </c>
      <c r="C419" s="42">
        <v>6.33</v>
      </c>
      <c r="D419" s="42">
        <f t="shared" si="40"/>
        <v>30.142857142857142</v>
      </c>
      <c r="E419" s="43">
        <v>9715</v>
      </c>
      <c r="F419" s="42">
        <f t="shared" si="41"/>
        <v>121.4375</v>
      </c>
      <c r="G419" s="32"/>
      <c r="H419" s="32"/>
      <c r="I419" s="32"/>
      <c r="J419" s="19" t="s">
        <v>163</v>
      </c>
    </row>
    <row r="420" spans="1:10" x14ac:dyDescent="0.2">
      <c r="A420" s="19" t="s">
        <v>190</v>
      </c>
      <c r="B420" s="32" t="s">
        <v>427</v>
      </c>
      <c r="C420" s="42">
        <v>10.31</v>
      </c>
      <c r="D420" s="42">
        <f t="shared" si="40"/>
        <v>49.095238095238095</v>
      </c>
      <c r="E420" s="43">
        <v>13211</v>
      </c>
      <c r="F420" s="42">
        <f t="shared" si="41"/>
        <v>165.13750000000002</v>
      </c>
      <c r="G420" s="32"/>
      <c r="H420" s="32"/>
      <c r="I420" s="32"/>
      <c r="J420" s="19" t="s">
        <v>163</v>
      </c>
    </row>
    <row r="421" spans="1:10" x14ac:dyDescent="0.2">
      <c r="A421" s="19" t="s">
        <v>191</v>
      </c>
      <c r="B421" s="32" t="s">
        <v>428</v>
      </c>
      <c r="C421" s="42">
        <v>7.59</v>
      </c>
      <c r="D421" s="42">
        <f t="shared" si="40"/>
        <v>36.142857142857146</v>
      </c>
      <c r="E421" s="43">
        <v>9130</v>
      </c>
      <c r="F421" s="42">
        <f t="shared" si="41"/>
        <v>114.12500000000001</v>
      </c>
      <c r="G421" s="32"/>
      <c r="H421" s="32"/>
      <c r="I421" s="32"/>
      <c r="J421" s="19" t="s">
        <v>163</v>
      </c>
    </row>
    <row r="422" spans="1:10" x14ac:dyDescent="0.2">
      <c r="A422" s="19" t="s">
        <v>192</v>
      </c>
      <c r="B422" s="32" t="s">
        <v>429</v>
      </c>
      <c r="C422" s="42">
        <v>14.55</v>
      </c>
      <c r="D422" s="42">
        <f t="shared" si="40"/>
        <v>69.285714285714278</v>
      </c>
      <c r="E422" s="43">
        <v>18367</v>
      </c>
      <c r="F422" s="42">
        <f t="shared" si="41"/>
        <v>229.58750000000001</v>
      </c>
      <c r="G422" s="32"/>
      <c r="H422" s="32"/>
      <c r="I422" s="32"/>
      <c r="J422" s="19" t="s">
        <v>163</v>
      </c>
    </row>
    <row r="423" spans="1:10" s="50" customFormat="1" x14ac:dyDescent="0.2">
      <c r="A423" s="45">
        <v>2</v>
      </c>
      <c r="B423" s="35" t="s">
        <v>21</v>
      </c>
      <c r="C423" s="40"/>
      <c r="D423" s="42"/>
      <c r="E423" s="41"/>
      <c r="F423" s="40"/>
      <c r="G423" s="35"/>
      <c r="H423" s="35"/>
      <c r="I423" s="35"/>
      <c r="J423" s="45" t="s">
        <v>163</v>
      </c>
    </row>
    <row r="424" spans="1:10" x14ac:dyDescent="0.2">
      <c r="A424" s="19" t="s">
        <v>18</v>
      </c>
      <c r="B424" s="32" t="s">
        <v>430</v>
      </c>
      <c r="C424" s="42">
        <v>17.329999999999998</v>
      </c>
      <c r="D424" s="42">
        <f t="shared" si="40"/>
        <v>82.523809523809504</v>
      </c>
      <c r="E424" s="43">
        <v>36866</v>
      </c>
      <c r="F424" s="42">
        <v>230.41249999999999</v>
      </c>
      <c r="G424" s="32"/>
      <c r="H424" s="32"/>
      <c r="I424" s="32"/>
      <c r="J424" s="19" t="s">
        <v>163</v>
      </c>
    </row>
    <row r="425" spans="1:10" x14ac:dyDescent="0.2">
      <c r="A425" s="19" t="s">
        <v>24</v>
      </c>
      <c r="B425" s="32" t="s">
        <v>431</v>
      </c>
      <c r="C425" s="42">
        <v>7.91</v>
      </c>
      <c r="D425" s="42">
        <f t="shared" si="40"/>
        <v>37.666666666666664</v>
      </c>
      <c r="E425" s="43">
        <v>11436</v>
      </c>
      <c r="F425" s="42">
        <v>71.474999999999994</v>
      </c>
      <c r="G425" s="32"/>
      <c r="H425" s="32"/>
      <c r="I425" s="32"/>
      <c r="J425" s="19" t="s">
        <v>163</v>
      </c>
    </row>
    <row r="426" spans="1:10" x14ac:dyDescent="0.2">
      <c r="A426" s="19"/>
      <c r="B426" s="32" t="s">
        <v>432</v>
      </c>
      <c r="C426" s="42">
        <v>68.38</v>
      </c>
      <c r="D426" s="42"/>
      <c r="E426" s="43"/>
      <c r="F426" s="42"/>
      <c r="G426" s="32"/>
      <c r="H426" s="32"/>
      <c r="I426" s="32"/>
      <c r="J426" s="19"/>
    </row>
    <row r="427" spans="1:10" s="50" customFormat="1" x14ac:dyDescent="0.2">
      <c r="A427" s="45" t="s">
        <v>433</v>
      </c>
      <c r="B427" s="35" t="s">
        <v>434</v>
      </c>
      <c r="C427" s="40">
        <v>258.86</v>
      </c>
      <c r="D427" s="40"/>
      <c r="E427" s="41">
        <v>221302</v>
      </c>
      <c r="F427" s="40"/>
      <c r="G427" s="35"/>
      <c r="H427" s="35"/>
      <c r="I427" s="35"/>
      <c r="J427" s="45"/>
    </row>
    <row r="428" spans="1:10" s="50" customFormat="1" x14ac:dyDescent="0.2">
      <c r="A428" s="45">
        <v>1</v>
      </c>
      <c r="B428" s="35" t="s">
        <v>483</v>
      </c>
      <c r="C428" s="40"/>
      <c r="D428" s="40"/>
      <c r="E428" s="41"/>
      <c r="F428" s="40"/>
      <c r="G428" s="35"/>
      <c r="H428" s="35"/>
      <c r="I428" s="35"/>
      <c r="J428" s="45"/>
    </row>
    <row r="429" spans="1:10" x14ac:dyDescent="0.2">
      <c r="A429" s="19" t="s">
        <v>16</v>
      </c>
      <c r="B429" s="32" t="s">
        <v>435</v>
      </c>
      <c r="C429" s="42">
        <v>20</v>
      </c>
      <c r="D429" s="42">
        <f>C429/21*100</f>
        <v>95.238095238095227</v>
      </c>
      <c r="E429" s="43">
        <v>21084</v>
      </c>
      <c r="F429" s="42">
        <f>E429/8000*100</f>
        <v>263.55</v>
      </c>
      <c r="G429" s="32"/>
      <c r="H429" s="32"/>
      <c r="I429" s="32"/>
      <c r="J429" s="19" t="s">
        <v>163</v>
      </c>
    </row>
    <row r="430" spans="1:10" x14ac:dyDescent="0.2">
      <c r="A430" s="19" t="s">
        <v>17</v>
      </c>
      <c r="B430" s="32" t="s">
        <v>436</v>
      </c>
      <c r="C430" s="42">
        <v>7.85</v>
      </c>
      <c r="D430" s="42">
        <f t="shared" ref="D430:D445" si="42">C430/21*100</f>
        <v>37.38095238095238</v>
      </c>
      <c r="E430" s="43">
        <v>8015</v>
      </c>
      <c r="F430" s="42">
        <f t="shared" ref="F430:F445" si="43">E430/8000*100</f>
        <v>100.1875</v>
      </c>
      <c r="G430" s="32"/>
      <c r="H430" s="32"/>
      <c r="I430" s="32"/>
      <c r="J430" s="19" t="s">
        <v>163</v>
      </c>
    </row>
    <row r="431" spans="1:10" x14ac:dyDescent="0.2">
      <c r="A431" s="19" t="s">
        <v>166</v>
      </c>
      <c r="B431" s="32" t="s">
        <v>437</v>
      </c>
      <c r="C431" s="42">
        <v>6.02</v>
      </c>
      <c r="D431" s="42">
        <f t="shared" si="42"/>
        <v>28.666666666666664</v>
      </c>
      <c r="E431" s="43">
        <v>7309</v>
      </c>
      <c r="F431" s="42">
        <f t="shared" si="43"/>
        <v>91.362499999999997</v>
      </c>
      <c r="G431" s="32"/>
      <c r="H431" s="32"/>
      <c r="I431" s="32"/>
      <c r="J431" s="19" t="s">
        <v>163</v>
      </c>
    </row>
    <row r="432" spans="1:10" x14ac:dyDescent="0.2">
      <c r="A432" s="19" t="s">
        <v>167</v>
      </c>
      <c r="B432" s="32" t="s">
        <v>438</v>
      </c>
      <c r="C432" s="42">
        <v>7.27</v>
      </c>
      <c r="D432" s="42">
        <f t="shared" si="42"/>
        <v>34.619047619047613</v>
      </c>
      <c r="E432" s="43">
        <v>8232</v>
      </c>
      <c r="F432" s="42">
        <f t="shared" si="43"/>
        <v>102.89999999999999</v>
      </c>
      <c r="G432" s="32"/>
      <c r="H432" s="32"/>
      <c r="I432" s="32"/>
      <c r="J432" s="19" t="s">
        <v>163</v>
      </c>
    </row>
    <row r="433" spans="1:10" x14ac:dyDescent="0.2">
      <c r="A433" s="19" t="s">
        <v>168</v>
      </c>
      <c r="B433" s="32" t="s">
        <v>439</v>
      </c>
      <c r="C433" s="42">
        <v>9.61</v>
      </c>
      <c r="D433" s="42">
        <f t="shared" si="42"/>
        <v>45.761904761904759</v>
      </c>
      <c r="E433" s="43">
        <v>8593</v>
      </c>
      <c r="F433" s="42">
        <f t="shared" si="43"/>
        <v>107.41249999999999</v>
      </c>
      <c r="G433" s="32"/>
      <c r="H433" s="32"/>
      <c r="I433" s="32"/>
      <c r="J433" s="19" t="s">
        <v>163</v>
      </c>
    </row>
    <row r="434" spans="1:10" x14ac:dyDescent="0.2">
      <c r="A434" s="19" t="s">
        <v>169</v>
      </c>
      <c r="B434" s="32" t="s">
        <v>440</v>
      </c>
      <c r="C434" s="42">
        <v>10.93</v>
      </c>
      <c r="D434" s="42">
        <f t="shared" si="42"/>
        <v>52.047619047619044</v>
      </c>
      <c r="E434" s="43">
        <v>9978</v>
      </c>
      <c r="F434" s="42">
        <f t="shared" si="43"/>
        <v>124.72499999999999</v>
      </c>
      <c r="G434" s="32"/>
      <c r="H434" s="32"/>
      <c r="I434" s="32"/>
      <c r="J434" s="19" t="s">
        <v>163</v>
      </c>
    </row>
    <row r="435" spans="1:10" x14ac:dyDescent="0.2">
      <c r="A435" s="19" t="s">
        <v>170</v>
      </c>
      <c r="B435" s="32" t="s">
        <v>441</v>
      </c>
      <c r="C435" s="42">
        <v>5.45</v>
      </c>
      <c r="D435" s="42">
        <f t="shared" si="42"/>
        <v>25.952380952380956</v>
      </c>
      <c r="E435" s="43">
        <v>6265</v>
      </c>
      <c r="F435" s="42">
        <f t="shared" si="43"/>
        <v>78.3125</v>
      </c>
      <c r="G435" s="32"/>
      <c r="H435" s="32"/>
      <c r="I435" s="32"/>
      <c r="J435" s="19" t="s">
        <v>163</v>
      </c>
    </row>
    <row r="436" spans="1:10" x14ac:dyDescent="0.2">
      <c r="A436" s="19" t="s">
        <v>171</v>
      </c>
      <c r="B436" s="32" t="s">
        <v>442</v>
      </c>
      <c r="C436" s="42">
        <v>10.45</v>
      </c>
      <c r="D436" s="42">
        <f t="shared" si="42"/>
        <v>49.761904761904759</v>
      </c>
      <c r="E436" s="43">
        <v>9804</v>
      </c>
      <c r="F436" s="42">
        <f t="shared" si="43"/>
        <v>122.55</v>
      </c>
      <c r="G436" s="32"/>
      <c r="H436" s="32"/>
      <c r="I436" s="32"/>
      <c r="J436" s="19" t="s">
        <v>163</v>
      </c>
    </row>
    <row r="437" spans="1:10" x14ac:dyDescent="0.2">
      <c r="A437" s="19" t="s">
        <v>183</v>
      </c>
      <c r="B437" s="32" t="s">
        <v>443</v>
      </c>
      <c r="C437" s="42">
        <v>7.66</v>
      </c>
      <c r="D437" s="42">
        <f t="shared" si="42"/>
        <v>36.476190476190482</v>
      </c>
      <c r="E437" s="43">
        <v>9438</v>
      </c>
      <c r="F437" s="42">
        <f t="shared" si="43"/>
        <v>117.97500000000001</v>
      </c>
      <c r="G437" s="32"/>
      <c r="H437" s="32"/>
      <c r="I437" s="32"/>
      <c r="J437" s="19" t="s">
        <v>163</v>
      </c>
    </row>
    <row r="438" spans="1:10" x14ac:dyDescent="0.2">
      <c r="A438" s="19" t="s">
        <v>184</v>
      </c>
      <c r="B438" s="32" t="s">
        <v>444</v>
      </c>
      <c r="C438" s="42">
        <v>7.7</v>
      </c>
      <c r="D438" s="42">
        <f t="shared" si="42"/>
        <v>36.666666666666671</v>
      </c>
      <c r="E438" s="43">
        <v>9969</v>
      </c>
      <c r="F438" s="42">
        <f t="shared" si="43"/>
        <v>124.6125</v>
      </c>
      <c r="G438" s="32"/>
      <c r="H438" s="32"/>
      <c r="I438" s="32"/>
      <c r="J438" s="19" t="s">
        <v>163</v>
      </c>
    </row>
    <row r="439" spans="1:10" x14ac:dyDescent="0.2">
      <c r="A439" s="19" t="s">
        <v>185</v>
      </c>
      <c r="B439" s="32" t="s">
        <v>445</v>
      </c>
      <c r="C439" s="42">
        <v>6.63</v>
      </c>
      <c r="D439" s="42">
        <f t="shared" si="42"/>
        <v>31.571428571428573</v>
      </c>
      <c r="E439" s="43">
        <v>10493</v>
      </c>
      <c r="F439" s="42">
        <f t="shared" si="43"/>
        <v>131.16249999999999</v>
      </c>
      <c r="G439" s="32"/>
      <c r="H439" s="32"/>
      <c r="I439" s="32"/>
      <c r="J439" s="19" t="s">
        <v>163</v>
      </c>
    </row>
    <row r="440" spans="1:10" x14ac:dyDescent="0.2">
      <c r="A440" s="19" t="s">
        <v>186</v>
      </c>
      <c r="B440" s="32" t="s">
        <v>446</v>
      </c>
      <c r="C440" s="42">
        <v>15.26</v>
      </c>
      <c r="D440" s="42">
        <f t="shared" si="42"/>
        <v>72.666666666666671</v>
      </c>
      <c r="E440" s="43">
        <v>18030</v>
      </c>
      <c r="F440" s="42">
        <f t="shared" si="43"/>
        <v>225.375</v>
      </c>
      <c r="G440" s="32"/>
      <c r="H440" s="32"/>
      <c r="I440" s="32"/>
      <c r="J440" s="19" t="s">
        <v>163</v>
      </c>
    </row>
    <row r="441" spans="1:10" x14ac:dyDescent="0.2">
      <c r="A441" s="19" t="s">
        <v>187</v>
      </c>
      <c r="B441" s="32" t="s">
        <v>447</v>
      </c>
      <c r="C441" s="42">
        <v>11.57</v>
      </c>
      <c r="D441" s="42">
        <f t="shared" si="42"/>
        <v>55.095238095238095</v>
      </c>
      <c r="E441" s="43">
        <v>10639</v>
      </c>
      <c r="F441" s="42">
        <f t="shared" si="43"/>
        <v>132.98749999999998</v>
      </c>
      <c r="G441" s="32"/>
      <c r="H441" s="32"/>
      <c r="I441" s="32"/>
      <c r="J441" s="19" t="s">
        <v>163</v>
      </c>
    </row>
    <row r="442" spans="1:10" x14ac:dyDescent="0.2">
      <c r="A442" s="19" t="s">
        <v>188</v>
      </c>
      <c r="B442" s="32" t="s">
        <v>448</v>
      </c>
      <c r="C442" s="42">
        <v>8.67</v>
      </c>
      <c r="D442" s="42">
        <f t="shared" si="42"/>
        <v>41.285714285714285</v>
      </c>
      <c r="E442" s="43">
        <v>9644</v>
      </c>
      <c r="F442" s="42">
        <f t="shared" si="43"/>
        <v>120.55</v>
      </c>
      <c r="G442" s="32"/>
      <c r="H442" s="32"/>
      <c r="I442" s="32"/>
      <c r="J442" s="19" t="s">
        <v>163</v>
      </c>
    </row>
    <row r="443" spans="1:10" x14ac:dyDescent="0.2">
      <c r="A443" s="19" t="s">
        <v>189</v>
      </c>
      <c r="B443" s="32" t="s">
        <v>449</v>
      </c>
      <c r="C443" s="42">
        <v>14.23</v>
      </c>
      <c r="D443" s="42">
        <f t="shared" si="42"/>
        <v>67.761904761904773</v>
      </c>
      <c r="E443" s="43">
        <v>15635</v>
      </c>
      <c r="F443" s="42">
        <f t="shared" si="43"/>
        <v>195.4375</v>
      </c>
      <c r="G443" s="32"/>
      <c r="H443" s="32"/>
      <c r="I443" s="32"/>
      <c r="J443" s="19" t="s">
        <v>163</v>
      </c>
    </row>
    <row r="444" spans="1:10" x14ac:dyDescent="0.2">
      <c r="A444" s="19" t="s">
        <v>190</v>
      </c>
      <c r="B444" s="32" t="s">
        <v>450</v>
      </c>
      <c r="C444" s="42">
        <v>11.89</v>
      </c>
      <c r="D444" s="42">
        <f t="shared" si="42"/>
        <v>56.619047619047628</v>
      </c>
      <c r="E444" s="43">
        <v>11013</v>
      </c>
      <c r="F444" s="42">
        <f t="shared" si="43"/>
        <v>137.66249999999999</v>
      </c>
      <c r="G444" s="32"/>
      <c r="H444" s="32"/>
      <c r="I444" s="32"/>
      <c r="J444" s="19" t="s">
        <v>163</v>
      </c>
    </row>
    <row r="445" spans="1:10" x14ac:dyDescent="0.2">
      <c r="A445" s="19" t="s">
        <v>191</v>
      </c>
      <c r="B445" s="32" t="s">
        <v>357</v>
      </c>
      <c r="C445" s="42">
        <v>7.19</v>
      </c>
      <c r="D445" s="42">
        <f t="shared" si="42"/>
        <v>34.238095238095241</v>
      </c>
      <c r="E445" s="43">
        <v>8667</v>
      </c>
      <c r="F445" s="42">
        <f t="shared" si="43"/>
        <v>108.33749999999999</v>
      </c>
      <c r="G445" s="32"/>
      <c r="H445" s="32"/>
      <c r="I445" s="32"/>
      <c r="J445" s="19" t="s">
        <v>163</v>
      </c>
    </row>
    <row r="446" spans="1:10" s="50" customFormat="1" x14ac:dyDescent="0.2">
      <c r="A446" s="45">
        <v>2</v>
      </c>
      <c r="B446" s="35" t="s">
        <v>21</v>
      </c>
      <c r="C446" s="40"/>
      <c r="D446" s="40"/>
      <c r="E446" s="41"/>
      <c r="F446" s="40"/>
      <c r="G446" s="35"/>
      <c r="H446" s="35"/>
      <c r="I446" s="35"/>
      <c r="J446" s="45" t="s">
        <v>163</v>
      </c>
    </row>
    <row r="447" spans="1:10" x14ac:dyDescent="0.2">
      <c r="A447" s="19" t="s">
        <v>18</v>
      </c>
      <c r="B447" s="32" t="s">
        <v>451</v>
      </c>
      <c r="C447" s="42">
        <v>19.98</v>
      </c>
      <c r="D447" s="42">
        <f>C447/21*100</f>
        <v>95.142857142857139</v>
      </c>
      <c r="E447" s="43">
        <v>18487</v>
      </c>
      <c r="F447" s="42">
        <f>E447/8000*100</f>
        <v>231.08749999999998</v>
      </c>
      <c r="G447" s="32"/>
      <c r="H447" s="32"/>
      <c r="I447" s="32"/>
      <c r="J447" s="19" t="s">
        <v>163</v>
      </c>
    </row>
    <row r="448" spans="1:10" x14ac:dyDescent="0.2">
      <c r="A448" s="19" t="s">
        <v>24</v>
      </c>
      <c r="B448" s="32" t="s">
        <v>452</v>
      </c>
      <c r="C448" s="42">
        <v>13.31</v>
      </c>
      <c r="D448" s="42">
        <f t="shared" ref="D448:D449" si="44">C448/21*100</f>
        <v>63.38095238095238</v>
      </c>
      <c r="E448" s="43">
        <v>11276</v>
      </c>
      <c r="F448" s="42">
        <f t="shared" ref="F448:F449" si="45">E448/8000*100</f>
        <v>140.94999999999999</v>
      </c>
      <c r="G448" s="32"/>
      <c r="H448" s="32"/>
      <c r="I448" s="32"/>
      <c r="J448" s="19" t="s">
        <v>163</v>
      </c>
    </row>
    <row r="449" spans="1:10" x14ac:dyDescent="0.2">
      <c r="A449" s="19" t="s">
        <v>172</v>
      </c>
      <c r="B449" s="32" t="s">
        <v>453</v>
      </c>
      <c r="C449" s="42">
        <v>4.32</v>
      </c>
      <c r="D449" s="42">
        <f t="shared" si="44"/>
        <v>20.571428571428573</v>
      </c>
      <c r="E449" s="43">
        <v>8731</v>
      </c>
      <c r="F449" s="42">
        <f t="shared" si="45"/>
        <v>109.1375</v>
      </c>
      <c r="G449" s="32"/>
      <c r="H449" s="32"/>
      <c r="I449" s="32"/>
      <c r="J449" s="19" t="s">
        <v>163</v>
      </c>
    </row>
    <row r="450" spans="1:10" x14ac:dyDescent="0.2">
      <c r="A450" s="19"/>
      <c r="B450" s="32" t="s">
        <v>432</v>
      </c>
      <c r="C450" s="42">
        <v>52.87</v>
      </c>
      <c r="D450" s="42"/>
      <c r="E450" s="43"/>
      <c r="F450" s="42"/>
      <c r="G450" s="32"/>
      <c r="H450" s="32"/>
      <c r="I450" s="32"/>
      <c r="J450" s="19"/>
    </row>
    <row r="451" spans="1:10" s="50" customFormat="1" x14ac:dyDescent="0.2">
      <c r="A451" s="45" t="s">
        <v>454</v>
      </c>
      <c r="B451" s="35" t="s">
        <v>455</v>
      </c>
      <c r="C451" s="40">
        <v>228.14000000000004</v>
      </c>
      <c r="D451" s="40"/>
      <c r="E451" s="41">
        <v>336359</v>
      </c>
      <c r="F451" s="40"/>
      <c r="G451" s="35"/>
      <c r="H451" s="35"/>
      <c r="I451" s="35"/>
      <c r="J451" s="45"/>
    </row>
    <row r="452" spans="1:10" s="50" customFormat="1" x14ac:dyDescent="0.2">
      <c r="A452" s="45">
        <v>1</v>
      </c>
      <c r="B452" s="35" t="s">
        <v>164</v>
      </c>
      <c r="C452" s="40"/>
      <c r="D452" s="40"/>
      <c r="E452" s="41"/>
      <c r="F452" s="40"/>
      <c r="G452" s="35"/>
      <c r="H452" s="35"/>
      <c r="I452" s="35"/>
      <c r="J452" s="45"/>
    </row>
    <row r="453" spans="1:10" x14ac:dyDescent="0.2">
      <c r="A453" s="19" t="s">
        <v>16</v>
      </c>
      <c r="B453" s="32" t="s">
        <v>456</v>
      </c>
      <c r="C453" s="42">
        <v>15.03</v>
      </c>
      <c r="D453" s="42">
        <f>C453/21*100</f>
        <v>71.571428571428569</v>
      </c>
      <c r="E453" s="43">
        <v>28069</v>
      </c>
      <c r="F453" s="42">
        <f>E453/8000*100</f>
        <v>350.86250000000001</v>
      </c>
      <c r="G453" s="32"/>
      <c r="H453" s="32"/>
      <c r="I453" s="32"/>
      <c r="J453" s="19" t="s">
        <v>163</v>
      </c>
    </row>
    <row r="454" spans="1:10" x14ac:dyDescent="0.2">
      <c r="A454" s="19" t="s">
        <v>17</v>
      </c>
      <c r="B454" s="32" t="s">
        <v>457</v>
      </c>
      <c r="C454" s="42">
        <v>15.12</v>
      </c>
      <c r="D454" s="42">
        <f t="shared" ref="D454:D473" si="46">C454/21*100</f>
        <v>72</v>
      </c>
      <c r="E454" s="43">
        <v>23722</v>
      </c>
      <c r="F454" s="42">
        <f t="shared" ref="F454:F477" si="47">E454/8000*100</f>
        <v>296.52500000000003</v>
      </c>
      <c r="G454" s="32"/>
      <c r="H454" s="32"/>
      <c r="I454" s="32"/>
      <c r="J454" s="19" t="s">
        <v>163</v>
      </c>
    </row>
    <row r="455" spans="1:10" x14ac:dyDescent="0.2">
      <c r="A455" s="19" t="s">
        <v>166</v>
      </c>
      <c r="B455" s="32" t="s">
        <v>458</v>
      </c>
      <c r="C455" s="42">
        <v>17.670000000000002</v>
      </c>
      <c r="D455" s="42">
        <f t="shared" si="46"/>
        <v>84.142857142857153</v>
      </c>
      <c r="E455" s="43">
        <v>28742</v>
      </c>
      <c r="F455" s="42">
        <f t="shared" si="47"/>
        <v>359.27500000000003</v>
      </c>
      <c r="G455" s="32"/>
      <c r="H455" s="32"/>
      <c r="I455" s="32"/>
      <c r="J455" s="19" t="s">
        <v>163</v>
      </c>
    </row>
    <row r="456" spans="1:10" x14ac:dyDescent="0.2">
      <c r="A456" s="19" t="s">
        <v>167</v>
      </c>
      <c r="B456" s="32" t="s">
        <v>459</v>
      </c>
      <c r="C456" s="42">
        <v>7.49</v>
      </c>
      <c r="D456" s="42">
        <f t="shared" si="46"/>
        <v>35.666666666666671</v>
      </c>
      <c r="E456" s="43">
        <v>9082</v>
      </c>
      <c r="F456" s="42">
        <f t="shared" si="47"/>
        <v>113.52500000000001</v>
      </c>
      <c r="G456" s="32"/>
      <c r="H456" s="32"/>
      <c r="I456" s="32"/>
      <c r="J456" s="19" t="s">
        <v>163</v>
      </c>
    </row>
    <row r="457" spans="1:10" x14ac:dyDescent="0.2">
      <c r="A457" s="19" t="s">
        <v>168</v>
      </c>
      <c r="B457" s="32" t="s">
        <v>460</v>
      </c>
      <c r="C457" s="42">
        <v>5.89</v>
      </c>
      <c r="D457" s="42">
        <f t="shared" si="46"/>
        <v>28.047619047619044</v>
      </c>
      <c r="E457" s="43">
        <v>8227</v>
      </c>
      <c r="F457" s="42">
        <f t="shared" si="47"/>
        <v>102.83750000000001</v>
      </c>
      <c r="G457" s="32"/>
      <c r="H457" s="32"/>
      <c r="I457" s="32"/>
      <c r="J457" s="19" t="s">
        <v>163</v>
      </c>
    </row>
    <row r="458" spans="1:10" x14ac:dyDescent="0.2">
      <c r="A458" s="19" t="s">
        <v>169</v>
      </c>
      <c r="B458" s="32" t="s">
        <v>461</v>
      </c>
      <c r="C458" s="42">
        <v>5.12</v>
      </c>
      <c r="D458" s="42">
        <f t="shared" si="46"/>
        <v>24.38095238095238</v>
      </c>
      <c r="E458" s="43">
        <v>7516</v>
      </c>
      <c r="F458" s="42">
        <f t="shared" si="47"/>
        <v>93.95</v>
      </c>
      <c r="G458" s="32"/>
      <c r="H458" s="32"/>
      <c r="I458" s="32"/>
      <c r="J458" s="19" t="s">
        <v>163</v>
      </c>
    </row>
    <row r="459" spans="1:10" x14ac:dyDescent="0.2">
      <c r="A459" s="19" t="s">
        <v>170</v>
      </c>
      <c r="B459" s="32" t="s">
        <v>462</v>
      </c>
      <c r="C459" s="42">
        <v>7.76</v>
      </c>
      <c r="D459" s="42">
        <f t="shared" si="46"/>
        <v>36.952380952380956</v>
      </c>
      <c r="E459" s="43">
        <v>8722</v>
      </c>
      <c r="F459" s="42">
        <f t="shared" si="47"/>
        <v>109.02499999999999</v>
      </c>
      <c r="G459" s="32"/>
      <c r="H459" s="32"/>
      <c r="I459" s="32"/>
      <c r="J459" s="19" t="s">
        <v>163</v>
      </c>
    </row>
    <row r="460" spans="1:10" x14ac:dyDescent="0.2">
      <c r="A460" s="19" t="s">
        <v>171</v>
      </c>
      <c r="B460" s="32" t="s">
        <v>463</v>
      </c>
      <c r="C460" s="42">
        <v>7.39</v>
      </c>
      <c r="D460" s="42">
        <f t="shared" si="46"/>
        <v>35.19047619047619</v>
      </c>
      <c r="E460" s="43">
        <v>10371</v>
      </c>
      <c r="F460" s="42">
        <f t="shared" si="47"/>
        <v>129.63750000000002</v>
      </c>
      <c r="G460" s="32"/>
      <c r="H460" s="32"/>
      <c r="I460" s="32"/>
      <c r="J460" s="19" t="s">
        <v>163</v>
      </c>
    </row>
    <row r="461" spans="1:10" x14ac:dyDescent="0.2">
      <c r="A461" s="19" t="s">
        <v>183</v>
      </c>
      <c r="B461" s="32" t="s">
        <v>464</v>
      </c>
      <c r="C461" s="42">
        <v>6.29</v>
      </c>
      <c r="D461" s="42">
        <f t="shared" si="46"/>
        <v>29.952380952380953</v>
      </c>
      <c r="E461" s="43">
        <v>6456</v>
      </c>
      <c r="F461" s="42">
        <f t="shared" si="47"/>
        <v>80.7</v>
      </c>
      <c r="G461" s="32"/>
      <c r="H461" s="32"/>
      <c r="I461" s="32"/>
      <c r="J461" s="19" t="s">
        <v>163</v>
      </c>
    </row>
    <row r="462" spans="1:10" x14ac:dyDescent="0.2">
      <c r="A462" s="19" t="s">
        <v>184</v>
      </c>
      <c r="B462" s="32" t="s">
        <v>465</v>
      </c>
      <c r="C462" s="42">
        <v>9.3800000000000008</v>
      </c>
      <c r="D462" s="42">
        <f t="shared" si="46"/>
        <v>44.666666666666671</v>
      </c>
      <c r="E462" s="43">
        <v>8030</v>
      </c>
      <c r="F462" s="42">
        <f t="shared" si="47"/>
        <v>100.37499999999999</v>
      </c>
      <c r="G462" s="32"/>
      <c r="H462" s="32"/>
      <c r="I462" s="32"/>
      <c r="J462" s="19" t="s">
        <v>163</v>
      </c>
    </row>
    <row r="463" spans="1:10" x14ac:dyDescent="0.2">
      <c r="A463" s="19" t="s">
        <v>185</v>
      </c>
      <c r="B463" s="32" t="s">
        <v>466</v>
      </c>
      <c r="C463" s="42">
        <v>10.51</v>
      </c>
      <c r="D463" s="42">
        <f t="shared" si="46"/>
        <v>50.047619047619051</v>
      </c>
      <c r="E463" s="43">
        <v>14911</v>
      </c>
      <c r="F463" s="42">
        <f t="shared" si="47"/>
        <v>186.38749999999999</v>
      </c>
      <c r="G463" s="32"/>
      <c r="H463" s="32"/>
      <c r="I463" s="32"/>
      <c r="J463" s="19" t="s">
        <v>163</v>
      </c>
    </row>
    <row r="464" spans="1:10" x14ac:dyDescent="0.2">
      <c r="A464" s="19" t="s">
        <v>186</v>
      </c>
      <c r="B464" s="32" t="s">
        <v>467</v>
      </c>
      <c r="C464" s="42">
        <v>6.34</v>
      </c>
      <c r="D464" s="42">
        <f t="shared" si="46"/>
        <v>30.19047619047619</v>
      </c>
      <c r="E464" s="43">
        <v>7956</v>
      </c>
      <c r="F464" s="42">
        <f t="shared" si="47"/>
        <v>99.45</v>
      </c>
      <c r="G464" s="32"/>
      <c r="H464" s="32"/>
      <c r="I464" s="32"/>
      <c r="J464" s="19" t="s">
        <v>163</v>
      </c>
    </row>
    <row r="465" spans="1:10" x14ac:dyDescent="0.2">
      <c r="A465" s="19" t="s">
        <v>187</v>
      </c>
      <c r="B465" s="32" t="s">
        <v>468</v>
      </c>
      <c r="C465" s="42">
        <v>8.81</v>
      </c>
      <c r="D465" s="42">
        <f t="shared" si="46"/>
        <v>41.952380952380949</v>
      </c>
      <c r="E465" s="43">
        <v>7537</v>
      </c>
      <c r="F465" s="42">
        <f t="shared" si="47"/>
        <v>94.212500000000006</v>
      </c>
      <c r="G465" s="32"/>
      <c r="H465" s="32"/>
      <c r="I465" s="32"/>
      <c r="J465" s="19" t="s">
        <v>163</v>
      </c>
    </row>
    <row r="466" spans="1:10" x14ac:dyDescent="0.2">
      <c r="A466" s="19" t="s">
        <v>188</v>
      </c>
      <c r="B466" s="32" t="s">
        <v>469</v>
      </c>
      <c r="C466" s="42">
        <v>11.14</v>
      </c>
      <c r="D466" s="42">
        <f t="shared" si="46"/>
        <v>53.047619047619051</v>
      </c>
      <c r="E466" s="43">
        <v>11742</v>
      </c>
      <c r="F466" s="42">
        <f t="shared" si="47"/>
        <v>146.77500000000001</v>
      </c>
      <c r="G466" s="32"/>
      <c r="H466" s="32"/>
      <c r="I466" s="32"/>
      <c r="J466" s="19" t="s">
        <v>163</v>
      </c>
    </row>
    <row r="467" spans="1:10" x14ac:dyDescent="0.2">
      <c r="A467" s="19" t="s">
        <v>189</v>
      </c>
      <c r="B467" s="32" t="s">
        <v>470</v>
      </c>
      <c r="C467" s="42">
        <v>6.85</v>
      </c>
      <c r="D467" s="42">
        <f t="shared" si="46"/>
        <v>32.61904761904762</v>
      </c>
      <c r="E467" s="43">
        <v>15271</v>
      </c>
      <c r="F467" s="42">
        <f t="shared" si="47"/>
        <v>190.88750000000002</v>
      </c>
      <c r="G467" s="32"/>
      <c r="H467" s="32"/>
      <c r="I467" s="32"/>
      <c r="J467" s="19" t="s">
        <v>163</v>
      </c>
    </row>
    <row r="468" spans="1:10" x14ac:dyDescent="0.2">
      <c r="A468" s="19" t="s">
        <v>190</v>
      </c>
      <c r="B468" s="32" t="s">
        <v>471</v>
      </c>
      <c r="C468" s="42">
        <v>8.9600000000000009</v>
      </c>
      <c r="D468" s="42">
        <f t="shared" si="46"/>
        <v>42.666666666666671</v>
      </c>
      <c r="E468" s="43">
        <v>9812</v>
      </c>
      <c r="F468" s="42">
        <f t="shared" si="47"/>
        <v>122.64999999999999</v>
      </c>
      <c r="G468" s="32"/>
      <c r="H468" s="32"/>
      <c r="I468" s="32"/>
      <c r="J468" s="19" t="s">
        <v>163</v>
      </c>
    </row>
    <row r="469" spans="1:10" x14ac:dyDescent="0.2">
      <c r="A469" s="19" t="s">
        <v>191</v>
      </c>
      <c r="B469" s="32" t="s">
        <v>472</v>
      </c>
      <c r="C469" s="42">
        <v>8.76</v>
      </c>
      <c r="D469" s="42">
        <f t="shared" si="46"/>
        <v>41.714285714285715</v>
      </c>
      <c r="E469" s="43">
        <v>9908</v>
      </c>
      <c r="F469" s="42">
        <f t="shared" si="47"/>
        <v>123.85</v>
      </c>
      <c r="G469" s="32"/>
      <c r="H469" s="32"/>
      <c r="I469" s="32"/>
      <c r="J469" s="19" t="s">
        <v>163</v>
      </c>
    </row>
    <row r="470" spans="1:10" x14ac:dyDescent="0.2">
      <c r="A470" s="19" t="s">
        <v>192</v>
      </c>
      <c r="B470" s="32" t="s">
        <v>473</v>
      </c>
      <c r="C470" s="42">
        <v>7.19</v>
      </c>
      <c r="D470" s="42">
        <f t="shared" si="46"/>
        <v>34.238095238095241</v>
      </c>
      <c r="E470" s="43">
        <v>8107</v>
      </c>
      <c r="F470" s="42">
        <f t="shared" si="47"/>
        <v>101.33749999999999</v>
      </c>
      <c r="G470" s="32"/>
      <c r="H470" s="32"/>
      <c r="I470" s="32"/>
      <c r="J470" s="19" t="s">
        <v>163</v>
      </c>
    </row>
    <row r="471" spans="1:10" x14ac:dyDescent="0.2">
      <c r="A471" s="19" t="s">
        <v>193</v>
      </c>
      <c r="B471" s="32" t="s">
        <v>474</v>
      </c>
      <c r="C471" s="42">
        <v>8.77</v>
      </c>
      <c r="D471" s="42">
        <f t="shared" si="46"/>
        <v>41.761904761904759</v>
      </c>
      <c r="E471" s="43">
        <v>21064</v>
      </c>
      <c r="F471" s="42">
        <f t="shared" si="47"/>
        <v>263.3</v>
      </c>
      <c r="G471" s="32"/>
      <c r="H471" s="32"/>
      <c r="I471" s="32"/>
      <c r="J471" s="19" t="s">
        <v>163</v>
      </c>
    </row>
    <row r="472" spans="1:10" x14ac:dyDescent="0.2">
      <c r="A472" s="19" t="s">
        <v>194</v>
      </c>
      <c r="B472" s="32" t="s">
        <v>475</v>
      </c>
      <c r="C472" s="42">
        <v>8.84</v>
      </c>
      <c r="D472" s="42">
        <f t="shared" si="46"/>
        <v>42.095238095238095</v>
      </c>
      <c r="E472" s="43">
        <v>8111</v>
      </c>
      <c r="F472" s="42">
        <f t="shared" si="47"/>
        <v>101.3875</v>
      </c>
      <c r="G472" s="32"/>
      <c r="H472" s="32"/>
      <c r="I472" s="32"/>
      <c r="J472" s="19" t="s">
        <v>163</v>
      </c>
    </row>
    <row r="473" spans="1:10" x14ac:dyDescent="0.2">
      <c r="A473" s="19" t="s">
        <v>195</v>
      </c>
      <c r="B473" s="32" t="s">
        <v>476</v>
      </c>
      <c r="C473" s="42">
        <v>7.16</v>
      </c>
      <c r="D473" s="42">
        <f t="shared" si="46"/>
        <v>34.095238095238095</v>
      </c>
      <c r="E473" s="43">
        <v>13592</v>
      </c>
      <c r="F473" s="42">
        <f t="shared" si="47"/>
        <v>169.9</v>
      </c>
      <c r="G473" s="32"/>
      <c r="H473" s="32"/>
      <c r="I473" s="32"/>
      <c r="J473" s="19" t="s">
        <v>163</v>
      </c>
    </row>
    <row r="474" spans="1:10" s="50" customFormat="1" x14ac:dyDescent="0.2">
      <c r="A474" s="45">
        <v>2</v>
      </c>
      <c r="B474" s="35" t="s">
        <v>480</v>
      </c>
      <c r="C474" s="40"/>
      <c r="D474" s="40"/>
      <c r="E474" s="41"/>
      <c r="F474" s="42"/>
      <c r="G474" s="35"/>
      <c r="H474" s="35"/>
      <c r="I474" s="35"/>
      <c r="J474" s="45"/>
    </row>
    <row r="475" spans="1:10" x14ac:dyDescent="0.2">
      <c r="A475" s="19" t="s">
        <v>18</v>
      </c>
      <c r="B475" s="32" t="s">
        <v>477</v>
      </c>
      <c r="C475" s="42">
        <v>10.82</v>
      </c>
      <c r="D475" s="42">
        <v>38.642857142857146</v>
      </c>
      <c r="E475" s="43">
        <v>23408</v>
      </c>
      <c r="F475" s="42">
        <f t="shared" si="47"/>
        <v>292.60000000000002</v>
      </c>
      <c r="G475" s="32"/>
      <c r="H475" s="32"/>
      <c r="I475" s="32"/>
      <c r="J475" s="19" t="s">
        <v>163</v>
      </c>
    </row>
    <row r="476" spans="1:10" x14ac:dyDescent="0.2">
      <c r="A476" s="19" t="s">
        <v>24</v>
      </c>
      <c r="B476" s="32" t="s">
        <v>478</v>
      </c>
      <c r="C476" s="42">
        <v>11.58</v>
      </c>
      <c r="D476" s="42">
        <v>41.357142857142861</v>
      </c>
      <c r="E476" s="43">
        <v>28130</v>
      </c>
      <c r="F476" s="42">
        <f t="shared" si="47"/>
        <v>351.625</v>
      </c>
      <c r="G476" s="32"/>
      <c r="H476" s="32"/>
      <c r="I476" s="32"/>
      <c r="J476" s="19" t="s">
        <v>163</v>
      </c>
    </row>
    <row r="477" spans="1:10" x14ac:dyDescent="0.2">
      <c r="A477" s="19" t="s">
        <v>172</v>
      </c>
      <c r="B477" s="32" t="s">
        <v>479</v>
      </c>
      <c r="C477" s="42">
        <v>15.27</v>
      </c>
      <c r="D477" s="42">
        <v>54.535714285714285</v>
      </c>
      <c r="E477" s="43">
        <v>17873</v>
      </c>
      <c r="F477" s="42">
        <f t="shared" si="47"/>
        <v>223.41250000000002</v>
      </c>
      <c r="G477" s="32"/>
      <c r="H477" s="32"/>
      <c r="I477" s="32"/>
      <c r="J477" s="19" t="s">
        <v>163</v>
      </c>
    </row>
  </sheetData>
  <autoFilter ref="D1:D477"/>
  <mergeCells count="13">
    <mergeCell ref="A2:J2"/>
    <mergeCell ref="A3:J3"/>
    <mergeCell ref="A5:A6"/>
    <mergeCell ref="B5:B6"/>
    <mergeCell ref="C5:D5"/>
    <mergeCell ref="E5:F5"/>
    <mergeCell ref="G5:G6"/>
    <mergeCell ref="B273:J273"/>
    <mergeCell ref="B156:J156"/>
    <mergeCell ref="B8:J8"/>
    <mergeCell ref="H5:H6"/>
    <mergeCell ref="I5:I6"/>
    <mergeCell ref="J5:J6"/>
  </mergeCells>
  <phoneticPr fontId="4" type="noConversion"/>
  <printOptions horizontalCentered="1"/>
  <pageMargins left="0.39370078740157499" right="0.39370078740157499" top="0.39370078740157499" bottom="0.39370078740157499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Phụ lục 2.1</vt:lpstr>
      <vt:lpstr>'Phụ lục 2.1'!Print_Area</vt:lpstr>
      <vt:lpstr>'Phụ lục 2.1'!Print_Titles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2025-05-02T10:33:59Z</cp:lastPrinted>
  <dcterms:created xsi:type="dcterms:W3CDTF">2025-04-16T08:58:42Z</dcterms:created>
  <dcterms:modified xsi:type="dcterms:W3CDTF">2025-05-12T08:14:41Z</dcterms:modified>
</cp:coreProperties>
</file>