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HS, TL TT, ĐỀ ÁN SXĐVJC CẤP TỈNH VÀ XÃ\HS, ĐỀ ÁN CẤP XÃ HƯNG YÊN, THÁI BÌNH\TTBNV 02 tinh HƯNG YÊN, THAI BINH\HS, tờ trình CP trình UBTVQH\"/>
    </mc:Choice>
  </mc:AlternateContent>
  <bookViews>
    <workbookView xWindow="-120" yWindow="-120" windowWidth="24240" windowHeight="13020"/>
  </bookViews>
  <sheets>
    <sheet name="pl1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xlnm._FilterDatabase" localSheetId="0" hidden="1">'pl1'!$A$5:$M$391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[13]gvl!$N$9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[16]Sheet2!#REF!</definedName>
    <definedName name="E1.010">[16]Sheet2!#REF!</definedName>
    <definedName name="E1.020">[16]Sheet2!#REF!</definedName>
    <definedName name="E1.200">[16]Sheet2!#REF!</definedName>
    <definedName name="E1.210">[16]Sheet2!#REF!</definedName>
    <definedName name="E1.220">[16]Sheet2!#REF!</definedName>
    <definedName name="E1.300">[16]Sheet2!#REF!</definedName>
    <definedName name="E1.310">[16]Sheet2!#REF!</definedName>
    <definedName name="E1.320">[16]Sheet2!#REF!</definedName>
    <definedName name="E1.400">[16]Sheet2!#REF!</definedName>
    <definedName name="E1.410">[16]Sheet2!#REF!</definedName>
    <definedName name="E1.420">[16]Sheet2!#REF!</definedName>
    <definedName name="E1.500">[16]Sheet2!#REF!</definedName>
    <definedName name="E1.510">[16]Sheet2!#REF!</definedName>
    <definedName name="E1.520">[16]Sheet2!#REF!</definedName>
    <definedName name="E1.600">[16]Sheet2!#REF!</definedName>
    <definedName name="E1.611">[16]Sheet2!#REF!</definedName>
    <definedName name="E1.631">[16]Sheet2!#REF!</definedName>
    <definedName name="E2.000">[16]Sheet2!#REF!</definedName>
    <definedName name="E2.000A">[16]Sheet2!#REF!</definedName>
    <definedName name="E2.010">[16]Sheet2!#REF!</definedName>
    <definedName name="E2.010A">[16]Sheet2!#REF!</definedName>
    <definedName name="E2.020">[16]Sheet2!#REF!</definedName>
    <definedName name="E2.020A">[16]Sheet2!#REF!</definedName>
    <definedName name="E2.100">[16]Sheet2!#REF!</definedName>
    <definedName name="E2.100A">[16]Sheet2!#REF!</definedName>
    <definedName name="E2.110">[16]Sheet2!#REF!</definedName>
    <definedName name="E2.110A">[16]Sheet2!#REF!</definedName>
    <definedName name="E2.120">[16]Sheet2!#REF!</definedName>
    <definedName name="E2.120A">[16]Sheet2!#REF!</definedName>
    <definedName name="E3.000">[16]Sheet2!#REF!</definedName>
    <definedName name="E3.010">[16]Sheet2!#REF!</definedName>
    <definedName name="E3.020">[16]Sheet2!#REF!</definedName>
    <definedName name="E3.031">[16]Sheet2!#REF!</definedName>
    <definedName name="E3.032">[16]Sheet2!#REF!</definedName>
    <definedName name="E3.033">[16]Sheet2!#REF!</definedName>
    <definedName name="E4.001">[16]Sheet2!#REF!</definedName>
    <definedName name="E4.011">[16]Sheet2!#REF!</definedName>
    <definedName name="E4.021">[16]Sheet2!#REF!</definedName>
    <definedName name="E4.101">[16]Sheet2!#REF!</definedName>
    <definedName name="E4.111">[16]Sheet2!#REF!</definedName>
    <definedName name="E4.121">[16]Sheet2!#REF!</definedName>
    <definedName name="E5.010">[16]Sheet2!#REF!</definedName>
    <definedName name="E5.020">[16]Sheet2!#REF!</definedName>
    <definedName name="E5.030">[16]Sheet2!#REF!</definedName>
    <definedName name="E6.001">[16]Sheet2!#REF!</definedName>
    <definedName name="E6.002">[16]Sheet2!#REF!</definedName>
    <definedName name="E6.011">[16]Sheet2!#REF!</definedName>
    <definedName name="E6.012">[16]Sheet2!#REF!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[16]Sheet2!#REF!</definedName>
    <definedName name="F0.010">[16]Sheet2!#REF!</definedName>
    <definedName name="F0.020">[16]Sheet2!#REF!</definedName>
    <definedName name="F0.100">[16]Sheet2!#REF!</definedName>
    <definedName name="F0.110">[16]Sheet2!#REF!</definedName>
    <definedName name="F0.120">[16]Sheet2!#REF!</definedName>
    <definedName name="F0.200">[16]Sheet2!#REF!</definedName>
    <definedName name="F0.210">[16]Sheet2!#REF!</definedName>
    <definedName name="F0.220">[16]Sheet2!#REF!</definedName>
    <definedName name="F0.300">[16]Sheet2!#REF!</definedName>
    <definedName name="F0.310">[16]Sheet2!#REF!</definedName>
    <definedName name="F0.320">[16]Sheet2!#REF!</definedName>
    <definedName name="F1.000">[16]Sheet2!#REF!</definedName>
    <definedName name="F1.010">[16]Sheet2!#REF!</definedName>
    <definedName name="F1.020">[16]Sheet2!#REF!</definedName>
    <definedName name="F1.100">[16]Sheet2!#REF!</definedName>
    <definedName name="F1.110">[16]Sheet2!#REF!</definedName>
    <definedName name="F1.120">[16]Sheet2!#REF!</definedName>
    <definedName name="F1.130">[16]Sheet2!#REF!</definedName>
    <definedName name="F1.140">[16]Sheet2!#REF!</definedName>
    <definedName name="F1.150">[16]Sheet2!#REF!</definedName>
    <definedName name="F2.001">[16]Sheet2!#REF!</definedName>
    <definedName name="F2.011">[16]Sheet2!#REF!</definedName>
    <definedName name="F2.021">[16]Sheet2!#REF!</definedName>
    <definedName name="F2.031">[16]Sheet2!#REF!</definedName>
    <definedName name="F2.041">[16]Sheet2!#REF!</definedName>
    <definedName name="F2.051">[16]Sheet2!#REF!</definedName>
    <definedName name="F2.052">[16]Sheet2!#REF!</definedName>
    <definedName name="F2.061">[16]Sheet2!#REF!</definedName>
    <definedName name="F2.071">[16]Sheet2!#REF!</definedName>
    <definedName name="F2.101">[16]Sheet2!#REF!</definedName>
    <definedName name="F2.111">[16]Sheet2!#REF!</definedName>
    <definedName name="F2.121">[16]Sheet2!#REF!</definedName>
    <definedName name="F2.131">[16]Sheet2!#REF!</definedName>
    <definedName name="F2.141">[16]Sheet2!#REF!</definedName>
    <definedName name="F2.200">[16]Sheet2!#REF!</definedName>
    <definedName name="F2.210">[16]Sheet2!#REF!</definedName>
    <definedName name="F2.220">[16]Sheet2!#REF!</definedName>
    <definedName name="F2.230">[16]Sheet2!#REF!</definedName>
    <definedName name="F2.240">[16]Sheet2!#REF!</definedName>
    <definedName name="F2.250">[16]Sheet2!#REF!</definedName>
    <definedName name="F2.300">[16]Sheet2!#REF!</definedName>
    <definedName name="F2.310">[16]Sheet2!#REF!</definedName>
    <definedName name="F2.320">[16]Sheet2!#REF!</definedName>
    <definedName name="F3.000">[16]Sheet2!#REF!</definedName>
    <definedName name="F3.010">[16]Sheet2!#REF!</definedName>
    <definedName name="F3.020">[16]Sheet2!#REF!</definedName>
    <definedName name="F3.030">[16]Sheet2!#REF!</definedName>
    <definedName name="F3.100">[16]Sheet2!#REF!</definedName>
    <definedName name="F3.110">[16]Sheet2!#REF!</definedName>
    <definedName name="F3.120">[16]Sheet2!#REF!</definedName>
    <definedName name="F3.130">[16]Sheet2!#REF!</definedName>
    <definedName name="F4.000">[16]Sheet2!#REF!</definedName>
    <definedName name="F4.010">[16]Sheet2!#REF!</definedName>
    <definedName name="F4.020">[16]Sheet2!#REF!</definedName>
    <definedName name="F4.030">[16]Sheet2!#REF!</definedName>
    <definedName name="F4.100">[16]Sheet2!#REF!</definedName>
    <definedName name="F4.120">[16]Sheet2!#REF!</definedName>
    <definedName name="F4.140">[16]Sheet2!#REF!</definedName>
    <definedName name="F4.160">[16]Sheet2!#REF!</definedName>
    <definedName name="F4.200">[16]Sheet2!#REF!</definedName>
    <definedName name="F4.220">[16]Sheet2!#REF!</definedName>
    <definedName name="F4.240">[16]Sheet2!#REF!</definedName>
    <definedName name="F4.260">[16]Sheet2!#REF!</definedName>
    <definedName name="F4.300">[16]Sheet2!#REF!</definedName>
    <definedName name="F4.320">[16]Sheet2!#REF!</definedName>
    <definedName name="F4.340">[16]Sheet2!#REF!</definedName>
    <definedName name="F4.400">[16]Sheet2!#REF!</definedName>
    <definedName name="F4.420">[16]Sheet2!#REF!</definedName>
    <definedName name="F4.440">[16]Sheet2!#REF!</definedName>
    <definedName name="F4.500">[16]Sheet2!#REF!</definedName>
    <definedName name="F4.530">[16]Sheet2!#REF!</definedName>
    <definedName name="F4.550">[16]Sheet2!#REF!</definedName>
    <definedName name="F4.570">[16]Sheet2!#REF!</definedName>
    <definedName name="F4.600">[16]Sheet2!#REF!</definedName>
    <definedName name="F4.610">[16]Sheet2!#REF!</definedName>
    <definedName name="F4.620">[16]Sheet2!#REF!</definedName>
    <definedName name="F4.700">[16]Sheet2!#REF!</definedName>
    <definedName name="F4.730">[16]Sheet2!#REF!</definedName>
    <definedName name="F4.740">[16]Sheet2!#REF!</definedName>
    <definedName name="F4.800">[16]Sheet2!#REF!</definedName>
    <definedName name="F4.830">[16]Sheet2!#REF!</definedName>
    <definedName name="F4.840">[16]Sheet2!#REF!</definedName>
    <definedName name="F5.01">[16]Sheet2!#REF!</definedName>
    <definedName name="F5.02">[16]Sheet2!#REF!</definedName>
    <definedName name="F5.03">[16]Sheet2!#REF!</definedName>
    <definedName name="F5.04">[16]Sheet2!#REF!</definedName>
    <definedName name="F5.05">[16]Sheet2!#REF!</definedName>
    <definedName name="F5.11">[16]Sheet2!#REF!</definedName>
    <definedName name="F5.12">[16]Sheet2!#REF!</definedName>
    <definedName name="F5.13">[16]Sheet2!#REF!</definedName>
    <definedName name="F5.14">[16]Sheet2!#REF!</definedName>
    <definedName name="F5.15">[16]Sheet2!#REF!</definedName>
    <definedName name="F6.001">[16]Sheet2!#REF!</definedName>
    <definedName name="F6.002">[16]Sheet2!#REF!</definedName>
    <definedName name="F6.003">[16]Sheet2!#REF!</definedName>
    <definedName name="F6.004">[16]Sheet2!#REF!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'[17]DG '!#REF!</definedName>
    <definedName name="G0.000">[16]Sheet2!#REF!</definedName>
    <definedName name="G0.010">[16]Sheet2!#REF!</definedName>
    <definedName name="G0.020">[16]Sheet2!#REF!</definedName>
    <definedName name="G0.100">[16]Sheet2!#REF!</definedName>
    <definedName name="G0.110">[16]Sheet2!#REF!</definedName>
    <definedName name="G0.120">[16]Sheet2!#REF!</definedName>
    <definedName name="G1.000">[16]Sheet2!#REF!</definedName>
    <definedName name="G1.011">[16]Sheet2!#REF!</definedName>
    <definedName name="G1.021">[16]Sheet2!#REF!</definedName>
    <definedName name="G1.031">[16]Sheet2!#REF!</definedName>
    <definedName name="G1.041">[16]Sheet2!#REF!</definedName>
    <definedName name="G1.051">[16]Sheet2!#REF!</definedName>
    <definedName name="G2.000">[16]Sheet2!#REF!</definedName>
    <definedName name="G2.010">[16]Sheet2!#REF!</definedName>
    <definedName name="G2.020">[16]Sheet2!#REF!</definedName>
    <definedName name="G2.030">[16]Sheet2!#REF!</definedName>
    <definedName name="G3.000">[16]Sheet2!#REF!</definedName>
    <definedName name="G3.011">[16]Sheet2!#REF!</definedName>
    <definedName name="G3.021">[16]Sheet2!#REF!</definedName>
    <definedName name="G3.031">[16]Sheet2!#REF!</definedName>
    <definedName name="G3.041">[16]Sheet2!#REF!</definedName>
    <definedName name="G3.100">[16]Sheet2!#REF!</definedName>
    <definedName name="G3.111">[16]Sheet2!#REF!</definedName>
    <definedName name="G3.121">[16]Sheet2!#REF!</definedName>
    <definedName name="G3.131">[16]Sheet2!#REF!</definedName>
    <definedName name="G3.141">[16]Sheet2!#REF!</definedName>
    <definedName name="G3.201">[16]Sheet2!#REF!</definedName>
    <definedName name="G3.211">[16]Sheet2!#REF!</definedName>
    <definedName name="G3.221">[16]Sheet2!#REF!</definedName>
    <definedName name="G3.231">[16]Sheet2!#REF!</definedName>
    <definedName name="G3.241">[16]Sheet2!#REF!</definedName>
    <definedName name="G3.301">[16]Sheet2!#REF!</definedName>
    <definedName name="G3.311">[16]Sheet2!#REF!</definedName>
    <definedName name="G3.321">[16]Sheet2!#REF!</definedName>
    <definedName name="G3.331">[16]Sheet2!#REF!</definedName>
    <definedName name="G3.341">[16]Sheet2!#REF!</definedName>
    <definedName name="G4.000">[16]Sheet2!#REF!</definedName>
    <definedName name="G4.010">[16]Sheet2!#REF!</definedName>
    <definedName name="G4.020">[16]Sheet2!#REF!</definedName>
    <definedName name="G4.030">[16]Sheet2!#REF!</definedName>
    <definedName name="G4.040">[16]Sheet2!#REF!</definedName>
    <definedName name="G4.101">[16]Sheet2!#REF!</definedName>
    <definedName name="G4.111">[16]Sheet2!#REF!</definedName>
    <definedName name="G4.121">[16]Sheet2!#REF!</definedName>
    <definedName name="G4.131">[16]Sheet2!#REF!</definedName>
    <definedName name="G4.141">[16]Sheet2!#REF!</definedName>
    <definedName name="G4.151">[16]Sheet2!#REF!</definedName>
    <definedName name="G4.161">[16]Sheet2!#REF!</definedName>
    <definedName name="G4.171">[16]Sheet2!#REF!</definedName>
    <definedName name="G4.200">[16]Sheet2!#REF!</definedName>
    <definedName name="G4.210">[16]Sheet2!#REF!</definedName>
    <definedName name="G4.220">[16]Sheet2!#REF!</definedName>
    <definedName name="g40g40">[18]tuong!#REF!</definedName>
    <definedName name="gl3p">#REF!</definedName>
    <definedName name="GoBack">[15]Sheet1!GoBack</definedName>
    <definedName name="GPT_GROUNDING_PT">'[19]NEW-PANEL'!#REF!</definedName>
    <definedName name="gv">[5]gVL!$Q$28</definedName>
    <definedName name="gvl">[20]GVL!$A$6:$F$131</definedName>
    <definedName name="h" hidden="1">{"'Sheet1'!$L$16"}</definedName>
    <definedName name="H0.001">[16]Sheet2!#REF!</definedName>
    <definedName name="H0.011">[16]Sheet2!#REF!</definedName>
    <definedName name="H0.021">[16]Sheet2!#REF!</definedName>
    <definedName name="H0.031">[16]Sheet2!#REF!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[21]Du_lieu!$C$6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[16]Sheet2!#REF!</definedName>
    <definedName name="K0.011">[16]Sheet2!#REF!</definedName>
    <definedName name="K0.101">[16]Sheet2!#REF!</definedName>
    <definedName name="K0.111">[16]Sheet2!#REF!</definedName>
    <definedName name="K0.201">[16]Sheet2!#REF!</definedName>
    <definedName name="K0.211">[16]Sheet2!#REF!</definedName>
    <definedName name="K0.301">[16]Sheet2!#REF!</definedName>
    <definedName name="K0.311">[16]Sheet2!#REF!</definedName>
    <definedName name="K0.400">[16]Sheet2!#REF!</definedName>
    <definedName name="K0.410">[16]Sheet2!#REF!</definedName>
    <definedName name="K0.501">[16]Sheet2!#REF!</definedName>
    <definedName name="K0.511">[16]Sheet2!#REF!</definedName>
    <definedName name="K0.61">[16]Sheet2!#REF!</definedName>
    <definedName name="K0.71">[16]Sheet2!#REF!</definedName>
    <definedName name="K1.001">[16]Sheet2!#REF!</definedName>
    <definedName name="K1.021">[16]Sheet2!#REF!</definedName>
    <definedName name="K1.041">[16]Sheet2!#REF!</definedName>
    <definedName name="K1.121">[16]Sheet2!#REF!</definedName>
    <definedName name="K1.201">[16]Sheet2!#REF!</definedName>
    <definedName name="K1.211">[16]Sheet2!#REF!</definedName>
    <definedName name="K1.221">[16]Sheet2!#REF!</definedName>
    <definedName name="K1.301">[16]Sheet2!#REF!</definedName>
    <definedName name="K1.321">[16]Sheet2!#REF!</definedName>
    <definedName name="K1.331">[16]Sheet2!#REF!</definedName>
    <definedName name="K1.341">[16]Sheet2!#REF!</definedName>
    <definedName name="K1.401">[16]Sheet2!#REF!</definedName>
    <definedName name="K1.411">[16]Sheet2!#REF!</definedName>
    <definedName name="K1.421">[16]Sheet2!#REF!</definedName>
    <definedName name="K1.431">[16]Sheet2!#REF!</definedName>
    <definedName name="K1.441">[16]Sheet2!#REF!</definedName>
    <definedName name="K2.001">[16]Sheet2!#REF!</definedName>
    <definedName name="K2.011">[16]Sheet2!#REF!</definedName>
    <definedName name="K2.021">[16]Sheet2!#REF!</definedName>
    <definedName name="K2.031">[16]Sheet2!#REF!</definedName>
    <definedName name="K2.041">[16]Sheet2!#REF!</definedName>
    <definedName name="K2.101">[16]Sheet2!#REF!</definedName>
    <definedName name="K2.111">[16]Sheet2!#REF!</definedName>
    <definedName name="K2.121">[16]Sheet2!#REF!</definedName>
    <definedName name="K2.131">[16]Sheet2!#REF!</definedName>
    <definedName name="K2.141">[16]Sheet2!#REF!</definedName>
    <definedName name="K2.201">[16]Sheet2!#REF!</definedName>
    <definedName name="K2.211">[16]Sheet2!#REF!</definedName>
    <definedName name="K2.221">[16]Sheet2!#REF!</definedName>
    <definedName name="K2.231">[16]Sheet2!#REF!</definedName>
    <definedName name="K2.241">[16]Sheet2!#REF!</definedName>
    <definedName name="K2.301">[16]Sheet2!#REF!</definedName>
    <definedName name="K2.321">[16]Sheet2!#REF!</definedName>
    <definedName name="K2.341">[16]Sheet2!#REF!</definedName>
    <definedName name="K2.400">[16]Sheet2!#REF!</definedName>
    <definedName name="K2.420">[16]Sheet2!#REF!</definedName>
    <definedName name="K2.440">[16]Sheet2!#REF!</definedName>
    <definedName name="K2.500">[16]Sheet2!#REF!</definedName>
    <definedName name="K2.520">[16]Sheet2!#REF!</definedName>
    <definedName name="K2.540">[16]Sheet2!#REF!</definedName>
    <definedName name="k2b">'[4]THPDMoi  (2)'!#REF!</definedName>
    <definedName name="K3.210">[16]Sheet2!#REF!</definedName>
    <definedName name="K3.220">[16]Sheet2!#REF!</definedName>
    <definedName name="K3.230">[16]Sheet2!#REF!</definedName>
    <definedName name="K3.310">[16]Sheet2!#REF!</definedName>
    <definedName name="K3.320">[16]Sheet2!#REF!</definedName>
    <definedName name="K3.330">[16]Sheet2!#REF!</definedName>
    <definedName name="K3.410">[16]Sheet2!#REF!</definedName>
    <definedName name="K3.430">[16]Sheet2!#REF!</definedName>
    <definedName name="K3.450">[16]Sheet2!#REF!</definedName>
    <definedName name="K4.010">[16]Sheet2!#REF!</definedName>
    <definedName name="K4.020">[16]Sheet2!#REF!</definedName>
    <definedName name="K4.110">[16]Sheet2!#REF!</definedName>
    <definedName name="K4.120">[16]Sheet2!#REF!</definedName>
    <definedName name="K4.210">[16]Sheet2!#REF!</definedName>
    <definedName name="K4.220">[16]Sheet2!#REF!</definedName>
    <definedName name="K4.230">[16]Sheet2!#REF!</definedName>
    <definedName name="K4.240">[16]Sheet2!#REF!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'[22]khung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[13]gvl!$N$38</definedName>
    <definedName name="nx">'[4]THPDMoi  (2)'!#REF!</definedName>
    <definedName name="nxmtc">'[4]t-h HA THE'!#REF!</definedName>
    <definedName name="osc">'[4]THPDMoi  (2)'!#REF!</definedName>
    <definedName name="OTHER_PANEL">'[19]NEW-PANEL'!#REF!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'[19]NEW-PANEL'!#REF!</definedName>
    <definedName name="PL_指示燈___P.B.___REST_P.B._壓扣開關">'[19]NEW-PANEL'!#REF!</definedName>
    <definedName name="PM">[23]IBASE!$AH$16:$AV$110</definedName>
    <definedName name="PRICE">#REF!</definedName>
    <definedName name="PRICE1">#REF!</definedName>
    <definedName name="_xlnm.Print_Area" localSheetId="0">'pl1'!$A$1:$M$391</definedName>
    <definedName name="_xlnm.Print_Area">#REF!</definedName>
    <definedName name="Print_Area_MI">[24]ESTI.!$A$1:$U$52</definedName>
    <definedName name="_xlnm.Print_Titles" localSheetId="0">'pl1'!$4:$5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[25]sat!$A$6:$K$38</definedName>
    <definedName name="PTVT">[25]ptvt!$A$6:$X$128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[26]tienluong!#REF!</definedName>
    <definedName name="SB">[23]IBASE!$AH$7:$AL$14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'[24]DI-ESTI'!$A$8:$R$489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'[27]KH-Q1,Q2,01'!#REF!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'[28]Thuc thanh'!$E$29</definedName>
    <definedName name="THUYETMINH">[29]ptvt!$A$6:$X$128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'[19]NEW-PANEL'!#REF!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[13]gvl!$N$16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8" i="2" l="1"/>
  <c r="I388" i="2"/>
  <c r="K384" i="2"/>
  <c r="I384" i="2"/>
  <c r="K380" i="2"/>
  <c r="I380" i="2"/>
  <c r="K377" i="2"/>
  <c r="I377" i="2"/>
  <c r="K374" i="2"/>
  <c r="I374" i="2"/>
  <c r="K368" i="2"/>
  <c r="I368" i="2"/>
  <c r="K365" i="2"/>
  <c r="I365" i="2"/>
  <c r="K362" i="2"/>
  <c r="I362" i="2"/>
  <c r="K360" i="2"/>
  <c r="I360" i="2"/>
  <c r="K357" i="2"/>
  <c r="I357" i="2"/>
  <c r="K354" i="2"/>
  <c r="I354" i="2"/>
  <c r="K350" i="2"/>
  <c r="I350" i="2"/>
  <c r="K347" i="2"/>
  <c r="I347" i="2"/>
  <c r="K342" i="2"/>
  <c r="I342" i="2"/>
  <c r="K340" i="2"/>
  <c r="I340" i="2"/>
  <c r="K336" i="2"/>
  <c r="I336" i="2"/>
  <c r="K332" i="2"/>
  <c r="I332" i="2"/>
  <c r="K329" i="2"/>
  <c r="I329" i="2"/>
  <c r="K326" i="2"/>
  <c r="I326" i="2"/>
  <c r="K323" i="2"/>
  <c r="I323" i="2"/>
  <c r="K321" i="2"/>
  <c r="I321" i="2"/>
  <c r="K319" i="2"/>
  <c r="I319" i="2"/>
  <c r="K315" i="2"/>
  <c r="I315" i="2"/>
  <c r="K309" i="2"/>
  <c r="I309" i="2"/>
  <c r="K304" i="2"/>
  <c r="I304" i="2"/>
  <c r="K300" i="2"/>
  <c r="I300" i="2"/>
  <c r="K297" i="2"/>
  <c r="I297" i="2"/>
  <c r="K293" i="2"/>
  <c r="I293" i="2"/>
  <c r="K290" i="2"/>
  <c r="I290" i="2"/>
  <c r="K287" i="2"/>
  <c r="I287" i="2"/>
  <c r="K283" i="2"/>
  <c r="I283" i="2"/>
  <c r="K276" i="2"/>
  <c r="I276" i="2"/>
  <c r="K273" i="2"/>
  <c r="I273" i="2"/>
  <c r="K268" i="2"/>
  <c r="I268" i="2"/>
  <c r="K264" i="2"/>
  <c r="I264" i="2"/>
  <c r="K260" i="2"/>
  <c r="I260" i="2"/>
  <c r="K257" i="2"/>
  <c r="I257" i="2"/>
  <c r="K254" i="2"/>
  <c r="I254" i="2"/>
  <c r="K251" i="2"/>
  <c r="I251" i="2"/>
  <c r="K247" i="2"/>
  <c r="I247" i="2"/>
  <c r="K241" i="2"/>
  <c r="I241" i="2"/>
  <c r="K238" i="2"/>
  <c r="I238" i="2"/>
  <c r="K235" i="2"/>
  <c r="I235" i="2"/>
  <c r="K231" i="2"/>
  <c r="I231" i="2"/>
  <c r="K227" i="2"/>
  <c r="I227" i="2"/>
  <c r="K223" i="2"/>
  <c r="I223" i="2"/>
  <c r="K221" i="2"/>
  <c r="I221" i="2"/>
  <c r="K218" i="2"/>
  <c r="I218" i="2"/>
  <c r="K213" i="2"/>
  <c r="I213" i="2"/>
  <c r="K210" i="2"/>
  <c r="I210" i="2"/>
  <c r="K208" i="2"/>
  <c r="I208" i="2"/>
  <c r="K205" i="2"/>
  <c r="I205" i="2"/>
  <c r="K201" i="2"/>
  <c r="I201" i="2"/>
  <c r="K197" i="2"/>
  <c r="I197" i="2"/>
  <c r="K195" i="2"/>
  <c r="I195" i="2"/>
  <c r="K192" i="2"/>
  <c r="I192" i="2"/>
  <c r="K189" i="2"/>
  <c r="I189" i="2"/>
  <c r="K186" i="2"/>
  <c r="I186" i="2"/>
  <c r="K182" i="2"/>
  <c r="I182" i="2"/>
  <c r="K177" i="2"/>
  <c r="I177" i="2"/>
  <c r="K172" i="2"/>
  <c r="I172" i="2"/>
  <c r="K167" i="2"/>
  <c r="I167" i="2"/>
  <c r="K163" i="2"/>
  <c r="I163" i="2"/>
  <c r="K157" i="2"/>
  <c r="I157" i="2"/>
  <c r="K150" i="2"/>
  <c r="I150" i="2"/>
  <c r="G6" i="2" l="1"/>
  <c r="J132" i="2"/>
  <c r="H132" i="2"/>
  <c r="J146" i="2" l="1"/>
  <c r="K146" i="2" s="1"/>
  <c r="H146" i="2"/>
  <c r="I146" i="2" s="1"/>
  <c r="J143" i="2"/>
  <c r="K143" i="2" s="1"/>
  <c r="H143" i="2"/>
  <c r="I143" i="2" s="1"/>
  <c r="J140" i="2"/>
  <c r="K140" i="2" s="1"/>
  <c r="H140" i="2"/>
  <c r="I140" i="2" s="1"/>
  <c r="J137" i="2"/>
  <c r="K137" i="2" s="1"/>
  <c r="H137" i="2"/>
  <c r="I137" i="2" s="1"/>
  <c r="K132" i="2"/>
  <c r="I132" i="2"/>
  <c r="J129" i="2"/>
  <c r="K129" i="2" s="1"/>
  <c r="H129" i="2"/>
  <c r="I129" i="2" s="1"/>
  <c r="J124" i="2"/>
  <c r="K124" i="2" s="1"/>
  <c r="H124" i="2"/>
  <c r="I124" i="2" s="1"/>
  <c r="J30" i="2" l="1"/>
  <c r="K30" i="2" s="1"/>
  <c r="H30" i="2"/>
  <c r="I30" i="2" s="1"/>
  <c r="J25" i="2"/>
  <c r="K25" i="2" s="1"/>
  <c r="H25" i="2"/>
  <c r="I25" i="2" s="1"/>
  <c r="J21" i="2"/>
  <c r="K21" i="2" s="1"/>
  <c r="H21" i="2"/>
  <c r="I21" i="2" s="1"/>
  <c r="J121" i="2"/>
  <c r="K121" i="2" s="1"/>
  <c r="H121" i="2"/>
  <c r="I121" i="2" s="1"/>
  <c r="J118" i="2"/>
  <c r="K118" i="2" s="1"/>
  <c r="H118" i="2"/>
  <c r="I118" i="2" s="1"/>
  <c r="J115" i="2"/>
  <c r="K115" i="2" s="1"/>
  <c r="H115" i="2"/>
  <c r="I115" i="2" s="1"/>
  <c r="J111" i="2"/>
  <c r="K111" i="2" s="1"/>
  <c r="H111" i="2"/>
  <c r="I111" i="2" s="1"/>
  <c r="J107" i="2"/>
  <c r="K107" i="2" s="1"/>
  <c r="H107" i="2"/>
  <c r="I107" i="2" s="1"/>
  <c r="J104" i="2"/>
  <c r="K104" i="2" s="1"/>
  <c r="H104" i="2"/>
  <c r="I104" i="2" s="1"/>
  <c r="J101" i="2"/>
  <c r="K101" i="2" s="1"/>
  <c r="H101" i="2"/>
  <c r="I101" i="2" s="1"/>
  <c r="J97" i="2"/>
  <c r="K97" i="2" s="1"/>
  <c r="H97" i="2"/>
  <c r="I97" i="2" s="1"/>
  <c r="J93" i="2"/>
  <c r="K93" i="2" s="1"/>
  <c r="H93" i="2"/>
  <c r="I93" i="2" s="1"/>
  <c r="J89" i="2" l="1"/>
  <c r="K89" i="2" s="1"/>
  <c r="H89" i="2"/>
  <c r="I89" i="2" s="1"/>
  <c r="J85" i="2"/>
  <c r="K85" i="2" s="1"/>
  <c r="H85" i="2"/>
  <c r="I85" i="2" s="1"/>
  <c r="J81" i="2"/>
  <c r="K81" i="2" s="1"/>
  <c r="H81" i="2"/>
  <c r="I81" i="2" s="1"/>
  <c r="J78" i="2"/>
  <c r="K78" i="2" s="1"/>
  <c r="H78" i="2"/>
  <c r="I78" i="2" s="1"/>
  <c r="J75" i="2"/>
  <c r="K75" i="2" s="1"/>
  <c r="H75" i="2"/>
  <c r="I75" i="2" s="1"/>
  <c r="J72" i="2"/>
  <c r="K72" i="2" s="1"/>
  <c r="H72" i="2"/>
  <c r="I72" i="2" s="1"/>
  <c r="J68" i="2"/>
  <c r="K68" i="2" s="1"/>
  <c r="H68" i="2"/>
  <c r="I68" i="2" s="1"/>
  <c r="J64" i="2"/>
  <c r="K64" i="2" s="1"/>
  <c r="H64" i="2"/>
  <c r="I64" i="2" s="1"/>
  <c r="J60" i="2"/>
  <c r="K60" i="2" s="1"/>
  <c r="H60" i="2"/>
  <c r="I60" i="2" s="1"/>
  <c r="J57" i="2"/>
  <c r="K57" i="2" s="1"/>
  <c r="H57" i="2"/>
  <c r="I57" i="2" s="1"/>
  <c r="J54" i="2"/>
  <c r="K54" i="2" s="1"/>
  <c r="H54" i="2"/>
  <c r="I54" i="2" s="1"/>
  <c r="J51" i="2"/>
  <c r="K51" i="2" s="1"/>
  <c r="H51" i="2"/>
  <c r="I51" i="2" s="1"/>
  <c r="J47" i="2"/>
  <c r="K47" i="2" s="1"/>
  <c r="H47" i="2"/>
  <c r="I47" i="2" s="1"/>
  <c r="J44" i="2"/>
  <c r="K44" i="2" s="1"/>
  <c r="H44" i="2"/>
  <c r="I44" i="2" s="1"/>
  <c r="J41" i="2"/>
  <c r="K41" i="2" s="1"/>
  <c r="H41" i="2"/>
  <c r="I41" i="2" s="1"/>
  <c r="J37" i="2"/>
  <c r="K37" i="2" s="1"/>
  <c r="H37" i="2"/>
  <c r="I37" i="2" s="1"/>
  <c r="J34" i="2"/>
  <c r="K34" i="2" s="1"/>
  <c r="H34" i="2"/>
  <c r="I34" i="2" s="1"/>
  <c r="J18" i="2"/>
  <c r="K18" i="2" s="1"/>
  <c r="H18" i="2"/>
  <c r="I18" i="2" s="1"/>
  <c r="J13" i="2"/>
  <c r="H13" i="2"/>
  <c r="I13" i="2" s="1"/>
  <c r="J7" i="2"/>
  <c r="K7" i="2" s="1"/>
  <c r="H7" i="2"/>
  <c r="I7" i="2" s="1"/>
  <c r="K13" i="2" l="1"/>
  <c r="K120" i="2"/>
  <c r="K119" i="2"/>
  <c r="K117" i="2"/>
  <c r="K116" i="2"/>
  <c r="K71" i="2"/>
  <c r="K69" i="2"/>
  <c r="K33" i="2"/>
  <c r="A115" i="2" l="1"/>
  <c r="A118" i="2" s="1"/>
  <c r="A121" i="2" s="1"/>
  <c r="A30" i="2" s="1"/>
</calcChain>
</file>

<file path=xl/sharedStrings.xml><?xml version="1.0" encoding="utf-8"?>
<sst xmlns="http://schemas.openxmlformats.org/spreadsheetml/2006/main" count="901" uniqueCount="511">
  <si>
    <t>Hiện trạng</t>
  </si>
  <si>
    <t>Số ĐVHC
 cấp xã giảm</t>
  </si>
  <si>
    <t>Diện tích tự nhiên</t>
  </si>
  <si>
    <t xml:space="preserve">Quy mô dân số </t>
  </si>
  <si>
    <t>Khu vực miền núi, cùng cao</t>
  </si>
  <si>
    <t>Tên ĐVHC cũ</t>
  </si>
  <si>
    <t xml:space="preserve">TT </t>
  </si>
  <si>
    <t>Phường An Tảo</t>
  </si>
  <si>
    <t>Xã Trung Nghĩa</t>
  </si>
  <si>
    <t>Phường Hiến Nam</t>
  </si>
  <si>
    <t>Xã Liên Phương</t>
  </si>
  <si>
    <t>Phường Lê Lợi</t>
  </si>
  <si>
    <t>Phường Minh Khai</t>
  </si>
  <si>
    <t xml:space="preserve"> P. Phố Hiến</t>
  </si>
  <si>
    <t>Xã Phú Cường</t>
  </si>
  <si>
    <t>Xã Hùng Cường</t>
  </si>
  <si>
    <t>Xã Bảo Khê</t>
  </si>
  <si>
    <t>Phường Lam Sơn</t>
  </si>
  <si>
    <t xml:space="preserve"> P. Sơn Nam</t>
  </si>
  <si>
    <t>Phường Hồng Châu</t>
  </si>
  <si>
    <t>Xã Quảng Châu</t>
  </si>
  <si>
    <t>Xã Hoàng Hanh</t>
  </si>
  <si>
    <t xml:space="preserve"> P. Hồng Châu</t>
  </si>
  <si>
    <t>Xã Tân Hưng</t>
  </si>
  <si>
    <t>Xã Phương Nam</t>
  </si>
  <si>
    <t xml:space="preserve"> X. Tân Hưng</t>
  </si>
  <si>
    <t>X. Hoàng Hoa Thám</t>
  </si>
  <si>
    <t>Xã Hưng Đạo</t>
  </si>
  <si>
    <t>Xã Nhật Tân</t>
  </si>
  <si>
    <t>Xã An Viên</t>
  </si>
  <si>
    <t>Thị trấn Vương</t>
  </si>
  <si>
    <t>X. Tiên Lữ</t>
  </si>
  <si>
    <t>Xã Thiện Phiến</t>
  </si>
  <si>
    <t>Xã Hải Thắng</t>
  </si>
  <si>
    <t>Xã Thuỵ Lôi</t>
  </si>
  <si>
    <t>Dân số
(người)</t>
  </si>
  <si>
    <t>X.Tiên Hoa</t>
  </si>
  <si>
    <t>Xã Lệ Xá</t>
  </si>
  <si>
    <t>Xã Trung Dũng</t>
  </si>
  <si>
    <t>Xã Cương Chính</t>
  </si>
  <si>
    <t xml:space="preserve"> X. Quang Hưng</t>
  </si>
  <si>
    <t>Xã Minh Tân</t>
  </si>
  <si>
    <t>Thị trấn Trần Cao</t>
  </si>
  <si>
    <t>Xã Quang Hưng</t>
  </si>
  <si>
    <t>Xã Tống Phan</t>
  </si>
  <si>
    <t xml:space="preserve"> X. Đoàn Đào</t>
  </si>
  <si>
    <t>Xã Đoàn Đào</t>
  </si>
  <si>
    <t>Xã Phan Sào Nam</t>
  </si>
  <si>
    <t>Xã Minh Hoàng</t>
  </si>
  <si>
    <t>Xã Đình Cao</t>
  </si>
  <si>
    <t>Xã Nhật Quang</t>
  </si>
  <si>
    <t>Xã Tiên Tiến</t>
  </si>
  <si>
    <t>X. Tiên Tiến</t>
  </si>
  <si>
    <t>X. Tống Trân</t>
  </si>
  <si>
    <t>Xã Tam Đa</t>
  </si>
  <si>
    <t>Xã Nguyên Hòa</t>
  </si>
  <si>
    <t>Xã Tống Trân</t>
  </si>
  <si>
    <t>X. Lương Bằng</t>
  </si>
  <si>
    <t>Xã Phạm Ngũ Lão</t>
  </si>
  <si>
    <t>Xã Chính Nghĩa</t>
  </si>
  <si>
    <t>Xã Diên Hồng</t>
  </si>
  <si>
    <t>Thị trấn Lương Bằng</t>
  </si>
  <si>
    <t>X. Nghĩa Dân</t>
  </si>
  <si>
    <t>Xã Đồng Thanh</t>
  </si>
  <si>
    <t>Xã Vĩnh Xá</t>
  </si>
  <si>
    <t>Xã Toàn Thắng</t>
  </si>
  <si>
    <t>Xã Nghĩa Dân</t>
  </si>
  <si>
    <t>X. Hiệp Cường</t>
  </si>
  <si>
    <t>Xã Song Mai</t>
  </si>
  <si>
    <t>Xã Hùng An</t>
  </si>
  <si>
    <t>Xã Ngọc Thanh</t>
  </si>
  <si>
    <t>Xã Hiệp Cường</t>
  </si>
  <si>
    <t xml:space="preserve"> X. Đức Hợp</t>
  </si>
  <si>
    <t>Xã Phú Thọ</t>
  </si>
  <si>
    <t>Xã Mai Động</t>
  </si>
  <si>
    <t>Xã Đức Hợp</t>
  </si>
  <si>
    <t>X. Ân Thi</t>
  </si>
  <si>
    <t>Xã Quang Vinh</t>
  </si>
  <si>
    <t>Xã Hoàng Hoa Thám</t>
  </si>
  <si>
    <t>Thị trấn Ân Thi</t>
  </si>
  <si>
    <t>X. Xuân Trúc</t>
  </si>
  <si>
    <t>Xã Vân Du</t>
  </si>
  <si>
    <t>Xã Xuân Trúc</t>
  </si>
  <si>
    <t>Xã Quảng Lãng</t>
  </si>
  <si>
    <t>X. Phạm Ngũ Lão</t>
  </si>
  <si>
    <t>Xã Phù Ủng</t>
  </si>
  <si>
    <t>Xã Bắc Sơn</t>
  </si>
  <si>
    <t>Xã Đào Dương</t>
  </si>
  <si>
    <t>Xã Bãi Sậy</t>
  </si>
  <si>
    <t>Xã Đặng Lễ</t>
  </si>
  <si>
    <t>Xã Cẩm Ninh</t>
  </si>
  <si>
    <t>Xã Nguyễn Trãi</t>
  </si>
  <si>
    <t>Xã Đa Lộc</t>
  </si>
  <si>
    <t>Xã Hồ Tùng Mậu</t>
  </si>
  <si>
    <t>Xã Tiền Phong</t>
  </si>
  <si>
    <t>Xã Hạ Lễ</t>
  </si>
  <si>
    <t>Xã Hồng Quang</t>
  </si>
  <si>
    <t xml:space="preserve">X. Hồng Quang </t>
  </si>
  <si>
    <t xml:space="preserve">Thị trấn Khoái Châu </t>
  </si>
  <si>
    <t>Xã Liên Khê</t>
  </si>
  <si>
    <t>Xã Phùng Hưng</t>
  </si>
  <si>
    <t>Xã Đông Kết</t>
  </si>
  <si>
    <t>X. Triệu Việt Vương</t>
  </si>
  <si>
    <t>Xã Phạm Hồng Thái</t>
  </si>
  <si>
    <t>Xã Tân Dân</t>
  </si>
  <si>
    <t>Xã Ông Đình</t>
  </si>
  <si>
    <t xml:space="preserve">Xã An Vĩ </t>
  </si>
  <si>
    <t xml:space="preserve"> X. Việt Tiến</t>
  </si>
  <si>
    <t>Xã Dân Tiến</t>
  </si>
  <si>
    <t>Xã Đồng Tiến</t>
  </si>
  <si>
    <t>Xã Việt Hòa</t>
  </si>
  <si>
    <t>X. Chí Minh</t>
  </si>
  <si>
    <t>Xã Chí Minh</t>
  </si>
  <si>
    <t>Xã Thuần Hưng</t>
  </si>
  <si>
    <t>Xã Nguyễn Huệ</t>
  </si>
  <si>
    <t>X. Châu Ninh</t>
  </si>
  <si>
    <t>Xã Đại Tập</t>
  </si>
  <si>
    <t>Xã Tứ Dân</t>
  </si>
  <si>
    <t>Xã Tân Châu</t>
  </si>
  <si>
    <t>Xã Đông Ninh</t>
  </si>
  <si>
    <t>X. Yên Mỹ</t>
  </si>
  <si>
    <t>Xã Tân Lập</t>
  </si>
  <si>
    <t>Thị trấn Yên Mỹ</t>
  </si>
  <si>
    <t>Xã Trung Hòa</t>
  </si>
  <si>
    <t>Xã Tân Minh</t>
  </si>
  <si>
    <t>X. Việt Yên</t>
  </si>
  <si>
    <t>Xã Yên Phú</t>
  </si>
  <si>
    <t>Xã Thanh Long</t>
  </si>
  <si>
    <t>Xã Việt Yên</t>
  </si>
  <si>
    <t xml:space="preserve"> X. Hoàn Long</t>
  </si>
  <si>
    <t>Xã Đồng Than</t>
  </si>
  <si>
    <t>Xã Hoàn Long</t>
  </si>
  <si>
    <t>X. Nguyễn Văn Linh</t>
  </si>
  <si>
    <t>Xã Nguyễn Văn Linh</t>
  </si>
  <si>
    <t>Xã Ngọc Long</t>
  </si>
  <si>
    <t>Xã Liêu Xá</t>
  </si>
  <si>
    <t xml:space="preserve"> P. Mỹ Hào </t>
  </si>
  <si>
    <t>Phường Bần Yên Nhân</t>
  </si>
  <si>
    <t>Phường Nhân Hòa</t>
  </si>
  <si>
    <t>Phường Phan Đình Phùng</t>
  </si>
  <si>
    <t>Xã Cẩm Xá</t>
  </si>
  <si>
    <t>P. Đường Hào</t>
  </si>
  <si>
    <t>Phường Dị Sử</t>
  </si>
  <si>
    <t>Phường Phùng Chí Kiên</t>
  </si>
  <si>
    <t>Xã Xuân Dục</t>
  </si>
  <si>
    <t>Xã Hưng Long</t>
  </si>
  <si>
    <t>Xã Ngọc Lâm</t>
  </si>
  <si>
    <t>P. Thượng Hồng</t>
  </si>
  <si>
    <t>Xã Dương Quang</t>
  </si>
  <si>
    <t>Xã Hòa Phong</t>
  </si>
  <si>
    <t>Phường Bạch Sam</t>
  </si>
  <si>
    <t>Phường Minh Đức</t>
  </si>
  <si>
    <t>Xã Tân Quang</t>
  </si>
  <si>
    <t>Thị trấn Như Quỳnh</t>
  </si>
  <si>
    <t>Xã Lạc Hồng</t>
  </si>
  <si>
    <t>Xã Trưng Trắc</t>
  </si>
  <si>
    <t>X. Như Quỳnh</t>
  </si>
  <si>
    <t>X. Lạc Đạo</t>
  </si>
  <si>
    <t>Xã Chỉ Đạo</t>
  </si>
  <si>
    <t>Xã Minh Hải</t>
  </si>
  <si>
    <t>Xã Việt Hưng</t>
  </si>
  <si>
    <t>Xã Lương Tài</t>
  </si>
  <si>
    <t>X. Đại Đồng</t>
  </si>
  <si>
    <t>X. Nghĩa Trụ</t>
  </si>
  <si>
    <t>Xã Long Hưng</t>
  </si>
  <si>
    <t>Xã Nghĩa Trụ</t>
  </si>
  <si>
    <t>Xã Vĩnh Khúc</t>
  </si>
  <si>
    <t xml:space="preserve"> X. Phụng Công</t>
  </si>
  <si>
    <t>Xã Xuân Quan</t>
  </si>
  <si>
    <t>Xã Cửu Cao</t>
  </si>
  <si>
    <t>Xã Phụng Công</t>
  </si>
  <si>
    <t>X. Văn Giang</t>
  </si>
  <si>
    <t>Thị trấn Văn Giang</t>
  </si>
  <si>
    <t>Xã Liên Nghĩa</t>
  </si>
  <si>
    <t>Xã Tân Tiến</t>
  </si>
  <si>
    <t>X. Mễ Sở</t>
  </si>
  <si>
    <t>Xã Thắng Lợi</t>
  </si>
  <si>
    <t>Xã Mễ Sở</t>
  </si>
  <si>
    <t xml:space="preserve">Xã Đại Đồng </t>
  </si>
  <si>
    <t>X. Nguyễn Trãi</t>
  </si>
  <si>
    <t xml:space="preserve"> X. Khoái Châu </t>
  </si>
  <si>
    <t>Tên ĐVHC
cấp huyện</t>
  </si>
  <si>
    <t>Tên ĐVHC
mới</t>
  </si>
  <si>
    <t>A</t>
  </si>
  <si>
    <t>TỈNH HƯNG YÊN</t>
  </si>
  <si>
    <t>Thành phố Hưng Yên</t>
  </si>
  <si>
    <t>Huyện Kim Động</t>
  </si>
  <si>
    <t>Thị xã Mỹ Hào</t>
  </si>
  <si>
    <t xml:space="preserve"> Thành phố Hưng Yên</t>
  </si>
  <si>
    <t xml:space="preserve">Xã Thủ Sỹ </t>
  </si>
  <si>
    <t>Huyện Tiên Lữ</t>
  </si>
  <si>
    <t>Huyện Phù Cừ</t>
  </si>
  <si>
    <t>Huyện Ân Thi</t>
  </si>
  <si>
    <t>Huyện Khoái Châu</t>
  </si>
  <si>
    <t>Huyện Yên Mỹ</t>
  </si>
  <si>
    <t>Xã Đông Tảo</t>
  </si>
  <si>
    <t>Huyện Văn Lâm</t>
  </si>
  <si>
    <t>Huyện Văn Giang</t>
  </si>
  <si>
    <t xml:space="preserve">Xã Bình Minh </t>
  </si>
  <si>
    <t>Diện tích (km2)</t>
  </si>
  <si>
    <t>Tỷ lệ (%)</t>
  </si>
  <si>
    <t>Dân số (người)</t>
  </si>
  <si>
    <t xml:space="preserve">Tỷ lệ (% ) </t>
  </si>
  <si>
    <t>Yếu tố đặc thù 
(nếu có)</t>
  </si>
  <si>
    <t>B</t>
  </si>
  <si>
    <t>TỈNH THÁI BÌNH</t>
  </si>
  <si>
    <t>Phường 
Thái Bình</t>
  </si>
  <si>
    <t>Phường Lê Hồng Phong</t>
  </si>
  <si>
    <t>Phường Bồ Xuyên</t>
  </si>
  <si>
    <t>Phường Tiền Phong</t>
  </si>
  <si>
    <t>Xã Tân Bình (TP Thái Bình)</t>
  </si>
  <si>
    <t>Xã Phúc Thành</t>
  </si>
  <si>
    <t>Xã Tân Hòa</t>
  </si>
  <si>
    <t>Xã Tân Phong</t>
  </si>
  <si>
    <t>TP Thái Bình</t>
  </si>
  <si>
    <t>Huyện Vũ Thư</t>
  </si>
  <si>
    <t>Phường Trần Lãm</t>
  </si>
  <si>
    <t>Phường Kỳ Bá</t>
  </si>
  <si>
    <t>Xã Vũ Đông</t>
  </si>
  <si>
    <t>Xã Vũ Lạc</t>
  </si>
  <si>
    <t>Xã Vũ Chính</t>
  </si>
  <si>
    <t>Xã Tây Sơn</t>
  </si>
  <si>
    <t>Huyện Kiến Xương</t>
  </si>
  <si>
    <t>Phường Trần Hưng Đạo</t>
  </si>
  <si>
    <t>Phường Đề Thám</t>
  </si>
  <si>
    <t>Phường Quang Trung</t>
  </si>
  <si>
    <t>Xã Phú Xuân</t>
  </si>
  <si>
    <t>Phường Trà Lý</t>
  </si>
  <si>
    <t>Phường Hoàng Diệu</t>
  </si>
  <si>
    <t>Xã Đông Mỹ</t>
  </si>
  <si>
    <t>Xã Đông Hòa</t>
  </si>
  <si>
    <t>Xã Đông Thọ</t>
  </si>
  <si>
    <t>Xã Đông Dương</t>
  </si>
  <si>
    <t>Huyện Đông Hưng</t>
  </si>
  <si>
    <t>Phường Vũ Phúc</t>
  </si>
  <si>
    <t>Phường Phú Khánh</t>
  </si>
  <si>
    <t>Xã Vũ Phúc</t>
  </si>
  <si>
    <t>Xã Song An</t>
  </si>
  <si>
    <t>Xã Trung An</t>
  </si>
  <si>
    <t>Xã Nguyên Xá</t>
  </si>
  <si>
    <t>X. Thái Thụy</t>
  </si>
  <si>
    <t>Thị trấn Diêm Điền</t>
  </si>
  <si>
    <t>Xã Thụy Hải</t>
  </si>
  <si>
    <t>Xã Thụy Trình</t>
  </si>
  <si>
    <t>Xã Thụy Bình</t>
  </si>
  <si>
    <t>Xã Thụy Liên</t>
  </si>
  <si>
    <t>Huyện Thái Thụy</t>
  </si>
  <si>
    <t>X. Đông Thụy Anh</t>
  </si>
  <si>
    <t>Xã Thụy Trường</t>
  </si>
  <si>
    <t>Xã Thụy Xuân</t>
  </si>
  <si>
    <t>Xã An Tân</t>
  </si>
  <si>
    <t>Xã Hồng Dũng</t>
  </si>
  <si>
    <t>X. Bắc Thụy Anh</t>
  </si>
  <si>
    <t>Xã Thụy Quỳnh</t>
  </si>
  <si>
    <t>Xã Thụy Văn</t>
  </si>
  <si>
    <t>Xã Thụy Việt</t>
  </si>
  <si>
    <t>X. Thụy Anh</t>
  </si>
  <si>
    <t>Xã Thụy Sơn</t>
  </si>
  <si>
    <t>Xã Dương Phúc</t>
  </si>
  <si>
    <t>Xã Thụy Hưng</t>
  </si>
  <si>
    <t>X. Nam Thụy Anh</t>
  </si>
  <si>
    <t>Xã Thụy Thanh</t>
  </si>
  <si>
    <t>Xã Thụy Phong</t>
  </si>
  <si>
    <t>Xã Thụy Duyên</t>
  </si>
  <si>
    <t>X. Bắc Thái Ninh</t>
  </si>
  <si>
    <t>Xã Thái Phúc</t>
  </si>
  <si>
    <t>Xã Dương Hồng Thủy</t>
  </si>
  <si>
    <t>X. Thái Ninh</t>
  </si>
  <si>
    <t>Xã Thái Thượng</t>
  </si>
  <si>
    <t>Xã Hòa An</t>
  </si>
  <si>
    <t>Xã Thái Hưng</t>
  </si>
  <si>
    <t>Xã Thái Nguyên</t>
  </si>
  <si>
    <t>X. Đông Thái Ninh</t>
  </si>
  <si>
    <t>Xã Mỹ Lộc</t>
  </si>
  <si>
    <t>Xã Tân Học</t>
  </si>
  <si>
    <t>Xã Thái Đô</t>
  </si>
  <si>
    <t>Xã Thái Xuyên</t>
  </si>
  <si>
    <t>X. Nam Thái Ninh</t>
  </si>
  <si>
    <t>Xã Thái Thọ</t>
  </si>
  <si>
    <t>Xã Thái Thịnh</t>
  </si>
  <si>
    <t>Xã Thuần Thành</t>
  </si>
  <si>
    <t>X. Tây Thái Ninh</t>
  </si>
  <si>
    <t>Xã Sơn Hà</t>
  </si>
  <si>
    <t>Xã Thái Giang</t>
  </si>
  <si>
    <t>X. Tây Thụy Anh</t>
  </si>
  <si>
    <t>Xã Thụy Chính</t>
  </si>
  <si>
    <t>Xã Thụy Dân</t>
  </si>
  <si>
    <t>Xã Thụy Ninh</t>
  </si>
  <si>
    <t>X. Tiền Hải</t>
  </si>
  <si>
    <t>Thị trấn Tiền Hải</t>
  </si>
  <si>
    <t>Xã Tây Ninh</t>
  </si>
  <si>
    <t>Xã Tây Lương</t>
  </si>
  <si>
    <t>Xã Vũ Lăng</t>
  </si>
  <si>
    <t>Xã An Ninh</t>
  </si>
  <si>
    <t>Huyện Tiền Hải</t>
  </si>
  <si>
    <t>X. Tây Tiền Hải</t>
  </si>
  <si>
    <t>Xã Phương Công</t>
  </si>
  <si>
    <t>Xã Vân Trường</t>
  </si>
  <si>
    <t>Xã Bắc Hải</t>
  </si>
  <si>
    <t>X. Ái Quốc</t>
  </si>
  <si>
    <t>Xã Tây Giang</t>
  </si>
  <si>
    <t>Xã Ái Quốc</t>
  </si>
  <si>
    <t>X. Đồng Châu</t>
  </si>
  <si>
    <t>Xã Đông Cơ</t>
  </si>
  <si>
    <t>Xã Đông Lâm</t>
  </si>
  <si>
    <t>Xã Đông Minh</t>
  </si>
  <si>
    <t>Xã Đông Hoàng</t>
  </si>
  <si>
    <t>X. Đông Tiền Hải</t>
  </si>
  <si>
    <t>Xã Đông Xuyên</t>
  </si>
  <si>
    <t>Xã Đông Quang</t>
  </si>
  <si>
    <t>Xã Đông Long</t>
  </si>
  <si>
    <t>Xã Đông Trà</t>
  </si>
  <si>
    <t>X. Nam Cường</t>
  </si>
  <si>
    <t>Xã Nam Thịnh</t>
  </si>
  <si>
    <t>Xã Nam Tiến</t>
  </si>
  <si>
    <t>Xã Nam Chính</t>
  </si>
  <si>
    <t>Xã Nam Cường</t>
  </si>
  <si>
    <t>X. Hưng Phú</t>
  </si>
  <si>
    <t>Xã Nam Phú</t>
  </si>
  <si>
    <t>Xã Nam Hưng</t>
  </si>
  <si>
    <t>Xã Nam Trung</t>
  </si>
  <si>
    <t>X. Nam Tiền Hải</t>
  </si>
  <si>
    <t>Xã Nam Hồng</t>
  </si>
  <si>
    <t>Xã Nam Hà</t>
  </si>
  <si>
    <t>Xã Nam Hải</t>
  </si>
  <si>
    <t>X. Quỳnh Phụ</t>
  </si>
  <si>
    <t>Thị trấn Quỳnh Côi</t>
  </si>
  <si>
    <t>Xã Quỳnh Hải</t>
  </si>
  <si>
    <t>Xã Quỳnh Hội</t>
  </si>
  <si>
    <t>Xã Quỳnh Hồng</t>
  </si>
  <si>
    <t>Xã Quỳnh Mỹ</t>
  </si>
  <si>
    <t>Xã Quỳnh Hưng</t>
  </si>
  <si>
    <t>Huyện Quỳnh Phụ</t>
  </si>
  <si>
    <t>X. Minh Thọ</t>
  </si>
  <si>
    <t>Xã Quỳnh Hoa</t>
  </si>
  <si>
    <t>Xã Quỳnh Minh</t>
  </si>
  <si>
    <t>Xã Quỳnh Giao</t>
  </si>
  <si>
    <t>Xã Quỳnh Thọ</t>
  </si>
  <si>
    <t>X. Nguyễn Du</t>
  </si>
  <si>
    <t>Xã Châu Sơn</t>
  </si>
  <si>
    <t>Xã Quỳnh Khê</t>
  </si>
  <si>
    <t>Xã Quỳnh Nguyên</t>
  </si>
  <si>
    <t>X. Quỳnh An</t>
  </si>
  <si>
    <t>Xã Trang Bảo Xá</t>
  </si>
  <si>
    <t>Xã An Vinh</t>
  </si>
  <si>
    <t>Xã Đông Hải</t>
  </si>
  <si>
    <t>X. Ngọc Lâm</t>
  </si>
  <si>
    <t>Xã Quỳnh Hoàng</t>
  </si>
  <si>
    <t>Xã Quỳnh Lâm</t>
  </si>
  <si>
    <t>Xã Quỳnh Ngọc</t>
  </si>
  <si>
    <t>X. Đồng Bằng</t>
  </si>
  <si>
    <t>Xã An Cầu</t>
  </si>
  <si>
    <t>Xã An Ấp</t>
  </si>
  <si>
    <t>Xã An Lễ</t>
  </si>
  <si>
    <t>Xã An Quý</t>
  </si>
  <si>
    <t>X. A Sào</t>
  </si>
  <si>
    <t>Xã An Đồng</t>
  </si>
  <si>
    <t>Xã An Hiệp</t>
  </si>
  <si>
    <t>Xã An Thái</t>
  </si>
  <si>
    <t>Xã An Khê</t>
  </si>
  <si>
    <t>X. Phụ Dực</t>
  </si>
  <si>
    <t>Thị trấn An Bài</t>
  </si>
  <si>
    <t>Xã An Vũ</t>
  </si>
  <si>
    <t>Xã An Mỹ</t>
  </si>
  <si>
    <t>Xã An Thanh</t>
  </si>
  <si>
    <t>X. Tân Tiến</t>
  </si>
  <si>
    <t>Xã An Dục</t>
  </si>
  <si>
    <t>Xã An Tràng</t>
  </si>
  <si>
    <t>X. Hưng Hà</t>
  </si>
  <si>
    <t>Thị trấn Hưng Hà</t>
  </si>
  <si>
    <t>Xã Minh Khai</t>
  </si>
  <si>
    <t>Xã Kim Trung</t>
  </si>
  <si>
    <t>Xã Hồng Lĩnh</t>
  </si>
  <si>
    <t>Xã Văn Lang</t>
  </si>
  <si>
    <t>Xã Thống Nhất</t>
  </si>
  <si>
    <t>Xã Hòa Bình</t>
  </si>
  <si>
    <t>X. Tiên La</t>
  </si>
  <si>
    <t>Xã Thái Phương</t>
  </si>
  <si>
    <t>Xã Đoan Hùng</t>
  </si>
  <si>
    <t>Xã Phúc Khánh</t>
  </si>
  <si>
    <t>Huyện Hưng Hà</t>
  </si>
  <si>
    <t>X. Lê Quý Đôn</t>
  </si>
  <si>
    <t>Xã Độc Lập</t>
  </si>
  <si>
    <t>Xã Hồng An</t>
  </si>
  <si>
    <t>X. Hồng Minh</t>
  </si>
  <si>
    <t>Xã Chí Hòa</t>
  </si>
  <si>
    <t>Xã Minh Hòa</t>
  </si>
  <si>
    <t>Xã Hồng Minh</t>
  </si>
  <si>
    <t>X. Thần Khê</t>
  </si>
  <si>
    <t>Xã Đông Đô</t>
  </si>
  <si>
    <t>Xã Tây Đô</t>
  </si>
  <si>
    <t>Xã Chi Lăng</t>
  </si>
  <si>
    <t>X. Diên Hà</t>
  </si>
  <si>
    <t>Xã Quang Trung</t>
  </si>
  <si>
    <t>Xã Văn Cẩm</t>
  </si>
  <si>
    <t>Xã Duyên Hải</t>
  </si>
  <si>
    <t>X. Ngự Thiên</t>
  </si>
  <si>
    <t>Xã Canh Tân</t>
  </si>
  <si>
    <t>Xã Cộng Hòa</t>
  </si>
  <si>
    <t>Xã Hòa Tiến</t>
  </si>
  <si>
    <t>X. Long Hưng</t>
  </si>
  <si>
    <t>Thị trấn Hưng Nhân</t>
  </si>
  <si>
    <t>Xã Tân Lễ</t>
  </si>
  <si>
    <t>Xã Tiến Đức</t>
  </si>
  <si>
    <t>Xã Liên Hiệp</t>
  </si>
  <si>
    <t>X. Bắc Tiên Hưng</t>
  </si>
  <si>
    <t>Xã Liên An Đô</t>
  </si>
  <si>
    <t>Xã Lô Giang</t>
  </si>
  <si>
    <t>Xã Mê Linh</t>
  </si>
  <si>
    <t>Xã Phú Lương</t>
  </si>
  <si>
    <t>X. Đông Tiên Hưng</t>
  </si>
  <si>
    <t>Xã Phong Dương Tiến</t>
  </si>
  <si>
    <t>Xã Phú Châu</t>
  </si>
  <si>
    <t>X. Nam Đông Hưng</t>
  </si>
  <si>
    <t>Xã Xuân Quang Động</t>
  </si>
  <si>
    <t>X. Bắc Đông Quan</t>
  </si>
  <si>
    <t>Xã Hà Giang</t>
  </si>
  <si>
    <t>Xã Đông Kinh</t>
  </si>
  <si>
    <t>Xã Đông Vinh</t>
  </si>
  <si>
    <t>X. Bắc Đông Hưng</t>
  </si>
  <si>
    <t>Xã Đông Cường</t>
  </si>
  <si>
    <t>Xã Đông Xá</t>
  </si>
  <si>
    <t>Xã Đông Phương</t>
  </si>
  <si>
    <t>X. Đông Quan</t>
  </si>
  <si>
    <t>Xã Đông Quan</t>
  </si>
  <si>
    <t>Xã Đông Á</t>
  </si>
  <si>
    <t>Xã Đông Tân</t>
  </si>
  <si>
    <t>X. Nam Tiên Hưng</t>
  </si>
  <si>
    <t>Xã Liên Hoa</t>
  </si>
  <si>
    <t>Xã Hồng Giang</t>
  </si>
  <si>
    <t>Xã Trọng Quan</t>
  </si>
  <si>
    <t>Xã Minh Phú</t>
  </si>
  <si>
    <t>X. Tiên Hưng</t>
  </si>
  <si>
    <t>Xã Hồng Bạch</t>
  </si>
  <si>
    <t>Xã Thăng Long</t>
  </si>
  <si>
    <t>Xã Hồng Việt</t>
  </si>
  <si>
    <t>X. Lê Lợi</t>
  </si>
  <si>
    <t>Xã Lê Lợi</t>
  </si>
  <si>
    <t>X. Quang Lịch</t>
  </si>
  <si>
    <t>Xã Vũ Lễ</t>
  </si>
  <si>
    <t>Xã Quang Lịch</t>
  </si>
  <si>
    <t>X. Vũ Quý</t>
  </si>
  <si>
    <t>Xã Vũ An</t>
  </si>
  <si>
    <t>Xã Vũ Ninh</t>
  </si>
  <si>
    <t>Xã Vũ Quý</t>
  </si>
  <si>
    <t>Xã Vũ Trung</t>
  </si>
  <si>
    <t>X. Bình Thanh</t>
  </si>
  <si>
    <t>Xã Minh Quang</t>
  </si>
  <si>
    <t>Xã Bình Thanh</t>
  </si>
  <si>
    <t>X. Bình Định</t>
  </si>
  <si>
    <t>Xã Bình Định</t>
  </si>
  <si>
    <t>Xã Hồng Tiến</t>
  </si>
  <si>
    <t>Xã Nam Bình</t>
  </si>
  <si>
    <t>X. Hồng Vũ</t>
  </si>
  <si>
    <t>Xã Vũ Công</t>
  </si>
  <si>
    <t>Xã Hồng Vũ</t>
  </si>
  <si>
    <t>X. Bình Nguyên</t>
  </si>
  <si>
    <t>Xã Bình Nguyên</t>
  </si>
  <si>
    <t>Xã Thanh Tân</t>
  </si>
  <si>
    <t>Xã An Bình</t>
  </si>
  <si>
    <t>X. Trà Giang</t>
  </si>
  <si>
    <t>Xã Trà Giang</t>
  </si>
  <si>
    <t>Xã Hồng Thái</t>
  </si>
  <si>
    <t>Xã Quốc Tuấn</t>
  </si>
  <si>
    <t>X. Vũ Thư</t>
  </si>
  <si>
    <t>Thị trấn Vũ Thư</t>
  </si>
  <si>
    <t>Xã Tam Quang</t>
  </si>
  <si>
    <t>Xã Dũng Nghĩa</t>
  </si>
  <si>
    <t>X. Thư Trì</t>
  </si>
  <si>
    <t>Xã Song Lãng</t>
  </si>
  <si>
    <t>Xã Hiệp Hòa</t>
  </si>
  <si>
    <t>Xã Minh Lãng</t>
  </si>
  <si>
    <t>X. Tân Thuận</t>
  </si>
  <si>
    <t>Xã Tự Tân</t>
  </si>
  <si>
    <t>Xã Bách Thuận</t>
  </si>
  <si>
    <t>X. Thư Vũ</t>
  </si>
  <si>
    <t>Xã Việt Thuận</t>
  </si>
  <si>
    <t>Xã Vũ Hội</t>
  </si>
  <si>
    <t>Xã Vũ Vinh</t>
  </si>
  <si>
    <t>Xã Vũ Vân</t>
  </si>
  <si>
    <t>X. Vũ Tiên</t>
  </si>
  <si>
    <t>Xã Vũ Đoài</t>
  </si>
  <si>
    <t>Xã Duy Nhất</t>
  </si>
  <si>
    <t>Xã Hồng Phong</t>
  </si>
  <si>
    <t>Xã Vũ Tiến</t>
  </si>
  <si>
    <t>X. Vạn Xuân</t>
  </si>
  <si>
    <t>Xã Hồng Lý</t>
  </si>
  <si>
    <t>Xã Việt Hùng</t>
  </si>
  <si>
    <t>Xã Xuân Hòa</t>
  </si>
  <si>
    <t>0.813</t>
  </si>
  <si>
    <t>9.12</t>
  </si>
  <si>
    <t>7.19</t>
  </si>
  <si>
    <t>7.68</t>
  </si>
  <si>
    <t>7.77</t>
  </si>
  <si>
    <t>X. Đông Hưng</t>
  </si>
  <si>
    <t>Thị Trấn Đông Hưng</t>
  </si>
  <si>
    <t>Xã Đông La</t>
  </si>
  <si>
    <t>Xã Đông Các</t>
  </si>
  <si>
    <t>Xã Đông Sơn</t>
  </si>
  <si>
    <t>Xã Đông Hợp</t>
  </si>
  <si>
    <t>X. Kiến Xương</t>
  </si>
  <si>
    <t>Thị trấn Kiến Xương</t>
  </si>
  <si>
    <t>Xã Quang Minh</t>
  </si>
  <si>
    <t>Xã Quang Bình</t>
  </si>
  <si>
    <t xml:space="preserve">Phụ lục </t>
  </si>
  <si>
    <t>Xã Đình Dù (4.10, km2,11.520 người)</t>
  </si>
  <si>
    <t>Xã Lạc Đạo (8,26 km2, 11.794 người)</t>
  </si>
  <si>
    <r>
      <t>Xã Ngọc Thanh (0,28 km</t>
    </r>
    <r>
      <rPr>
        <vertAlign val="superscript"/>
        <sz val="13"/>
        <color theme="1"/>
        <rFont val="Times New Roman"/>
        <family val="1"/>
      </rPr>
      <t>2</t>
    </r>
    <r>
      <rPr>
        <sz val="13"/>
        <color theme="1"/>
        <rFont val="Times New Roman"/>
        <family val="1"/>
      </rPr>
      <t xml:space="preserve"> và 216 người)</t>
    </r>
  </si>
  <si>
    <r>
      <t>Một phần xã Lạc Đạo
(0,35 km</t>
    </r>
    <r>
      <rPr>
        <vertAlign val="superscript"/>
        <sz val="13"/>
        <color theme="1"/>
        <rFont val="Times New Roman"/>
        <family val="1"/>
      </rPr>
      <t>2</t>
    </r>
    <r>
      <rPr>
        <sz val="13"/>
        <color theme="1"/>
        <rFont val="Times New Roman"/>
        <family val="1"/>
      </rPr>
      <t xml:space="preserve"> và 190 người)</t>
    </r>
  </si>
  <si>
    <r>
      <t>Một phần xã Đình Dù
(0,354 km</t>
    </r>
    <r>
      <rPr>
        <vertAlign val="superscript"/>
        <sz val="13"/>
        <color theme="1"/>
        <rFont val="Times New Roman"/>
        <family val="1"/>
      </rPr>
      <t>2</t>
    </r>
    <r>
      <rPr>
        <sz val="13"/>
        <color theme="1"/>
        <rFont val="Times New Roman"/>
        <family val="1"/>
      </rPr>
      <t xml:space="preserve"> và 171 người)</t>
    </r>
  </si>
  <si>
    <r>
      <t xml:space="preserve">PHƯƠNG ÁN SẮP XẾP ĐVHC CẤP XÃ NĂM 2025 CỦA TỈNH HƯNG YÊN (MỚI)
</t>
    </r>
    <r>
      <rPr>
        <i/>
        <sz val="14"/>
        <color theme="1"/>
        <rFont val="Times New Roman"/>
        <family val="1"/>
      </rPr>
      <t xml:space="preserve">(Kèm theo Tờ trình số: 359/TTr-CP ngày 09 tháng 5 năm 2025 của Chính phủ)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</si>
</sst>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6"/>
      <color theme="1"/>
      <name val="Calibri"/>
      <family val="2"/>
      <charset val="163"/>
      <scheme val="minor"/>
    </font>
    <font>
      <sz val="14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vertAlign val="superscript"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4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10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5" applyFont="1" applyBorder="1" applyAlignment="1">
      <alignment vertical="center"/>
    </xf>
    <xf numFmtId="0" fontId="4" fillId="0" borderId="1" xfId="5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2" fontId="13" fillId="0" borderId="1" xfId="1" applyNumberFormat="1" applyFont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4" fontId="4" fillId="0" borderId="1" xfId="0" quotePrefix="1" applyNumberFormat="1" applyFont="1" applyBorder="1" applyAlignment="1">
      <alignment horizontal="right" vertical="center" wrapText="1"/>
    </xf>
    <xf numFmtId="10" fontId="4" fillId="0" borderId="1" xfId="0" quotePrefix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2" fontId="14" fillId="0" borderId="0" xfId="1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165" fontId="4" fillId="2" borderId="1" xfId="4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/>
    </xf>
    <xf numFmtId="43" fontId="4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4" fillId="2" borderId="1" xfId="4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</cellXfs>
  <cellStyles count="6">
    <cellStyle name="Comma" xfId="4" builtinId="3"/>
    <cellStyle name="Normal" xfId="0" builtinId="0"/>
    <cellStyle name="Normal 12" xfId="5"/>
    <cellStyle name="Normal 2" xfId="3"/>
    <cellStyle name="Normal 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Dinh muc du toan"/>
      <sheetName val="Config"/>
      <sheetName val="AutoClose"/>
      <sheetName val="total"/>
      <sheetName val="(viet)"/>
      <sheetName val="dictionary"/>
      <sheetName val="New(eng)"/>
      <sheetName val="RFI(eng)SW-sun"/>
      <sheetName val="RFI(eng)HVP-sun"/>
      <sheetName val="RFI(eng)SW"/>
      <sheetName val="RFI(eng)SW (2)"/>
      <sheetName val="RFI(eng)HVP"/>
      <sheetName val="RFI(eng)Lab."/>
      <sheetName val="RFI -add"/>
      <sheetName val="TSCD DUNG CHUNG "/>
      <sheetName val="KHKHAUHAOTSCHUNG"/>
      <sheetName val="TSCDTOAN NHA MAY"/>
      <sheetName val="CPSXTOAN BO SP"/>
      <sheetName val="PBCPCHUNG CHO CAC DTUONG"/>
      <sheetName val="XL4Poppy"/>
      <sheetName val="VLieu"/>
      <sheetName val="CT"/>
      <sheetName val="DToan"/>
      <sheetName val="TH"/>
      <sheetName val="Tong hop"/>
      <sheetName val="Cuoc V.chuyen"/>
      <sheetName val="Sheet7"/>
      <sheetName val="Sheet8"/>
      <sheetName val="Sheet9"/>
      <sheetName val="vatlieu"/>
      <sheetName val="vattu"/>
      <sheetName val="CHITIET"/>
      <sheetName val="DONGIA"/>
      <sheetName val="DT02"/>
      <sheetName val="DTgoi1"/>
      <sheetName val="DTgoi2"/>
      <sheetName val="DTgoi3"/>
      <sheetName val="DTgoi4"/>
      <sheetName val="DTgoi5"/>
      <sheetName val="DTgoi6"/>
      <sheetName val="Tong hop goi thau"/>
      <sheetName val="DT-tn"/>
      <sheetName val="TH02"/>
      <sheetName val="THgoi1"/>
      <sheetName val="THgoi2"/>
      <sheetName val="THgoi3"/>
      <sheetName val="KLgoi11"/>
      <sheetName val="THgoi4"/>
      <sheetName val="THgoi5"/>
      <sheetName val="THgoi6"/>
      <sheetName val="chitiet02"/>
      <sheetName val="THKL1"/>
      <sheetName val="chitiet1"/>
      <sheetName val="TH-KL"/>
      <sheetName val="kl-chitiet"/>
      <sheetName val="Sheet1"/>
      <sheetName val="1"/>
      <sheetName val="00000000"/>
      <sheetName val="XL4Test5"/>
      <sheetName val="T2"/>
      <sheetName val="T3"/>
      <sheetName val="T4"/>
      <sheetName val="T5"/>
      <sheetName val="THop"/>
      <sheetName val="THKD"/>
      <sheetName val="Sheet3"/>
      <sheetName val="10000000"/>
      <sheetName val="20000000"/>
      <sheetName val="30000000"/>
      <sheetName val="40000000"/>
      <sheetName val="50000000"/>
      <sheetName val="6000000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Sheet2"/>
      <sheetName val="Sheet4"/>
      <sheetName val="Sheet5"/>
      <sheetName val="TH An ca"/>
      <sheetName val="XN SL An ca"/>
      <sheetName val="Dang ky an ca"/>
      <sheetName val="Dang ky an ca T2"/>
      <sheetName val="tra-vat-lieu"/>
      <sheetName val="C47-456"/>
      <sheetName val="C46"/>
      <sheetName val="C47-PII"/>
      <sheetName val="NC"/>
      <sheetName val="M"/>
      <sheetName val="TSo"/>
      <sheetName val="PC"/>
      <sheetName val="Vua"/>
      <sheetName val="KL"/>
      <sheetName val="VC"/>
      <sheetName val="DGduong"/>
      <sheetName val="DT"/>
      <sheetName val="Thu"/>
      <sheetName val="XXXXXXXX"/>
      <sheetName val="DTduong"/>
      <sheetName val="Nhahat"/>
      <sheetName val="Sheet6"/>
      <sheetName val="TT35"/>
      <sheetName val="DT-THL7"/>
      <sheetName val="IBASE"/>
      <sheetName val="dgth"/>
      <sheetName val="thkl"/>
      <sheetName val="thkl (2)"/>
      <sheetName val="LK2"/>
      <sheetName val="He so"/>
      <sheetName val="PL Vua"/>
      <sheetName val="DPD"/>
      <sheetName val="dgmo-tru"/>
      <sheetName val="dgdam"/>
      <sheetName val="Dam-Mo-Tru"/>
      <sheetName val="GTXLc"/>
      <sheetName val="CPXLk"/>
      <sheetName val="KPTH"/>
      <sheetName val="Bang KL ket cau"/>
      <sheetName val="Giai trinh"/>
      <sheetName val="DGchitiet "/>
      <sheetName val="SILICATE"/>
      <sheetName val="XL4Uest5"/>
      <sheetName val="glv"/>
      <sheetName val="Gia"/>
      <sheetName val="Khoi luong TBA"/>
      <sheetName val="Khoi luong"/>
      <sheetName val="Chung"/>
      <sheetName val="TH tong du toan"/>
      <sheetName val="TH Chi phi XD"/>
      <sheetName val="TH chi phi T. Bi"/>
      <sheetName val="TH Thi nghiem"/>
      <sheetName val="TH Lap TB TBA"/>
      <sheetName val="Dz0,4kV"/>
      <sheetName val="VL,NC,MTC-DZ"/>
      <sheetName val="CHIET TINH 35KV (chuan)"/>
      <sheetName val="C Tinh 1m3 BT"/>
      <sheetName val="GiaVL Q4-2008"/>
      <sheetName val="Dao dat1"/>
      <sheetName val="Thep t9-2008"/>
      <sheetName val="TONG KE 35kV"/>
      <sheetName val="VL,NC-TBA"/>
      <sheetName val="Chiet tinh TBA"/>
      <sheetName val="Thi nghiem"/>
      <sheetName val="Thu hoi"/>
      <sheetName val="KS"/>
      <sheetName val="Tu TK"/>
      <sheetName val="Tu QT"/>
      <sheetName val="Thep ma kem-DT"/>
      <sheetName val="Thep ma kem"/>
      <sheetName val="phan tich DG"/>
      <sheetName val="gia vat lieu"/>
      <sheetName val="gia xe may"/>
      <sheetName val="gia nhan cong"/>
      <sheetName val="Tinh Qmax (Xoko)"/>
      <sheetName val="Hinh thai"/>
      <sheetName val="Khau do Kasin"/>
      <sheetName val="Khau do cau nho"/>
      <sheetName val="Tinh Qmax"/>
      <sheetName val="H2%"/>
      <sheetName val="H~Q~V"/>
      <sheetName val="Tra K"/>
      <sheetName val="b_ tra"/>
      <sheetName val="DGXDCB_DD"/>
      <sheetName val="10.1.20"/>
      <sheetName val="10.2.20"/>
      <sheetName val="11.7.30"/>
      <sheetName val="Nhan cong KS"/>
      <sheetName val="01.2.20"/>
      <sheetName val="01.2.30"/>
      <sheetName val="08.6.00"/>
      <sheetName val="12.1.30"/>
      <sheetName val="12.1.70"/>
      <sheetName val="12.1.50"/>
      <sheetName val="17.1.30"/>
      <sheetName val="17.1.20"/>
      <sheetName val="07.3.10"/>
      <sheetName val="03.1.00"/>
      <sheetName val="09.3.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TC"/>
      <sheetName val="TH_BA"/>
      <sheetName val="TBA"/>
      <sheetName val="TNT"/>
      <sheetName val="CT_TBA"/>
      <sheetName val="KB"/>
      <sheetName val="CT_BT"/>
      <sheetName val="BT"/>
      <sheetName val="CP_BT"/>
      <sheetName val="DB"/>
      <sheetName val="Du_lieu"/>
      <sheetName val="Ky thu , Ky tho"/>
      <sheetName val="ThCtiet Hanh Lang  KG, KT, KP"/>
      <sheetName val="TH Hanh Lang  KG, KT, KP "/>
      <sheetName val="ThCtiet lap dung cot KG,KT, KP"/>
      <sheetName val="TH Ky Anh"/>
      <sheetName val="Th Ct iet KL,KH,KT,Kvan"/>
      <sheetName val=" THop  KL,KH,KT,Kvan "/>
      <sheetName val=" THop  KL,KH,KT,Kvan  (2)"/>
      <sheetName val="Lap dung cot, san bai"/>
      <sheetName val="00000001"/>
      <sheetName val="00000002"/>
      <sheetName val="S`eet12"/>
      <sheetName val="Thdien"/>
      <sheetName val="DTdien"/>
      <sheetName val="THCT"/>
      <sheetName val="THDZ0,4"/>
      <sheetName val="TH DZ35"/>
      <sheetName val="THTram"/>
      <sheetName val="Bcaonhanh"/>
      <sheetName val="Tonghop"/>
      <sheetName val="chitieth.chinh"/>
      <sheetName val="trinhEVN29.8"/>
      <sheetName val="hieuchinh30.11"/>
      <sheetName val="Congty"/>
      <sheetName val="VPPN"/>
      <sheetName val="XN74"/>
      <sheetName val="XN54"/>
      <sheetName val="XN33"/>
      <sheetName val="NK96"/>
      <sheetName val="DG "/>
      <sheetName val="TNHCHINH"/>
      <sheetName val="Lç khoan LK1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ktduong"/>
      <sheetName val="vl"/>
      <sheetName val="cu"/>
      <sheetName val="KTcau2004"/>
      <sheetName val="KT2004XL#moi"/>
      <sheetName val="denbu"/>
      <sheetName val="gvt"/>
      <sheetName val="klmchitiet"/>
      <sheetName val="chiet tinh"/>
      <sheetName val="DO AM DT"/>
      <sheetName val="THDK03"/>
      <sheetName val="thuchien"/>
      <sheetName val="KH chung"/>
      <sheetName val="AVuong"/>
      <sheetName val="CBDT03"/>
      <sheetName val="dauthau"/>
      <sheetName val="CBDT"/>
      <sheetName val="DK04"/>
      <sheetName val="thuyet minh"/>
      <sheetName val="BKKLHT"/>
      <sheetName val="gia cong"/>
      <sheetName val="KHAI BAO"/>
      <sheetName val="DU TOAN"/>
      <sheetName val="THKP"/>
      <sheetName val="MR"/>
      <sheetName val="CVC"/>
      <sheetName val="BIA"/>
      <sheetName val="QT"/>
      <sheetName val="THQT"/>
      <sheetName val="BIA QT"/>
      <sheetName val="CTRUNGC"/>
      <sheetName val="Thongso"/>
      <sheetName val="DGXDCB"/>
      <sheetName val="PBCPCHUNG CHO CAC ETUONG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SCD DUNE CHUNG "/>
      <sheetName val="KHKHAUHAOTSCHUNE"/>
      <sheetName val="Dinh_x0000_mub du poan"/>
      <sheetName val="AutgClose"/>
      <sheetName val="tatlieu"/>
      <sheetName val="CHIT_x0009_ET"/>
      <sheetName val="_x0014_Hgoi2"/>
      <sheetName val="THgoi_x0013_"/>
      <sheetName val="RBI(eng)SW"/>
      <sheetName val="VLiau"/>
      <sheetName val="Dinh"/>
      <sheetName val="TH VL, NC, DDHT Thanhphuoc"/>
      <sheetName val="_x0001__x0008_䂀_x0004_"/>
      <sheetName val="NewPOS"/>
      <sheetName val="MTL$-INTER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h_chi"/>
      <sheetName val="PSIII"/>
      <sheetName val="PSIV"/>
      <sheetName val="PTNenduong"/>
      <sheetName val="PTMatduong"/>
      <sheetName val="PTAntoan"/>
      <sheetName val="Gia vua"/>
      <sheetName val="PTGiaco"/>
      <sheetName val="PTChieusang"/>
      <sheetName val="TNuoc"/>
      <sheetName val="CI"/>
      <sheetName val="CII"/>
      <sheetName val="Ctrong"/>
      <sheetName val="CT-500"/>
      <sheetName val="Tnng hop goi thau"/>
      <sheetName val="CHIT ET"/>
      <sheetName val="BUTTOANDC"/>
      <sheetName val="TB"/>
      <sheetName val="M150-2005"/>
      <sheetName val="M200-2005"/>
      <sheetName val="M250-2005"/>
      <sheetName val="M 300-2005"/>
      <sheetName val="CUOC"/>
      <sheetName val="KLCT"/>
      <sheetName val="KTP"/>
      <sheetName val="KLM"/>
      <sheetName val="BVTC"/>
      <sheetName val="TDT"/>
      <sheetName val="THXL"/>
      <sheetName val="KSDH"/>
      <sheetName val="Q-Htran"/>
      <sheetName val="Q-Hha"/>
      <sheetName val="h,,~Hh"/>
      <sheetName val="Hbe"/>
      <sheetName val="XLAP"/>
      <sheetName val="Dinh_muc_du_toan"/>
      <sheetName val="TSCD_DUNG_CHUNG_"/>
      <sheetName val="TSCDTOAN_NHA_MAY"/>
      <sheetName val="CPSXTOAN_BO_SP"/>
      <sheetName val="PBCPCHUNG_CHO_CAC_DTUONG"/>
      <sheetName val="Tong_hop"/>
      <sheetName val="Cuoc_V_chuyen"/>
      <sheetName val="TH_An_ca"/>
      <sheetName val="XN_SL_An_ca"/>
      <sheetName val="Dang_ky_an_ca"/>
      <sheetName val="Dang_ky_an_ca_T2"/>
      <sheetName val="RFI(eng)SW_(2)"/>
      <sheetName val="RFI(eng)Lab_"/>
      <sheetName val="RFI_-add"/>
      <sheetName val="Tong_hop_goi_thau"/>
      <sheetName val="KQPT"/>
      <sheetName val="PTDB"/>
      <sheetName val="PT T4.03"/>
      <sheetName val="Sheet17"/>
      <sheetName val="Sheet18"/>
      <sheetName val="Sheet19"/>
      <sheetName val="Sheet20"/>
      <sheetName val="Sheet21"/>
      <sheetName val="Sheet22"/>
      <sheetName val="Sheet23"/>
      <sheetName val="canh"/>
      <sheetName val="Bang Don gia II"/>
      <sheetName val="Pier"/>
      <sheetName val="VL-NC-M"/>
      <sheetName val="Input"/>
      <sheetName val="thoatnuoc"/>
      <sheetName val="MTO REV.0"/>
      <sheetName val="CHART"/>
      <sheetName val="gtrinh"/>
      <sheetName val="date01"/>
      <sheetName val="date30"/>
      <sheetName val="date31"/>
      <sheetName val="dtxl"/>
      <sheetName val="TH-XL"/>
      <sheetName val="TDTKP"/>
      <sheetName val="DK-KH"/>
      <sheetName val="CHITIET VL-NC"/>
      <sheetName val="DON GIA"/>
      <sheetName val="Dgoi Topack"/>
      <sheetName val="NKC"/>
      <sheetName val="NKQ"/>
      <sheetName val="NKB"/>
      <sheetName val="133"/>
      <sheetName val="3331"/>
      <sheetName val="152"/>
      <sheetName val="632"/>
      <sheetName val="421"/>
      <sheetName val="cd"/>
      <sheetName val="DATA"/>
      <sheetName val="PP(PCS)USE"/>
      <sheetName val="Dinh?mub du poan"/>
      <sheetName val="Kiem-Toa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chieu day"/>
      <sheetName val="Ref"/>
      <sheetName val="TONG HOP VL-NC"/>
      <sheetName val="TONGKE3p "/>
      <sheetName val="LKVL-CK-HT-GD1"/>
      <sheetName val="Tiepdia"/>
      <sheetName val="VCV-BE-TONG"/>
      <sheetName val="Shaet11"/>
      <sheetName val="BangkeNX"/>
      <sheetName val="SoTHVT"/>
      <sheetName val="Pile"/>
      <sheetName val="hinhhoc"/>
      <sheetName val="cvb"/>
      <sheetName val="dg dat"/>
      <sheetName val="vtran"/>
      <sheetName val="tran"/>
      <sheetName val="khac"/>
      <sheetName val="Gia VL"/>
      <sheetName val="GiaNC"/>
      <sheetName val="Gia may"/>
      <sheetName val="giavua"/>
      <sheetName val="tap"/>
      <sheetName val="dmvt"/>
      <sheetName val="cv"/>
      <sheetName val="Thuc thanh"/>
      <sheetName val="dmVUA"/>
      <sheetName val="Thang 2"/>
      <sheetName val="Tháng 3"/>
      <sheetName val="Tháng 4"/>
      <sheetName val="Tháng 5"/>
      <sheetName val="Tháng 6"/>
      <sheetName val="BC 6 nhanh"/>
      <sheetName val="uoc 2002"/>
      <sheetName val="thang 7"/>
      <sheetName val="thang 8"/>
      <sheetName val="thang 9"/>
      <sheetName val="Thang 10"/>
      <sheetName val="Thang 11"/>
      <sheetName val="t6"/>
      <sheetName val="t11"/>
      <sheetName val="t12"/>
      <sheetName val="S02-TTN"/>
      <sheetName val="T.pho"/>
      <sheetName val="P.Hoa"/>
      <sheetName val="T.An"/>
      <sheetName val="D.Hoa"/>
      <sheetName val="T.Hoa"/>
      <sheetName val="S.hoa"/>
      <sheetName val="S.Hinh"/>
      <sheetName val="D.Xuan"/>
      <sheetName val="S.Cau"/>
      <sheetName val="Mua sach"/>
      <sheetName val="TIEN DIEN"/>
      <sheetName val="Bao hiem"/>
      <sheetName val="VPP"/>
      <sheetName val="Muc - thanh quang"/>
      <sheetName val="Quang cao"/>
      <sheetName val="Nuoc"/>
      <sheetName val="D thoai"/>
      <sheetName val="Dat com"/>
      <sheetName val="May photo"/>
      <sheetName val="Cach tinh TG CL"/>
      <sheetName val="TG BC PA1"/>
      <sheetName val="HC+QL P2"/>
      <sheetName val="Day them gio"/>
      <sheetName val="Phu dao-Bd"/>
      <sheetName val="TH thua gio CL"/>
      <sheetName val="Thuc nhan thua gio CL"/>
      <sheetName val="Tru tiet Lao Dong"/>
      <sheetName val="Day Ban cong"/>
      <sheetName val="Tong hop BC"/>
      <sheetName val="Tong hop chung"/>
      <sheetName val="Phu dao-LThi"/>
      <sheetName val="Quan ly-PVu"/>
      <sheetName val="QLquy PD-LT "/>
      <sheetName val="Tong hop PD-LT"/>
      <sheetName val="kl-hoga"/>
      <sheetName val="tra Ap"/>
      <sheetName val="so lieu bang tra"/>
      <sheetName val="tam"/>
      <sheetName val="tra h~v"/>
      <sheetName val="tinh toan"/>
      <sheetName val="kluong"/>
      <sheetName val="MTO REV.2(ARMOR)"/>
      <sheetName val="BeTong"/>
      <sheetName val="tuong"/>
      <sheetName val="PLoaiNS"/>
      <sheetName val="LuongNS"/>
      <sheetName val="BLuong"/>
      <sheetName val="QTQLXNCBG07"/>
      <sheetName val="ÑMCPB"/>
      <sheetName val="DADTBD"/>
      <sheetName val="DUANDTUNMCSU"/>
      <sheetName val="THKK31032007"/>
      <sheetName val="PAQTXNCBG2007"/>
      <sheetName val="KHNLIEÄU 0906"/>
      <sheetName val="BAOCAOTHANG2006"/>
      <sheetName val="baobi06"/>
      <sheetName val="THÑHPETITUC06"/>
      <sheetName val="TTCHIPHI"/>
      <sheetName val="CÑSXEHMIKE06"/>
      <sheetName val="KH06"/>
      <sheetName val="triniti2"/>
      <sheetName val="KHTHTRINÍTPOON"/>
      <sheetName val="THDHMIKE06"/>
      <sheetName val="THDHY06"/>
      <sheetName val="cdcontainer"/>
      <sheetName val="ÑCHHCMHOA"/>
      <sheetName val="QCCDGOÕ06"/>
      <sheetName val="KHSX1006"/>
      <sheetName val="CDXEGO06"/>
      <sheetName val="CDGOÕ06"/>
      <sheetName val="DMSOÛNTANGGAZE"/>
      <sheetName val="CDPHOILAPRAPS"/>
      <sheetName val="QCXDGOSX07"/>
      <sheetName val="GTXK06"/>
      <sheetName val="BANG GIA GO MUØA0607"/>
      <sheetName val="GTVILADUCLONG"/>
      <sheetName val="GTDuanCAOSU"/>
      <sheetName val="GT2006M"/>
      <sheetName val="KHHCDUBAI"/>
      <sheetName val="TTND2006"/>
      <sheetName val="BANGGIANOITHAT1006"/>
      <sheetName val="HDKT06"/>
      <sheetName val="VATTUSX06"/>
      <sheetName val="BBNTHU"/>
      <sheetName val="BGND06"/>
      <sheetName val="Chart1"/>
      <sheetName val="bgxk06"/>
      <sheetName val="PNT-QUOT-#3"/>
      <sheetName val="COAT&amp;WRAP-QIOT-#3"/>
      <sheetName val="기둥"/>
      <sheetName val="저판(버림100)"/>
      <sheetName val="Cước VC  "/>
      <sheetName val="nen duong"/>
      <sheetName val="cai khe"/>
      <sheetName val="TTVanChuyen"/>
      <sheetName val="²"/>
      <sheetName val="Phuong an"/>
      <sheetName val="Phuong an NS"/>
      <sheetName val="Tong hop NS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BC2"/>
      <sheetName val="BC1"/>
      <sheetName val="B1"/>
      <sheetName val="B2"/>
      <sheetName val="B3"/>
      <sheetName val="B4"/>
      <sheetName val="B5a (2)"/>
      <sheetName val="B5a"/>
      <sheetName val="B5b (2)"/>
      <sheetName val="B5b"/>
      <sheetName val="B8"/>
      <sheetName val="B9a"/>
      <sheetName val="B9c"/>
      <sheetName val="B10"/>
      <sheetName val="B11"/>
      <sheetName val="B12"/>
      <sheetName val="B13"/>
      <sheetName val="A1"/>
      <sheetName val="A2m"/>
      <sheetName val="A3"/>
      <sheetName val="A2"/>
      <sheetName val="A4m"/>
      <sheetName val="Giaodat"/>
      <sheetName val="BTG"/>
      <sheetName val="BTG (1)"/>
      <sheetName val="BA1"/>
      <sheetName val="BA3"/>
      <sheetName val="Dung"/>
      <sheetName val="BA3 (2)"/>
      <sheetName val="Danh muc bieu"/>
      <sheetName val="01a-CH"/>
      <sheetName val="01b-CH"/>
      <sheetName val="01c-CH"/>
      <sheetName val="02-CH"/>
      <sheetName val="03-CH"/>
      <sheetName val="04a-CH"/>
      <sheetName val="04b-CH"/>
      <sheetName val="05a-CH"/>
      <sheetName val="05b-CH"/>
      <sheetName val="06-CH (DM 11-20)"/>
      <sheetName val="07-CH"/>
      <sheetName val="08a-CH (CC 11-20)"/>
      <sheetName val="08b-CH (CC 11-15)"/>
      <sheetName val="08c-CH(CC 11-17)"/>
      <sheetName val="Phu bieu 01(CC 18-20)"/>
      <sheetName val="Phu bieu 02(DM 18-20)"/>
      <sheetName val="79A"/>
      <sheetName val="80A"/>
      <sheetName val="MAU 09"/>
      <sheetName val="14A "/>
      <sheetName val="79B BB"/>
      <sheetName val="79B DS XT"/>
      <sheetName val="79B NN"/>
      <sheetName val="79B HS"/>
      <sheetName val="79B TN"/>
      <sheetName val="ds tu 1t5"/>
      <sheetName val="80B DS XT"/>
      <sheetName val="80B BB"/>
      <sheetName val="80B NN"/>
      <sheetName val="80B HS"/>
      <sheetName val="80B TN"/>
      <sheetName val="MAU 10"/>
      <sheetName val="Mau 11"/>
      <sheetName val="MAU 11 NGTRU"/>
      <sheetName val="MAU 11 NTRU"/>
      <sheetName val="MAU 10 NTRU"/>
      <sheetName val="MAU 10 NGTRU"/>
      <sheetName val="14B"/>
      <sheetName val="C81 I"/>
      <sheetName val="C81 II"/>
      <sheetName val="C81 III"/>
      <sheetName val="C81 IV"/>
      <sheetName val="mau 16 I"/>
      <sheetName val="mau 16 II"/>
      <sheetName val="mau 16 III"/>
      <sheetName val="mau 16 IV"/>
      <sheetName val="BBTD"/>
      <sheetName val="C 82 I "/>
      <sheetName val="C 82 II"/>
      <sheetName val="C 82 III"/>
      <sheetName val="C 82 IV"/>
      <sheetName val="KCB"/>
      <sheetName val="DS NVYT"/>
      <sheetName val="DS NVYT KCB NT"/>
      <sheetName val="DS NVYT KCB "/>
      <sheetName val="DS NVYT KCB NGT"/>
      <sheetName val="Tongke"/>
      <sheetName val="dongia (2)"/>
      <sheetName val="Chiet tinh dz35"/>
      <sheetName val="Ky_thu_,_Ky_tho"/>
      <sheetName val="ThCtiet_Hanh_Lang__KG,_KT,_KP"/>
      <sheetName val="TH_Hanh_Lang__KG,_KT,_KP_"/>
      <sheetName val="ThCtiet_lap_dung_cot_KG,KT,_KP"/>
      <sheetName val="TH_Ky_Anh"/>
      <sheetName val="Th_Ct_iet_KL,KH,KT,Kvan"/>
      <sheetName val="_THop__KL,KH,KT,Kvan_"/>
      <sheetName val="_THop__KL,KH,KT,Kvan__(2)"/>
      <sheetName val="Lap_dung_cot,_san_bai"/>
      <sheetName val="10_1_20"/>
      <sheetName val="10_2_20"/>
      <sheetName val="11_7_30"/>
      <sheetName val="Nhan_cong_KS"/>
      <sheetName val="01_2_20"/>
      <sheetName val="01_2_30"/>
      <sheetName val="08_6_00"/>
      <sheetName val="12_1_30"/>
      <sheetName val="12_1_70"/>
      <sheetName val="12_1_50"/>
      <sheetName val="17_1_30"/>
      <sheetName val="17_1_20"/>
      <sheetName val="07_3_10"/>
      <sheetName val="03_1_00"/>
      <sheetName val="09_3_00"/>
      <sheetName val="TH_DZ35"/>
      <sheetName val="TH_VL,_NC,_DDHT_Thanhphuoc"/>
      <sheetName val="²_x0000__x0000_t10"/>
    </sheetNames>
    <sheetDataSet>
      <sheetData sheetId="0"/>
      <sheetData sheetId="1"/>
      <sheetData sheetId="2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/>
      <sheetData sheetId="680" refreshError="1"/>
      <sheetData sheetId="681" refreshError="1"/>
      <sheetData sheetId="682" refreshError="1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PIPE-03E"/>
      <sheetName val="MD"/>
      <sheetName val="ND"/>
      <sheetName val="CONG"/>
      <sheetName val="DGCT"/>
      <sheetName val="XL4Poppy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00000000"/>
      <sheetName val="10000000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Dong Dau"/>
      <sheetName val="Dong Dau (2)"/>
      <sheetName val="Sau dong"/>
      <sheetName val="Ma xa"/>
      <sheetName val="My dinh"/>
      <sheetName val="Tong cong"/>
      <sheetName val="Chi tiet - Dv lap"/>
      <sheetName val="TH KHTC"/>
      <sheetName val="000"/>
      <sheetName val="BC_KKTSCD"/>
      <sheetName val="Chitiet"/>
      <sheetName val="Sheet2 (2)"/>
      <sheetName val="Mau_BC_KKTSCD"/>
      <sheetName val="Chart2"/>
      <sheetName val="116(300)"/>
      <sheetName val="116(200)"/>
      <sheetName val="116(150)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KH 2003 (moi max)"/>
      <sheetName val="1"/>
      <sheetName val="be tong"/>
      <sheetName val="Thep"/>
      <sheetName val="Tong hop thep"/>
      <sheetName val="VL"/>
      <sheetName val="CTXD"/>
      <sheetName val=".."/>
      <sheetName val="CTDN"/>
      <sheetName val="san vuon"/>
      <sheetName val="khu phu tro"/>
      <sheetName val="TH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cd viaK0-T6"/>
      <sheetName val="cdvia T6-Tc24"/>
      <sheetName val="cdvia Tc24-T46"/>
      <sheetName val="cdbtnL2ko-k0+361"/>
      <sheetName val="cd btnL2k0+361-T19"/>
      <sheetName val="XL4Test5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Phu luc"/>
      <sheetName val="Gia trÞ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H12"/>
      <sheetName val="CN12"/>
      <sheetName val="HD12"/>
      <sheetName val="KH1"/>
      <sheetName val="Congty"/>
      <sheetName val="VPPN"/>
      <sheetName val="XN74"/>
      <sheetName val="XN54"/>
      <sheetName val="XN33"/>
      <sheetName val="NK96"/>
      <sheetName val="THCT"/>
      <sheetName val="cap cho cac DT"/>
      <sheetName val="Ung - hoan"/>
      <sheetName val="CP may"/>
      <sheetName val="SS"/>
      <sheetName val="NVL"/>
      <sheetName val="DT"/>
      <sheetName val="THND"/>
      <sheetName val="THMD"/>
      <sheetName val="Phtro1"/>
      <sheetName val="DTKS1"/>
      <sheetName val="CT1m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HIT"/>
      <sheetName val="THXH"/>
      <sheetName val="BHXH"/>
      <sheetName val="9"/>
      <sheetName val="10"/>
      <sheetName val="cong Q2"/>
      <sheetName val="T.U luong Q1"/>
      <sheetName val="T.U luong Q2"/>
      <sheetName val="T.U luong Q3"/>
      <sheetName val="phan tich DG"/>
      <sheetName val="gia vat lieu"/>
      <sheetName val="gia xe may"/>
      <sheetName val="gia nhan cong"/>
      <sheetName val="Thep "/>
      <sheetName val="Chi tiet Khoi luong"/>
      <sheetName val="TH khoi luong"/>
      <sheetName val="Chiet tinh vat lieu "/>
      <sheetName val="TH KL VL"/>
      <sheetName val="tscd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dutoan1"/>
      <sheetName val="Anhtoan"/>
      <sheetName val="dutoan2"/>
      <sheetName val="vat tu"/>
      <sheetName val="00000001"/>
      <sheetName val="00000002"/>
      <sheetName val="00000003"/>
      <sheetName val="00000004"/>
      <sheetName val="KM"/>
      <sheetName val="KHOANMUC"/>
      <sheetName val="CPQL"/>
      <sheetName val="SANLUONG"/>
      <sheetName val="SSCP-SL"/>
      <sheetName val="CPSX"/>
      <sheetName val="KQKD"/>
      <sheetName val="CDSL (2)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DT"/>
      <sheetName val="DM-Goc"/>
      <sheetName val="Gia-CT"/>
      <sheetName val="PTCP"/>
      <sheetName val="cphoi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T1(T1)04"/>
      <sheetName val="Quyet toan"/>
      <sheetName val="Thu hoi"/>
      <sheetName val="Lai vay"/>
      <sheetName val="Tien vay"/>
      <sheetName val="Cong no"/>
      <sheetName val="Cop pha"/>
      <sheetName val="20000000"/>
      <sheetName val="Tien ung"/>
      <sheetName val="phi luong3"/>
      <sheetName val="sent to"/>
      <sheetName val="Caodo"/>
      <sheetName val="Dat"/>
      <sheetName val="KL-CTTK"/>
      <sheetName val="BTH"/>
      <sheetName val="CT xa"/>
      <sheetName val="TLGC"/>
      <sheetName val="BL"/>
      <sheetName val="XE DAU"/>
      <sheetName val="XE XANG"/>
      <sheetName val="KH-2001"/>
      <sheetName val="KH-2002"/>
      <sheetName val="KH-2003"/>
      <sheetName val="DGTL"/>
      <sheetName val="®¬ngi¸"/>
      <sheetName val="dongle"/>
      <sheetName val="Phu luc HD"/>
      <sheetName val="Gia du thau"/>
      <sheetName val="PTDG"/>
      <sheetName val="Ca xe"/>
      <sheetName val="TH du toan "/>
      <sheetName val="Du toan "/>
      <sheetName val="C.Tinh"/>
      <sheetName val="TK_cap"/>
      <sheetName val="clvl"/>
      <sheetName val="Chenh lech"/>
      <sheetName val="Kinh phí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45A-BH"/>
      <sheetName val="C46A-BH"/>
      <sheetName val="C47A-BH"/>
      <sheetName val="C48A-BH"/>
      <sheetName val="tc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hang 12"/>
      <sheetName val="Thang 1"/>
      <sheetName val="moi"/>
      <sheetName val="Thang 12 (2)"/>
      <sheetName val="Thang 01"/>
      <sheetName val="Q1-02"/>
      <sheetName val="Q2-02"/>
      <sheetName val="Q3-02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7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RL"/>
      <sheetName val="TDQS"/>
      <sheetName val="40C"/>
      <sheetName val="40C-1"/>
      <sheetName val="thi lai"/>
      <sheetName val="DK6"/>
      <sheetName val="DK5"/>
      <sheetName val="DK4"/>
      <sheetName val="DK3"/>
      <sheetName val="DK2"/>
      <sheetName val="DK1"/>
      <sheetName val="ds1"/>
      <sheetName val="ds2"/>
      <sheetName val="ds3"/>
      <sheetName val="ds4"/>
      <sheetName val="ds5"/>
      <sheetName val="ds6"/>
      <sheetName val="6"/>
      <sheetName val="4"/>
      <sheetName val="5"/>
      <sheetName val="3"/>
      <sheetName val="2"/>
      <sheetName val="1"/>
      <sheetName val="DS"/>
      <sheetName val="HP"/>
      <sheetName val="LB"/>
      <sheetName val="SL"/>
      <sheetName val="hl"/>
      <sheetName val="40"/>
      <sheetName val="XXXXXXXX"/>
      <sheetName val="XXXXXXX0"/>
      <sheetName val="XL4Test5"/>
      <sheetName val="tong hop"/>
      <sheetName val="phan tich DG"/>
      <sheetName val="gia vat lieu"/>
      <sheetName val="gia xe may"/>
      <sheetName val="gia nhan cong"/>
      <sheetName val="gvl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eneral"/>
      <sheetName val="Main Road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  <sheetName val="Sum"/>
      <sheetName val="DE "/>
      <sheetName val="Congty"/>
      <sheetName val="VPPN"/>
      <sheetName val="XN74"/>
      <sheetName val="XN54"/>
      <sheetName val="XN33"/>
      <sheetName val="NK96"/>
      <sheetName val="Đoàn Vay Tiền"/>
      <sheetName val="Nợ Đoàn"/>
      <sheetName val="tra-vat-lieu"/>
      <sheetName val="Chart1"/>
      <sheetName val="phùn tich DG"/>
      <sheetName val="BANGTRA"/>
      <sheetName val="QMCT"/>
      <sheetName val="MTO REV.0"/>
      <sheetName val="DO AM DT"/>
      <sheetName val="Ðoàn Vay Ti?n"/>
      <sheetName val="N? Ðoàn"/>
      <sheetName val="hieuchinh30.11"/>
      <sheetName val="Bcaonhanh"/>
      <sheetName val="chitieth.chinh"/>
      <sheetName val="trinhEVN29.8"/>
      <sheetName val="C.noTX0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Input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k490_x000d_491(PAI_x0009_"/>
      <sheetName val="QTNugc"/>
      <sheetName val="10000_x0010_00"/>
      <sheetName val="thdt"/>
      <sheetName val="th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Truot_nen"/>
      <sheetName val="cong"/>
      <sheetName val="dt{490-491(PAII)"/>
      <sheetName val="Qheet1"/>
      <sheetName val="gia vat_x0000_lieu"/>
      <sheetName val="Ðoàn Vay Ti_n"/>
      <sheetName val="N_ Ðoàn"/>
      <sheetName val="dtk490_x000a_491(PAI_x0009_"/>
      <sheetName val="gia vat"/>
      <sheetName val="BanTinh"/>
      <sheetName val="CN kho doi"/>
      <sheetName val="CTHTchua TTn?ib?"/>
      <sheetName val="CN2004 N?p TCT"/>
      <sheetName val="Tinh truoc VAT"/>
      <sheetName val="CP khaosat(Congtinh)"/>
      <sheetName val="CP khaosat(tuyettinh)"/>
      <sheetName val="Bia"/>
      <sheetName val="dudoan"/>
      <sheetName val="CTHTchua TTn_ib_"/>
      <sheetName val="CN2004 N_p TCT"/>
      <sheetName val="Tai trong"/>
      <sheetName val="Pile-Br-Capacity"/>
      <sheetName val="dtk490_x000d_491(PAI "/>
      <sheetName val="dtk490_x000a_491(PAI "/>
      <sheetName val="CD2000"/>
      <sheetName val="Gia vat tu"/>
      <sheetName val=""/>
      <sheetName val="GIAVL"/>
      <sheetName val="ĐoànРVay Tiền"/>
      <sheetName val="dtk490_491(PAI_x0009_"/>
      <sheetName val="Gia"/>
      <sheetName val="Breakdown bill"/>
      <sheetName val="Breakdown 2"/>
      <sheetName val="KKKKKKKK"/>
      <sheetName val="dtxl"/>
      <sheetName val="dtk486"/>
      <sheetName val="TTTram"/>
      <sheetName val="Temp"/>
      <sheetName val="G2G3_CDR_Dim"/>
      <sheetName val="G2_System_Inputs"/>
      <sheetName val="G2_TDT_Input"/>
      <sheetName val="G2_TDT_Advanced"/>
      <sheetName val="G2G3_GGSN_WC"/>
      <sheetName val="G3_System_Inputs"/>
      <sheetName val="G3_TDT_Input"/>
      <sheetName val="dtk490_491(PAI "/>
      <sheetName val="pc"/>
      <sheetName val="pt"/>
      <sheetName val="111"/>
      <sheetName val="th thu chi"/>
      <sheetName val="tam ung"/>
      <sheetName val="T2"/>
      <sheetName val="T3"/>
      <sheetName val="T4"/>
      <sheetName val="T5"/>
      <sheetName val="THop"/>
      <sheetName val="THKD"/>
      <sheetName val="20000000"/>
      <sheetName val="30000000"/>
      <sheetName val="40000000"/>
      <sheetName val="Ref"/>
      <sheetName val="thso_sanh"/>
      <sheetName val="DG_"/>
      <sheetName val="MTO REV.2(ARMOR)"/>
      <sheetName val="CDPS"/>
      <sheetName val="DG 285"/>
      <sheetName val="DG  286"/>
      <sheetName val="DG 85"/>
      <sheetName val="DG 89"/>
      <sheetName val="DG THIET BI"/>
      <sheetName val="DGVCTC 285"/>
      <sheetName val="CN kho ðoi"/>
      <sheetName val="CTHTchýa TTn?ib?"/>
      <sheetName val="dTk490-490(PAHI)"/>
      <sheetName val="DTnunc"/>
      <sheetName val="GIADINH+TKCNHAN"/>
      <sheetName val="cn"/>
      <sheetName val="110104"/>
      <sheetName val="160104"/>
      <sheetName val="260104"/>
      <sheetName val="040204"/>
      <sheetName val="130204"/>
      <sheetName val="230204"/>
      <sheetName val="OANH TDTKAH"/>
      <sheetName val="AHUY TKVP"/>
      <sheetName val="AHUYTKDQ"/>
      <sheetName val="sq"/>
      <sheetName val="10000_x005f_x0010_00"/>
      <sheetName val="SheetĹ"/>
      <sheetName val="XL4Poppy_x0000__x0000__x0000__x0000__x0000__x0000__x0000__x0000__x0000__x0000__x0001__x0000_ʀӾ_x0000__x0004__x0000__x0000__x0000__x0000__x0000__x0000_"/>
      <sheetName val="gia vat?lieu"/>
      <sheetName val="TH kl cac cong tac"/>
      <sheetName val="KL cac cong tac chinh"/>
      <sheetName val="DGXL"/>
      <sheetName val="DM.DonVi (3)"/>
      <sheetName val="T.luc"/>
      <sheetName val="T.gian"/>
      <sheetName val="S.luong"/>
      <sheetName val="TD.Tho(1)"/>
      <sheetName val="TD.Tho(2)"/>
      <sheetName val="TD.Tho(3)"/>
      <sheetName val="Capdien"/>
      <sheetName val="dtk490࠭491(PAI)"/>
      <sheetName val="CTHTchýa TTn_ib_"/>
      <sheetName val="Quantity"/>
      <sheetName val="Countries and Timezone"/>
      <sheetName val="h,"/>
      <sheetName val="gia vat_lieu"/>
      <sheetName val="GVL-NC-M"/>
      <sheetName val="_x0000__x0000__x0000__x0000__x0000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 refreshError="1"/>
      <sheetData sheetId="239" refreshError="1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/>
      <sheetData sheetId="254" refreshError="1"/>
      <sheetData sheetId="255" refreshError="1"/>
      <sheetData sheetId="256" refreshError="1"/>
      <sheetData sheetId="257" refreshError="1"/>
      <sheetData sheetId="25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00000000"/>
      <sheetName val="Sheet1"/>
      <sheetName val="TBA"/>
      <sheetName val="Netbook"/>
      <sheetName val="DZ"/>
      <sheetName val="XL4Poppy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km248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b1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Sheet6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ongty"/>
      <sheetName val="VPPN"/>
      <sheetName val="XN74"/>
      <sheetName val="XN54"/>
      <sheetName val="XN33"/>
      <sheetName val="NK96"/>
      <sheetName val="XL4Test5"/>
      <sheetName val="phan tich DG"/>
      <sheetName val="gia vat lieu"/>
      <sheetName val="gia xe may"/>
      <sheetName val="gia nhan cong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au"/>
      <sheetName val="CT-BT"/>
      <sheetName val="Xa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onghop"/>
      <sheetName val="Sheet7"/>
      <sheetName val="TH du toan "/>
      <sheetName val="Du toan "/>
      <sheetName val="C.Tinh"/>
      <sheetName val="TK_cap"/>
      <sheetName val="TH"/>
      <sheetName val="Sheet10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HD1"/>
      <sheetName val="HD4"/>
      <sheetName val="HD3"/>
      <sheetName val="HD5"/>
      <sheetName val="HD7"/>
      <sheetName val="HD6"/>
      <sheetName val="HD2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HHVt "/>
      <sheetName val="Co~g hop 1,5x1,5"/>
      <sheetName val="CamPha"/>
      <sheetName val="MongCai"/>
      <sheetName val="30000000"/>
      <sheetName val="40000000"/>
      <sheetName val="50000000"/>
      <sheetName val="60000000"/>
      <sheetName val="70000000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CV di trong  dong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.K H.T.T5"/>
      <sheetName val="T.K T7"/>
      <sheetName val="TK T6"/>
      <sheetName val="T.K T5"/>
      <sheetName val="Bang thong ke hang ton"/>
      <sheetName val="thong ke "/>
      <sheetName val="T.KT04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BangTH"/>
      <sheetName val="Xaylap "/>
      <sheetName val="Nhan cong"/>
      <sheetName val="Thietbi"/>
      <sheetName val="Diengiai"/>
      <sheetName val="Vanchuyen"/>
      <sheetName val="[IBASE2.XLSѝTNHNoi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 03"/>
      <sheetName val="TH 03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 KQTH quy hoach 135"/>
      <sheetName val="Bao cao KQTH quy hoach 135"/>
      <sheetName val="Sheed5"/>
      <sheetName val="TL"/>
      <sheetName val="GK"/>
      <sheetName val="CB"/>
      <sheetName val="VP"/>
      <sheetName val="Km274-Km274"/>
      <sheetName val="Km27'-Km278"/>
      <sheetName val="[IBASE2.XLS_Tong hop Matduong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TH_BQ"/>
      <sheetName val="20+590"/>
      <sheetName val="20+1218"/>
      <sheetName val="22+456"/>
      <sheetName val="23+200"/>
      <sheetName val="23+327"/>
      <sheetName val="23+468"/>
      <sheetName val="DATA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8-9)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 refreshError="1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 refreshError="1"/>
      <sheetData sheetId="764" refreshError="1"/>
      <sheetData sheetId="76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Bthkl"/>
      <sheetName val="KM247"/>
      <sheetName val="km248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00000000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Congty"/>
      <sheetName val="VPPN"/>
      <sheetName val="XN74"/>
      <sheetName val="XN54"/>
      <sheetName val="XN33"/>
      <sheetName val="NK9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 quy I-2005"/>
      <sheetName val="Quy 2- 2005 "/>
      <sheetName val="Quy III- 2005 "/>
      <sheetName val="Quy 4- 200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ANG 09"/>
      <sheetName val="THANG 10"/>
      <sheetName val="caodothietke"/>
      <sheetName val="DTCT"/>
      <sheetName val="PTVT"/>
      <sheetName val="THDT"/>
      <sheetName val="THVT"/>
      <sheetName val="THGT"/>
      <sheetName val="Nhap"/>
      <sheetName val="Thang 8"/>
      <sheetName val="DI_ESTI"/>
      <sheetName val="Macro1"/>
      <sheetName val="Macro2"/>
      <sheetName val="Macro3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C47-456"/>
      <sheetName val="C46"/>
      <sheetName val="C47-PII"/>
      <sheetName val="ESTI_"/>
      <sheetName val=""/>
      <sheetName val="gVL"/>
      <sheetName val="?? MTL"/>
      <sheetName val="?? DI"/>
      <sheetName val="[RPT.xlsၝC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km346+00-km346_x000b_240 (2)"/>
      <sheetName val="km342+297._x0015_8-km342+376.41"/>
      <sheetName val="km341+1077 -km34_x0011_+1177.61"/>
      <sheetName val="Bang 聧ia ca may"/>
      <sheetName val="Duong cong vu hcm (8;) (:)"/>
      <sheetName val="Duofg cong vu hcm (7;) (2)"/>
      <sheetName val="[RPT.x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RPT"/>
      <sheetName val="Duïng cong vu hcm (13;) (2)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tienluong"/>
      <sheetName val="Bang ?ia ca may"/>
      <sheetName val="[RPT.xls?Cmay"/>
      <sheetName val="Ë261"/>
      <sheetName val="K261_x0000_Base"/>
      <sheetName val="K2_x0016_1 AC"/>
      <sheetName val="km345+400-km345ÿÿ00 (6)"/>
      <sheetName val="Ho=Ðdong giao khoan"/>
      <sheetName val="giamay"/>
      <sheetName val="km337+533î60-km3ó4 (2)"/>
      <sheetName val="N_x0008_AN CONG"/>
      <sheetName val="K251 _x0001_C"/>
      <sheetName val="CON(LINH"/>
      <sheetName val="CHEKe VLCHINH"/>
      <sheetName val="Con'ty"/>
      <sheetName val="Duong cong vu hcm (¶)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Data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刃割 MTL"/>
      <sheetName val="K_x0000_5_x0001_ @9_x0008_"/>
      <sheetName val="Mau so 04 TFDN"/>
      <sheetName val="DG1kSAT"/>
      <sheetName val="Sheet04"/>
      <sheetName val="_x0010_p_x0000_Ё"/>
      <sheetName val="K259†Base "/>
      <sheetName val="XL²_x0000__x0000_t5"/>
      <sheetName val="切割 MၔL"/>
      <sheetName val="Thuc thanh"/>
      <sheetName val="K219 Subbase"/>
      <sheetName val="Duong cojg vu hcm (13;) (2)"/>
      <sheetName val="Duong co_x0000_g vu hcm (4)"/>
      <sheetName val="959 K98"/>
      <sheetName val="km338+00-km33Oé100(2)"/>
      <sheetName val="切割 II"/>
      <sheetName val="GTXLC@INH"/>
      <sheetName val="k-337+533.60-km338 (2)"/>
      <sheetName val="km341+275-km341)350"/>
      <sheetName val="T1"/>
      <sheetName val="T2"/>
      <sheetName val="T3"/>
      <sheetName val="T4"/>
      <sheetName val="km342+520-km342+690 (2_x0009_"/>
      <sheetName val="cot_xa"/>
      <sheetName val="Quet rac"/>
      <sheetName val="K2_x0015_1 AC"/>
      <sheetName val="CT 13!"/>
      <sheetName val="Du an n5t Nam cau Tlong"/>
      <sheetName val="Dq/ng kim lien 0 cho dua"/>
      <sheetName val="Du an KDDC Nam trung yen"/>
      <sheetName val="TK 342 ( thue T.C !"/>
      <sheetName val="T_x000b_153"/>
      <sheetName val="IBASE"/>
      <sheetName val="m361 Base"/>
      <sheetName val="thang6"/>
      <sheetName val="Sheet4"/>
      <sheetName val="Sheet5"/>
      <sheetName val="Sheet6"/>
      <sheetName val="soktmay"/>
      <sheetName val="May no"/>
      <sheetName val="Sua chua "/>
      <sheetName val="BC luan chuyen"/>
      <sheetName val="Macro2_x0000__x0000__x0000__x0000__x0000__x0000__x0000__x0000__x0000__x0000__x0000__x0000_뻰Ŏ_x0000__x0004__x0000__x0000__x0000__x0000__x0000__x0000_뱤ŏ_x0000_"/>
      <sheetName val="Duong co~g vu hcm (5)"/>
      <sheetName val="Bang ke T.toan`"/>
      <sheetName val="Don gia"/>
      <sheetName val="Thang_x0000__x0000_"/>
      <sheetName val="TSO_CHUNG"/>
      <sheetName val="km342+520-km342+690 (2 "/>
      <sheetName val="_x0010_p?Ё"/>
      <sheetName val="km337+136-km337ý350"/>
      <sheetName val="?"/>
      <sheetName val="C²_x0000__x0000_iet TK131"/>
      <sheetName val="K251 K)8"/>
      <sheetName val="km341+1077 -km341+1!77.61"/>
      <sheetName val="km3;7+00-km337+34 (3)"/>
      <sheetName val="Duong cong vu hcm`(2)"/>
      <sheetName val="Duong cong vu_x0000_hcm (9)"/>
      <sheetName val="Duong cong vu_x0000_hcm (4;) (2)"/>
      <sheetName val="Duong cong ve hcm (6)"/>
      <sheetName val="Duong colg vu hcm (3)"/>
      <sheetName val="Duong cnng vu hcm (7;) (2)"/>
      <sheetName val="Duong cong vu hcm(_x0000_Lmat;0)!(2)"/>
      <sheetName val="chi tiet z"/>
      <sheetName val="000000000000"/>
      <sheetName val="100000000000"/>
      <sheetName val="200000000000"/>
      <sheetName val="300000000000"/>
      <sheetName val="400000000000"/>
      <sheetName val="K261?Base"/>
      <sheetName val="XL²??t5"/>
      <sheetName val="_RPT.x"/>
      <sheetName val="?? M?L"/>
      <sheetName val="?? II"/>
      <sheetName val="K?5_x0001_ @9_x0008_"/>
      <sheetName val="D"/>
      <sheetName val="km337+136-km33×¶350"/>
      <sheetName val="TH9"/>
      <sheetName val="TH12"/>
      <sheetName val="Duong co?g vu hcm (4)"/>
      <sheetName val="C²??iet TK131"/>
      <sheetName val="km″42+297.58-km342+376.41"/>
      <sheetName val="Thang??"/>
      <sheetName val="WUA"/>
      <sheetName val="CTduo~g"/>
      <sheetName val="_x0010_p_x0000_?"/>
      <sheetName val="K259Base "/>
      <sheetName val="_x0010_p??"/>
      <sheetName val="3￱96"/>
      <sheetName val="km345+661-km345;000"/>
      <sheetName val="CHENH VLCHIOH"/>
      <sheetName val="Äongnai"/>
      <sheetName val="CtinhCÔ"/>
      <sheetName val="DG CAU"/>
      <sheetName val="DAKT±"/>
      <sheetName val="Du a. nut Nam cau Tlong"/>
      <sheetName val="Duong cong vu?hcm (9)"/>
      <sheetName val="Son"/>
      <sheetName val="ÇÐ¸î MTL"/>
      <sheetName val="ÇÐ¸î DI"/>
      <sheetName val="TRUC TI"/>
      <sheetName val="Ў`"/>
      <sheetName val="_x0000_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0</v>
          </cell>
          <cell r="G58">
            <v>0</v>
          </cell>
          <cell r="H58">
            <v>0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0</v>
          </cell>
          <cell r="G59">
            <v>0</v>
          </cell>
          <cell r="H59">
            <v>0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0</v>
          </cell>
          <cell r="G63">
            <v>0</v>
          </cell>
          <cell r="H63">
            <v>0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0</v>
          </cell>
          <cell r="G65">
            <v>0</v>
          </cell>
          <cell r="H65">
            <v>0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0</v>
          </cell>
          <cell r="G66">
            <v>0</v>
          </cell>
          <cell r="H66">
            <v>0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</v>
          </cell>
          <cell r="G70">
            <v>0</v>
          </cell>
          <cell r="H70">
            <v>0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</v>
          </cell>
          <cell r="G71">
            <v>0</v>
          </cell>
          <cell r="H71">
            <v>0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</v>
          </cell>
          <cell r="G73">
            <v>0</v>
          </cell>
          <cell r="H73">
            <v>0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</v>
          </cell>
          <cell r="G75">
            <v>0</v>
          </cell>
          <cell r="H75">
            <v>0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</v>
          </cell>
          <cell r="G77">
            <v>0</v>
          </cell>
          <cell r="H77">
            <v>0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</v>
          </cell>
          <cell r="G79">
            <v>0</v>
          </cell>
          <cell r="H79">
            <v>0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</v>
          </cell>
          <cell r="G80">
            <v>0</v>
          </cell>
          <cell r="H80">
            <v>0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</v>
          </cell>
          <cell r="G81">
            <v>0</v>
          </cell>
          <cell r="H81">
            <v>0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</v>
          </cell>
          <cell r="G82">
            <v>0</v>
          </cell>
          <cell r="H82">
            <v>0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</v>
          </cell>
          <cell r="G87">
            <v>0</v>
          </cell>
          <cell r="H87">
            <v>0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0</v>
          </cell>
          <cell r="G91">
            <v>0</v>
          </cell>
          <cell r="H91">
            <v>0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0</v>
          </cell>
          <cell r="G92">
            <v>0</v>
          </cell>
          <cell r="H92">
            <v>0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0</v>
          </cell>
          <cell r="G93">
            <v>0</v>
          </cell>
          <cell r="H93">
            <v>0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0</v>
          </cell>
          <cell r="G94">
            <v>0</v>
          </cell>
          <cell r="H94">
            <v>0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0</v>
          </cell>
          <cell r="G95">
            <v>0</v>
          </cell>
          <cell r="H95">
            <v>0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0</v>
          </cell>
          <cell r="G101">
            <v>0</v>
          </cell>
          <cell r="H101">
            <v>0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0</v>
          </cell>
          <cell r="G106">
            <v>0</v>
          </cell>
          <cell r="H106">
            <v>0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0</v>
          </cell>
          <cell r="G107">
            <v>0</v>
          </cell>
          <cell r="H107">
            <v>0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0</v>
          </cell>
          <cell r="G108">
            <v>0</v>
          </cell>
          <cell r="H108">
            <v>0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0</v>
          </cell>
          <cell r="G109">
            <v>0</v>
          </cell>
          <cell r="H109">
            <v>0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0</v>
          </cell>
          <cell r="G110">
            <v>0</v>
          </cell>
          <cell r="H110">
            <v>0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0</v>
          </cell>
          <cell r="G111">
            <v>0</v>
          </cell>
          <cell r="H111">
            <v>0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0</v>
          </cell>
          <cell r="G114">
            <v>0</v>
          </cell>
          <cell r="H114">
            <v>0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0</v>
          </cell>
          <cell r="G117">
            <v>0</v>
          </cell>
          <cell r="H117">
            <v>0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0</v>
          </cell>
          <cell r="G118">
            <v>0</v>
          </cell>
          <cell r="H118">
            <v>0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0</v>
          </cell>
          <cell r="G119">
            <v>0</v>
          </cell>
          <cell r="H119">
            <v>0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0</v>
          </cell>
          <cell r="G120">
            <v>0</v>
          </cell>
          <cell r="H120">
            <v>0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0</v>
          </cell>
          <cell r="G121">
            <v>0</v>
          </cell>
          <cell r="H121">
            <v>0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0</v>
          </cell>
          <cell r="G122">
            <v>0</v>
          </cell>
          <cell r="H122">
            <v>0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0</v>
          </cell>
          <cell r="G123">
            <v>0</v>
          </cell>
          <cell r="H123">
            <v>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0</v>
          </cell>
          <cell r="G124">
            <v>0</v>
          </cell>
          <cell r="H124">
            <v>0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0</v>
          </cell>
          <cell r="G125">
            <v>0</v>
          </cell>
          <cell r="H125">
            <v>0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0</v>
          </cell>
          <cell r="G126">
            <v>0</v>
          </cell>
          <cell r="H126">
            <v>0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0</v>
          </cell>
          <cell r="G127">
            <v>0</v>
          </cell>
          <cell r="H127">
            <v>0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0</v>
          </cell>
          <cell r="G128">
            <v>0</v>
          </cell>
          <cell r="H128">
            <v>0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0</v>
          </cell>
          <cell r="G129">
            <v>0</v>
          </cell>
          <cell r="H129">
            <v>0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0</v>
          </cell>
          <cell r="G131">
            <v>0</v>
          </cell>
          <cell r="H131">
            <v>0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0</v>
          </cell>
          <cell r="G132">
            <v>0</v>
          </cell>
          <cell r="H132">
            <v>0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0</v>
          </cell>
          <cell r="G133">
            <v>0</v>
          </cell>
          <cell r="H133">
            <v>0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0</v>
          </cell>
          <cell r="G134">
            <v>0</v>
          </cell>
          <cell r="H134">
            <v>0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0</v>
          </cell>
          <cell r="G137">
            <v>0</v>
          </cell>
          <cell r="H137">
            <v>0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0</v>
          </cell>
          <cell r="G138">
            <v>0</v>
          </cell>
          <cell r="H138">
            <v>0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0</v>
          </cell>
          <cell r="G139">
            <v>0</v>
          </cell>
          <cell r="H139">
            <v>0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0</v>
          </cell>
          <cell r="G140">
            <v>0</v>
          </cell>
          <cell r="H140">
            <v>0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</v>
          </cell>
          <cell r="G141">
            <v>0</v>
          </cell>
          <cell r="H141">
            <v>0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</v>
          </cell>
          <cell r="G142">
            <v>0</v>
          </cell>
          <cell r="H142">
            <v>0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</v>
          </cell>
          <cell r="G144">
            <v>0</v>
          </cell>
          <cell r="H144">
            <v>0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</v>
          </cell>
          <cell r="G145">
            <v>0</v>
          </cell>
          <cell r="H145">
            <v>0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</v>
          </cell>
          <cell r="G148">
            <v>0</v>
          </cell>
          <cell r="H148">
            <v>0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</v>
          </cell>
          <cell r="G149">
            <v>0</v>
          </cell>
          <cell r="H149">
            <v>0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</v>
          </cell>
          <cell r="G151">
            <v>0</v>
          </cell>
          <cell r="H151">
            <v>0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</v>
          </cell>
          <cell r="G153">
            <v>0</v>
          </cell>
          <cell r="H153">
            <v>0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</v>
          </cell>
          <cell r="G155">
            <v>0</v>
          </cell>
          <cell r="H155">
            <v>0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</v>
          </cell>
          <cell r="G156">
            <v>0</v>
          </cell>
          <cell r="H156">
            <v>0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</v>
          </cell>
          <cell r="G157">
            <v>0</v>
          </cell>
          <cell r="H157">
            <v>0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</v>
          </cell>
          <cell r="G158">
            <v>0</v>
          </cell>
          <cell r="H158">
            <v>0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</v>
          </cell>
          <cell r="G159">
            <v>0</v>
          </cell>
          <cell r="H159">
            <v>0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0</v>
          </cell>
          <cell r="G160">
            <v>0</v>
          </cell>
          <cell r="H160">
            <v>0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0</v>
          </cell>
          <cell r="G161">
            <v>0</v>
          </cell>
          <cell r="H161">
            <v>0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0</v>
          </cell>
          <cell r="G162">
            <v>0</v>
          </cell>
          <cell r="H162">
            <v>0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0</v>
          </cell>
          <cell r="G163">
            <v>0</v>
          </cell>
          <cell r="H163">
            <v>0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0</v>
          </cell>
          <cell r="G164">
            <v>0</v>
          </cell>
          <cell r="H164">
            <v>0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0</v>
          </cell>
          <cell r="G165">
            <v>0</v>
          </cell>
          <cell r="H165">
            <v>0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0</v>
          </cell>
          <cell r="G166">
            <v>0</v>
          </cell>
          <cell r="H166">
            <v>0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0</v>
          </cell>
          <cell r="G167">
            <v>0</v>
          </cell>
          <cell r="H167">
            <v>0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0</v>
          </cell>
          <cell r="G168">
            <v>0</v>
          </cell>
          <cell r="H168">
            <v>0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0</v>
          </cell>
          <cell r="G169">
            <v>0</v>
          </cell>
          <cell r="H169">
            <v>0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0</v>
          </cell>
          <cell r="G170">
            <v>0</v>
          </cell>
          <cell r="H170">
            <v>0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0</v>
          </cell>
          <cell r="G171">
            <v>0</v>
          </cell>
          <cell r="H171">
            <v>0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0</v>
          </cell>
          <cell r="G172">
            <v>0</v>
          </cell>
          <cell r="H172">
            <v>0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0</v>
          </cell>
          <cell r="G174">
            <v>0</v>
          </cell>
          <cell r="H174">
            <v>0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0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0</v>
          </cell>
          <cell r="G176">
            <v>0</v>
          </cell>
          <cell r="H176">
            <v>0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0</v>
          </cell>
          <cell r="G177">
            <v>0</v>
          </cell>
          <cell r="H177">
            <v>0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0</v>
          </cell>
          <cell r="G179">
            <v>0</v>
          </cell>
          <cell r="H179">
            <v>0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0</v>
          </cell>
          <cell r="G181">
            <v>0</v>
          </cell>
          <cell r="H181">
            <v>0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0</v>
          </cell>
          <cell r="G182">
            <v>0</v>
          </cell>
          <cell r="H182">
            <v>0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0</v>
          </cell>
          <cell r="G183">
            <v>0</v>
          </cell>
          <cell r="H183">
            <v>0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0</v>
          </cell>
          <cell r="G184">
            <v>0</v>
          </cell>
          <cell r="H184">
            <v>0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</v>
          </cell>
          <cell r="G185">
            <v>0</v>
          </cell>
          <cell r="H185">
            <v>0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</v>
          </cell>
          <cell r="G187">
            <v>0</v>
          </cell>
          <cell r="H187">
            <v>0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</v>
          </cell>
          <cell r="G189">
            <v>0</v>
          </cell>
          <cell r="H189">
            <v>0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</v>
          </cell>
          <cell r="G193">
            <v>0</v>
          </cell>
          <cell r="H193">
            <v>0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</v>
          </cell>
          <cell r="G194">
            <v>0</v>
          </cell>
          <cell r="H194">
            <v>0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</v>
          </cell>
          <cell r="G195">
            <v>0</v>
          </cell>
          <cell r="H195">
            <v>0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</v>
          </cell>
          <cell r="G197">
            <v>0</v>
          </cell>
          <cell r="H197">
            <v>0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</v>
          </cell>
          <cell r="G198">
            <v>0</v>
          </cell>
          <cell r="H198">
            <v>0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</v>
          </cell>
          <cell r="G200">
            <v>0</v>
          </cell>
          <cell r="H200">
            <v>0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</v>
          </cell>
          <cell r="G202">
            <v>0</v>
          </cell>
          <cell r="H202">
            <v>0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</v>
          </cell>
          <cell r="G203">
            <v>0</v>
          </cell>
          <cell r="H203">
            <v>0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0</v>
          </cell>
          <cell r="G204">
            <v>0</v>
          </cell>
          <cell r="H204">
            <v>0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</v>
          </cell>
          <cell r="G206">
            <v>0</v>
          </cell>
          <cell r="H206">
            <v>0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0</v>
          </cell>
          <cell r="G207">
            <v>0</v>
          </cell>
          <cell r="H207">
            <v>0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0</v>
          </cell>
          <cell r="G208">
            <v>0</v>
          </cell>
          <cell r="H208">
            <v>0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0</v>
          </cell>
          <cell r="G209">
            <v>0</v>
          </cell>
          <cell r="H209">
            <v>0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0</v>
          </cell>
          <cell r="G210">
            <v>0</v>
          </cell>
          <cell r="H210">
            <v>0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0</v>
          </cell>
          <cell r="G212">
            <v>0</v>
          </cell>
          <cell r="H212">
            <v>0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0</v>
          </cell>
          <cell r="G213">
            <v>0</v>
          </cell>
          <cell r="H213">
            <v>0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0</v>
          </cell>
          <cell r="G214">
            <v>0</v>
          </cell>
          <cell r="H214">
            <v>0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  <cell r="Q214">
            <v>0</v>
          </cell>
          <cell r="R214">
            <v>4.5198562154295792E-312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0</v>
          </cell>
          <cell r="G215">
            <v>0</v>
          </cell>
          <cell r="H215">
            <v>0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0</v>
          </cell>
          <cell r="G216">
            <v>0</v>
          </cell>
          <cell r="H216">
            <v>0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0</v>
          </cell>
          <cell r="G217">
            <v>0</v>
          </cell>
          <cell r="H217">
            <v>0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0</v>
          </cell>
          <cell r="G218">
            <v>0</v>
          </cell>
          <cell r="H218">
            <v>0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0</v>
          </cell>
          <cell r="G219">
            <v>0</v>
          </cell>
          <cell r="H219">
            <v>0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0</v>
          </cell>
          <cell r="G220">
            <v>0</v>
          </cell>
          <cell r="H220">
            <v>0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0</v>
          </cell>
          <cell r="G221">
            <v>0</v>
          </cell>
          <cell r="H221">
            <v>0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0</v>
          </cell>
          <cell r="G222">
            <v>0</v>
          </cell>
          <cell r="H222">
            <v>0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0</v>
          </cell>
          <cell r="G224">
            <v>0</v>
          </cell>
          <cell r="H224">
            <v>0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0</v>
          </cell>
          <cell r="G225">
            <v>0</v>
          </cell>
          <cell r="H225">
            <v>0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0</v>
          </cell>
          <cell r="G226">
            <v>0</v>
          </cell>
          <cell r="H226">
            <v>0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0</v>
          </cell>
          <cell r="G227">
            <v>0</v>
          </cell>
          <cell r="H227">
            <v>0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0</v>
          </cell>
          <cell r="G228">
            <v>0</v>
          </cell>
          <cell r="H228">
            <v>0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0</v>
          </cell>
          <cell r="G229">
            <v>0</v>
          </cell>
          <cell r="H229">
            <v>0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</v>
          </cell>
          <cell r="G230">
            <v>0</v>
          </cell>
          <cell r="H230">
            <v>0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</v>
          </cell>
          <cell r="G231">
            <v>0</v>
          </cell>
          <cell r="H231">
            <v>0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</v>
          </cell>
          <cell r="G232">
            <v>0</v>
          </cell>
          <cell r="H232">
            <v>0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</v>
          </cell>
          <cell r="G233">
            <v>0</v>
          </cell>
          <cell r="H233">
            <v>0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</v>
          </cell>
          <cell r="G234">
            <v>0</v>
          </cell>
          <cell r="H234">
            <v>0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</v>
          </cell>
          <cell r="G235">
            <v>0</v>
          </cell>
          <cell r="H235">
            <v>0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</v>
          </cell>
          <cell r="G236">
            <v>0</v>
          </cell>
          <cell r="H236">
            <v>0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</v>
          </cell>
          <cell r="G237">
            <v>0</v>
          </cell>
          <cell r="H237">
            <v>0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Q237">
            <v>0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</v>
          </cell>
          <cell r="G238">
            <v>0</v>
          </cell>
          <cell r="H238">
            <v>0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</v>
          </cell>
          <cell r="G239">
            <v>0</v>
          </cell>
          <cell r="H239">
            <v>0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</v>
          </cell>
          <cell r="G240">
            <v>0</v>
          </cell>
          <cell r="H240">
            <v>0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</v>
          </cell>
          <cell r="G241">
            <v>0</v>
          </cell>
          <cell r="H241">
            <v>0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</v>
          </cell>
          <cell r="G242">
            <v>0</v>
          </cell>
          <cell r="H242">
            <v>0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</v>
          </cell>
          <cell r="G243">
            <v>0</v>
          </cell>
          <cell r="H243">
            <v>0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</v>
          </cell>
          <cell r="G244">
            <v>0</v>
          </cell>
          <cell r="H244">
            <v>0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</v>
          </cell>
          <cell r="G245">
            <v>0</v>
          </cell>
          <cell r="H245">
            <v>0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</v>
          </cell>
          <cell r="G246">
            <v>0</v>
          </cell>
          <cell r="H246">
            <v>0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</v>
          </cell>
          <cell r="G247">
            <v>0</v>
          </cell>
          <cell r="H247">
            <v>0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</v>
          </cell>
          <cell r="G248">
            <v>0</v>
          </cell>
          <cell r="H248">
            <v>0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0</v>
          </cell>
          <cell r="G249">
            <v>0</v>
          </cell>
          <cell r="H249">
            <v>0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0</v>
          </cell>
          <cell r="G250">
            <v>0</v>
          </cell>
          <cell r="H250">
            <v>0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0</v>
          </cell>
          <cell r="G251">
            <v>0</v>
          </cell>
          <cell r="H251">
            <v>0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0</v>
          </cell>
          <cell r="G252">
            <v>0</v>
          </cell>
          <cell r="H252">
            <v>0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0</v>
          </cell>
          <cell r="G253">
            <v>0</v>
          </cell>
          <cell r="H253">
            <v>0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0</v>
          </cell>
          <cell r="G254">
            <v>0</v>
          </cell>
          <cell r="H254">
            <v>0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0</v>
          </cell>
          <cell r="G255">
            <v>0</v>
          </cell>
          <cell r="H255">
            <v>0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0</v>
          </cell>
          <cell r="G256">
            <v>0</v>
          </cell>
          <cell r="H256">
            <v>0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0</v>
          </cell>
          <cell r="G257">
            <v>0</v>
          </cell>
          <cell r="H257">
            <v>0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0</v>
          </cell>
          <cell r="G258">
            <v>0</v>
          </cell>
          <cell r="H258">
            <v>0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0</v>
          </cell>
          <cell r="G259">
            <v>0</v>
          </cell>
          <cell r="H259">
            <v>0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0</v>
          </cell>
          <cell r="G260">
            <v>0</v>
          </cell>
          <cell r="H260">
            <v>0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0</v>
          </cell>
          <cell r="G261">
            <v>0</v>
          </cell>
          <cell r="H261">
            <v>0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0</v>
          </cell>
          <cell r="G262">
            <v>0</v>
          </cell>
          <cell r="H262">
            <v>0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0</v>
          </cell>
          <cell r="G263">
            <v>0</v>
          </cell>
          <cell r="H263">
            <v>0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0</v>
          </cell>
          <cell r="G264">
            <v>0</v>
          </cell>
          <cell r="H264">
            <v>0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0</v>
          </cell>
          <cell r="G265">
            <v>0</v>
          </cell>
          <cell r="H265">
            <v>0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0</v>
          </cell>
          <cell r="G266">
            <v>0</v>
          </cell>
          <cell r="H266">
            <v>0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0</v>
          </cell>
          <cell r="G267">
            <v>0</v>
          </cell>
          <cell r="H267">
            <v>0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0</v>
          </cell>
          <cell r="G268">
            <v>0</v>
          </cell>
          <cell r="H268">
            <v>0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0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Q269">
            <v>0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0</v>
          </cell>
          <cell r="G270">
            <v>0</v>
          </cell>
          <cell r="H270">
            <v>0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0</v>
          </cell>
          <cell r="G271">
            <v>0</v>
          </cell>
          <cell r="H271">
            <v>0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</v>
          </cell>
          <cell r="G273">
            <v>0</v>
          </cell>
          <cell r="H273">
            <v>0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</v>
          </cell>
          <cell r="G274">
            <v>0</v>
          </cell>
          <cell r="H274">
            <v>0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</v>
          </cell>
          <cell r="G275">
            <v>0</v>
          </cell>
          <cell r="H275">
            <v>0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</v>
          </cell>
          <cell r="G276">
            <v>0</v>
          </cell>
          <cell r="H276">
            <v>0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</v>
          </cell>
          <cell r="G277">
            <v>0</v>
          </cell>
          <cell r="H277">
            <v>0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</v>
          </cell>
          <cell r="G278">
            <v>0</v>
          </cell>
          <cell r="H278">
            <v>0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</v>
          </cell>
          <cell r="G279">
            <v>0</v>
          </cell>
          <cell r="H279">
            <v>0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</v>
          </cell>
          <cell r="G280">
            <v>0</v>
          </cell>
          <cell r="H280">
            <v>0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</v>
          </cell>
          <cell r="G282">
            <v>0</v>
          </cell>
          <cell r="H282">
            <v>0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</v>
          </cell>
          <cell r="G283">
            <v>0</v>
          </cell>
          <cell r="H283">
            <v>0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</v>
          </cell>
          <cell r="G284">
            <v>0</v>
          </cell>
          <cell r="H284">
            <v>0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</v>
          </cell>
          <cell r="G285">
            <v>0</v>
          </cell>
          <cell r="H285">
            <v>0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</v>
          </cell>
          <cell r="G286">
            <v>0</v>
          </cell>
          <cell r="H286">
            <v>0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</v>
          </cell>
          <cell r="G287">
            <v>0</v>
          </cell>
          <cell r="H287">
            <v>0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</v>
          </cell>
          <cell r="G288">
            <v>0</v>
          </cell>
          <cell r="H288">
            <v>0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</v>
          </cell>
          <cell r="G289">
            <v>0</v>
          </cell>
          <cell r="H289">
            <v>0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</v>
          </cell>
          <cell r="G290">
            <v>0</v>
          </cell>
          <cell r="H290">
            <v>0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0</v>
          </cell>
          <cell r="G291">
            <v>0</v>
          </cell>
          <cell r="H291">
            <v>0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0</v>
          </cell>
          <cell r="G292">
            <v>0</v>
          </cell>
          <cell r="H292">
            <v>0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</v>
          </cell>
          <cell r="G293">
            <v>0</v>
          </cell>
          <cell r="H293">
            <v>0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0</v>
          </cell>
          <cell r="G294">
            <v>0</v>
          </cell>
          <cell r="H294">
            <v>0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0</v>
          </cell>
          <cell r="G295">
            <v>0</v>
          </cell>
          <cell r="H295">
            <v>0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0</v>
          </cell>
          <cell r="G296">
            <v>0</v>
          </cell>
          <cell r="H296">
            <v>0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0</v>
          </cell>
          <cell r="G297">
            <v>0</v>
          </cell>
          <cell r="H297">
            <v>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0</v>
          </cell>
          <cell r="G298">
            <v>0</v>
          </cell>
          <cell r="H298">
            <v>0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0</v>
          </cell>
          <cell r="G299">
            <v>0</v>
          </cell>
          <cell r="H299">
            <v>0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0</v>
          </cell>
          <cell r="G300">
            <v>0</v>
          </cell>
          <cell r="H300">
            <v>0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0</v>
          </cell>
          <cell r="G301">
            <v>0</v>
          </cell>
          <cell r="H301">
            <v>0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</v>
          </cell>
          <cell r="G302">
            <v>0</v>
          </cell>
          <cell r="H302">
            <v>0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</v>
          </cell>
          <cell r="G303">
            <v>0</v>
          </cell>
          <cell r="H303">
            <v>0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</v>
          </cell>
          <cell r="G304">
            <v>0</v>
          </cell>
          <cell r="H304">
            <v>0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</v>
          </cell>
          <cell r="G305">
            <v>0</v>
          </cell>
          <cell r="H305">
            <v>0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0</v>
          </cell>
          <cell r="G306">
            <v>0</v>
          </cell>
          <cell r="H306">
            <v>0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0</v>
          </cell>
          <cell r="G307">
            <v>0</v>
          </cell>
          <cell r="H307">
            <v>0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0</v>
          </cell>
          <cell r="G308">
            <v>0</v>
          </cell>
          <cell r="H308">
            <v>0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0</v>
          </cell>
          <cell r="G309">
            <v>0</v>
          </cell>
          <cell r="H309">
            <v>0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0</v>
          </cell>
          <cell r="G310">
            <v>0</v>
          </cell>
          <cell r="H310">
            <v>0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0</v>
          </cell>
          <cell r="G311">
            <v>0</v>
          </cell>
          <cell r="H311">
            <v>0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0</v>
          </cell>
          <cell r="G312">
            <v>0</v>
          </cell>
          <cell r="H312">
            <v>0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0</v>
          </cell>
          <cell r="G313">
            <v>0</v>
          </cell>
          <cell r="H313">
            <v>0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</v>
          </cell>
          <cell r="G314">
            <v>0</v>
          </cell>
          <cell r="H314">
            <v>0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0</v>
          </cell>
          <cell r="G315">
            <v>0</v>
          </cell>
          <cell r="H315">
            <v>0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0</v>
          </cell>
          <cell r="G316">
            <v>0</v>
          </cell>
          <cell r="H316">
            <v>0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0</v>
          </cell>
          <cell r="G317">
            <v>0</v>
          </cell>
          <cell r="H317">
            <v>0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0</v>
          </cell>
          <cell r="G318">
            <v>0</v>
          </cell>
          <cell r="H318">
            <v>0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0</v>
          </cell>
          <cell r="G319">
            <v>0</v>
          </cell>
          <cell r="H319">
            <v>0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0</v>
          </cell>
          <cell r="G320">
            <v>0</v>
          </cell>
          <cell r="H320">
            <v>0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0</v>
          </cell>
          <cell r="G321">
            <v>0</v>
          </cell>
          <cell r="H321">
            <v>0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0</v>
          </cell>
          <cell r="G322">
            <v>0</v>
          </cell>
          <cell r="H322">
            <v>0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0</v>
          </cell>
          <cell r="G323">
            <v>0</v>
          </cell>
          <cell r="H323">
            <v>0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0</v>
          </cell>
          <cell r="G324">
            <v>0</v>
          </cell>
          <cell r="H324">
            <v>0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0</v>
          </cell>
          <cell r="G325">
            <v>0</v>
          </cell>
          <cell r="H325">
            <v>0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</v>
          </cell>
          <cell r="G326">
            <v>0</v>
          </cell>
          <cell r="H326">
            <v>0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</v>
          </cell>
          <cell r="G327">
            <v>0</v>
          </cell>
          <cell r="H327">
            <v>0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</v>
          </cell>
          <cell r="G328">
            <v>0</v>
          </cell>
          <cell r="H328">
            <v>0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</v>
          </cell>
          <cell r="G329">
            <v>0</v>
          </cell>
          <cell r="H329">
            <v>0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</v>
          </cell>
          <cell r="G330">
            <v>0</v>
          </cell>
          <cell r="H330">
            <v>0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</v>
          </cell>
          <cell r="G331">
            <v>0</v>
          </cell>
          <cell r="H331">
            <v>0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</v>
          </cell>
          <cell r="G332">
            <v>0</v>
          </cell>
          <cell r="H332">
            <v>0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</v>
          </cell>
          <cell r="G333">
            <v>0</v>
          </cell>
          <cell r="H333">
            <v>0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</v>
          </cell>
          <cell r="G335">
            <v>0</v>
          </cell>
          <cell r="H335">
            <v>0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</v>
          </cell>
          <cell r="G336">
            <v>0</v>
          </cell>
          <cell r="H336">
            <v>0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</v>
          </cell>
          <cell r="G337">
            <v>0</v>
          </cell>
          <cell r="H337">
            <v>0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</v>
          </cell>
          <cell r="G338">
            <v>0</v>
          </cell>
          <cell r="H338">
            <v>0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</v>
          </cell>
          <cell r="G339">
            <v>0</v>
          </cell>
          <cell r="H339">
            <v>0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</v>
          </cell>
          <cell r="G340">
            <v>0</v>
          </cell>
          <cell r="H340">
            <v>0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</v>
          </cell>
          <cell r="G341">
            <v>0</v>
          </cell>
          <cell r="H341">
            <v>0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</v>
          </cell>
          <cell r="G342">
            <v>0</v>
          </cell>
          <cell r="H342">
            <v>0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</v>
          </cell>
          <cell r="G343">
            <v>0</v>
          </cell>
          <cell r="H343">
            <v>0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0</v>
          </cell>
          <cell r="H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</v>
          </cell>
          <cell r="G345">
            <v>0</v>
          </cell>
          <cell r="H345">
            <v>0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</v>
          </cell>
          <cell r="G346">
            <v>0</v>
          </cell>
          <cell r="H346">
            <v>0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0</v>
          </cell>
          <cell r="G347">
            <v>0</v>
          </cell>
          <cell r="H347">
            <v>0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0</v>
          </cell>
          <cell r="G348">
            <v>0</v>
          </cell>
          <cell r="H348">
            <v>0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0</v>
          </cell>
          <cell r="G349">
            <v>0</v>
          </cell>
          <cell r="H349">
            <v>0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0</v>
          </cell>
          <cell r="G350">
            <v>0</v>
          </cell>
          <cell r="H350">
            <v>0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0</v>
          </cell>
          <cell r="G351">
            <v>0</v>
          </cell>
          <cell r="H351">
            <v>0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0</v>
          </cell>
          <cell r="G352">
            <v>0</v>
          </cell>
          <cell r="H352">
            <v>0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0</v>
          </cell>
          <cell r="G353">
            <v>0</v>
          </cell>
          <cell r="H353">
            <v>0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0</v>
          </cell>
          <cell r="G354">
            <v>0</v>
          </cell>
          <cell r="H354">
            <v>0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0</v>
          </cell>
          <cell r="G355">
            <v>0</v>
          </cell>
          <cell r="H355">
            <v>0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0</v>
          </cell>
          <cell r="G356">
            <v>0</v>
          </cell>
          <cell r="H356">
            <v>0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0</v>
          </cell>
          <cell r="G357">
            <v>0</v>
          </cell>
          <cell r="H357">
            <v>0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0</v>
          </cell>
          <cell r="G358">
            <v>0</v>
          </cell>
          <cell r="H358">
            <v>0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0</v>
          </cell>
          <cell r="G359">
            <v>0</v>
          </cell>
          <cell r="H359">
            <v>0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0</v>
          </cell>
          <cell r="G360">
            <v>0</v>
          </cell>
          <cell r="H360">
            <v>0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0</v>
          </cell>
          <cell r="G361">
            <v>0</v>
          </cell>
          <cell r="H361">
            <v>0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0</v>
          </cell>
          <cell r="G362">
            <v>0</v>
          </cell>
          <cell r="H362">
            <v>0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0</v>
          </cell>
          <cell r="G363">
            <v>0</v>
          </cell>
          <cell r="H363">
            <v>0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0</v>
          </cell>
          <cell r="G364">
            <v>0</v>
          </cell>
          <cell r="H364">
            <v>0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0</v>
          </cell>
          <cell r="G365">
            <v>0</v>
          </cell>
          <cell r="H365">
            <v>0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0</v>
          </cell>
          <cell r="G367">
            <v>0</v>
          </cell>
          <cell r="H367">
            <v>0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0</v>
          </cell>
          <cell r="G368">
            <v>0</v>
          </cell>
          <cell r="H368">
            <v>0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0</v>
          </cell>
          <cell r="G369">
            <v>0</v>
          </cell>
          <cell r="H369">
            <v>0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</v>
          </cell>
          <cell r="G370">
            <v>0</v>
          </cell>
          <cell r="H370">
            <v>0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</v>
          </cell>
          <cell r="G372">
            <v>0</v>
          </cell>
          <cell r="H372">
            <v>0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</v>
          </cell>
          <cell r="G373">
            <v>0</v>
          </cell>
          <cell r="H373">
            <v>0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</v>
          </cell>
          <cell r="G374">
            <v>0</v>
          </cell>
          <cell r="H374">
            <v>0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</v>
          </cell>
          <cell r="G375">
            <v>0</v>
          </cell>
          <cell r="H375">
            <v>0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</v>
          </cell>
          <cell r="G376">
            <v>0</v>
          </cell>
          <cell r="H376">
            <v>0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</v>
          </cell>
          <cell r="G377">
            <v>0</v>
          </cell>
          <cell r="H377">
            <v>0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</v>
          </cell>
          <cell r="G378">
            <v>0</v>
          </cell>
          <cell r="H378">
            <v>0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</v>
          </cell>
          <cell r="G379">
            <v>0</v>
          </cell>
          <cell r="H379">
            <v>0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</v>
          </cell>
          <cell r="G380">
            <v>0</v>
          </cell>
          <cell r="H380">
            <v>0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</v>
          </cell>
          <cell r="G381">
            <v>0</v>
          </cell>
          <cell r="H381">
            <v>0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</v>
          </cell>
          <cell r="G382">
            <v>0</v>
          </cell>
          <cell r="H382">
            <v>0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</v>
          </cell>
          <cell r="G383">
            <v>0</v>
          </cell>
          <cell r="H383">
            <v>0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</v>
          </cell>
          <cell r="G384">
            <v>0</v>
          </cell>
          <cell r="H384">
            <v>0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</v>
          </cell>
          <cell r="G385">
            <v>0</v>
          </cell>
          <cell r="H385">
            <v>0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</v>
          </cell>
          <cell r="G386">
            <v>0</v>
          </cell>
          <cell r="H386">
            <v>0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</v>
          </cell>
          <cell r="G387">
            <v>0</v>
          </cell>
          <cell r="H387">
            <v>0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</v>
          </cell>
          <cell r="G388">
            <v>0</v>
          </cell>
          <cell r="H388">
            <v>0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0</v>
          </cell>
          <cell r="G389">
            <v>0</v>
          </cell>
          <cell r="H389">
            <v>0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0</v>
          </cell>
          <cell r="G391">
            <v>0</v>
          </cell>
          <cell r="H391">
            <v>0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0</v>
          </cell>
          <cell r="G392">
            <v>0</v>
          </cell>
          <cell r="H392">
            <v>0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0</v>
          </cell>
          <cell r="G393">
            <v>0</v>
          </cell>
          <cell r="H393">
            <v>0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0</v>
          </cell>
          <cell r="G394">
            <v>0</v>
          </cell>
          <cell r="H394">
            <v>0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0</v>
          </cell>
          <cell r="G395">
            <v>0</v>
          </cell>
          <cell r="H395">
            <v>0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0</v>
          </cell>
          <cell r="G396">
            <v>0</v>
          </cell>
          <cell r="H396">
            <v>0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0</v>
          </cell>
          <cell r="G397">
            <v>0</v>
          </cell>
          <cell r="H397">
            <v>0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0</v>
          </cell>
          <cell r="G398">
            <v>0</v>
          </cell>
          <cell r="H398">
            <v>0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0</v>
          </cell>
          <cell r="G399">
            <v>0</v>
          </cell>
          <cell r="H399">
            <v>0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0</v>
          </cell>
          <cell r="G400">
            <v>0</v>
          </cell>
          <cell r="H400">
            <v>0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0</v>
          </cell>
          <cell r="G401">
            <v>0</v>
          </cell>
          <cell r="H401">
            <v>0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0</v>
          </cell>
          <cell r="G402">
            <v>0</v>
          </cell>
          <cell r="H402">
            <v>0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0</v>
          </cell>
          <cell r="G403">
            <v>0</v>
          </cell>
          <cell r="H403">
            <v>0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0</v>
          </cell>
          <cell r="G404">
            <v>0</v>
          </cell>
          <cell r="H404">
            <v>0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0</v>
          </cell>
          <cell r="G405">
            <v>0</v>
          </cell>
          <cell r="H405">
            <v>0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0</v>
          </cell>
          <cell r="G406">
            <v>0</v>
          </cell>
          <cell r="H406">
            <v>0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0</v>
          </cell>
          <cell r="G407">
            <v>0</v>
          </cell>
          <cell r="H407">
            <v>0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0</v>
          </cell>
          <cell r="G408">
            <v>0</v>
          </cell>
          <cell r="H408">
            <v>0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0</v>
          </cell>
          <cell r="G409">
            <v>0</v>
          </cell>
          <cell r="H409">
            <v>0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0</v>
          </cell>
          <cell r="G410">
            <v>0</v>
          </cell>
          <cell r="H410">
            <v>0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0</v>
          </cell>
          <cell r="G411">
            <v>0</v>
          </cell>
          <cell r="H411">
            <v>0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0</v>
          </cell>
          <cell r="H412">
            <v>0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0</v>
          </cell>
          <cell r="G413">
            <v>0</v>
          </cell>
          <cell r="H413">
            <v>0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0</v>
          </cell>
          <cell r="G414">
            <v>0</v>
          </cell>
          <cell r="H414">
            <v>0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0</v>
          </cell>
          <cell r="G416">
            <v>0</v>
          </cell>
          <cell r="H416">
            <v>0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0</v>
          </cell>
          <cell r="G417">
            <v>0</v>
          </cell>
          <cell r="H417">
            <v>0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0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0</v>
          </cell>
          <cell r="G420">
            <v>0</v>
          </cell>
          <cell r="H420">
            <v>0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0</v>
          </cell>
          <cell r="G421">
            <v>0</v>
          </cell>
          <cell r="H421">
            <v>0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0</v>
          </cell>
          <cell r="G422">
            <v>0</v>
          </cell>
          <cell r="H422">
            <v>0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0</v>
          </cell>
          <cell r="G423">
            <v>0</v>
          </cell>
          <cell r="H423">
            <v>0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</v>
          </cell>
          <cell r="G424">
            <v>0</v>
          </cell>
          <cell r="H424">
            <v>0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</v>
          </cell>
          <cell r="G425">
            <v>0</v>
          </cell>
          <cell r="H425">
            <v>0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</v>
          </cell>
          <cell r="G426">
            <v>0</v>
          </cell>
          <cell r="H426">
            <v>0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</v>
          </cell>
          <cell r="G427">
            <v>0</v>
          </cell>
          <cell r="H427">
            <v>0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</v>
          </cell>
          <cell r="G428">
            <v>0</v>
          </cell>
          <cell r="H428">
            <v>0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</v>
          </cell>
          <cell r="G430">
            <v>0</v>
          </cell>
          <cell r="H430">
            <v>0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</v>
          </cell>
          <cell r="G431">
            <v>0</v>
          </cell>
          <cell r="H431">
            <v>0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</v>
          </cell>
          <cell r="G432">
            <v>0</v>
          </cell>
          <cell r="H432">
            <v>0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</v>
          </cell>
          <cell r="G433">
            <v>0</v>
          </cell>
          <cell r="H433">
            <v>0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</v>
          </cell>
          <cell r="G434">
            <v>0</v>
          </cell>
          <cell r="H434">
            <v>0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</v>
          </cell>
          <cell r="G435">
            <v>0</v>
          </cell>
          <cell r="H435">
            <v>0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</v>
          </cell>
          <cell r="G436">
            <v>0</v>
          </cell>
          <cell r="H436">
            <v>0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</v>
          </cell>
          <cell r="G437">
            <v>0</v>
          </cell>
          <cell r="H437">
            <v>0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</v>
          </cell>
          <cell r="G438">
            <v>0</v>
          </cell>
          <cell r="H438">
            <v>0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</v>
          </cell>
          <cell r="G439">
            <v>0</v>
          </cell>
          <cell r="H439">
            <v>0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</v>
          </cell>
          <cell r="G441">
            <v>0</v>
          </cell>
          <cell r="H441">
            <v>0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</v>
          </cell>
          <cell r="G442">
            <v>0</v>
          </cell>
          <cell r="H442">
            <v>0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0</v>
          </cell>
          <cell r="G443">
            <v>0</v>
          </cell>
          <cell r="H443">
            <v>0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0</v>
          </cell>
          <cell r="G444">
            <v>0</v>
          </cell>
          <cell r="H444">
            <v>0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0</v>
          </cell>
          <cell r="G445">
            <v>0</v>
          </cell>
          <cell r="H445">
            <v>0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0</v>
          </cell>
          <cell r="G446">
            <v>0</v>
          </cell>
          <cell r="H446">
            <v>0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0</v>
          </cell>
          <cell r="G447">
            <v>0</v>
          </cell>
          <cell r="H447">
            <v>0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0</v>
          </cell>
          <cell r="G448">
            <v>0</v>
          </cell>
          <cell r="H448">
            <v>0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0</v>
          </cell>
          <cell r="G449">
            <v>0</v>
          </cell>
          <cell r="H449">
            <v>0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0</v>
          </cell>
          <cell r="G450">
            <v>0</v>
          </cell>
          <cell r="H450">
            <v>0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0</v>
          </cell>
          <cell r="G452">
            <v>0</v>
          </cell>
          <cell r="H452">
            <v>0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0</v>
          </cell>
          <cell r="G453">
            <v>0</v>
          </cell>
          <cell r="H453">
            <v>0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0</v>
          </cell>
          <cell r="G454">
            <v>0</v>
          </cell>
          <cell r="H454">
            <v>0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0</v>
          </cell>
          <cell r="G455">
            <v>0</v>
          </cell>
          <cell r="H455">
            <v>0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0</v>
          </cell>
          <cell r="G456">
            <v>0</v>
          </cell>
          <cell r="H456">
            <v>0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0</v>
          </cell>
          <cell r="G457">
            <v>0</v>
          </cell>
          <cell r="H457">
            <v>0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0</v>
          </cell>
          <cell r="G458">
            <v>0</v>
          </cell>
          <cell r="H458">
            <v>0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0</v>
          </cell>
          <cell r="G459">
            <v>0</v>
          </cell>
          <cell r="H459">
            <v>0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0</v>
          </cell>
          <cell r="G460">
            <v>0</v>
          </cell>
          <cell r="H460">
            <v>0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0</v>
          </cell>
          <cell r="G461">
            <v>0</v>
          </cell>
          <cell r="H461">
            <v>0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0</v>
          </cell>
          <cell r="G462">
            <v>0</v>
          </cell>
          <cell r="H462">
            <v>0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0</v>
          </cell>
          <cell r="G463">
            <v>0</v>
          </cell>
          <cell r="H463">
            <v>0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0</v>
          </cell>
          <cell r="G464">
            <v>0</v>
          </cell>
          <cell r="H464">
            <v>0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0</v>
          </cell>
          <cell r="G465">
            <v>0</v>
          </cell>
          <cell r="H465">
            <v>0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</v>
          </cell>
          <cell r="G466">
            <v>0</v>
          </cell>
          <cell r="H466">
            <v>0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</v>
          </cell>
          <cell r="G467">
            <v>0</v>
          </cell>
          <cell r="H467">
            <v>0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</v>
          </cell>
          <cell r="G468">
            <v>0</v>
          </cell>
          <cell r="H468">
            <v>0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</v>
          </cell>
          <cell r="G469">
            <v>0</v>
          </cell>
          <cell r="H469">
            <v>0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</v>
          </cell>
          <cell r="G470">
            <v>0</v>
          </cell>
          <cell r="H470">
            <v>0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</v>
          </cell>
          <cell r="G471">
            <v>0</v>
          </cell>
          <cell r="H471">
            <v>0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</v>
          </cell>
          <cell r="G472">
            <v>0</v>
          </cell>
          <cell r="H472">
            <v>0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</v>
          </cell>
          <cell r="G473">
            <v>0</v>
          </cell>
          <cell r="H473">
            <v>0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</v>
          </cell>
          <cell r="G474">
            <v>0</v>
          </cell>
          <cell r="H474">
            <v>0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</v>
          </cell>
          <cell r="G475">
            <v>0</v>
          </cell>
          <cell r="H475">
            <v>0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</v>
          </cell>
          <cell r="G476">
            <v>0</v>
          </cell>
          <cell r="H476">
            <v>0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</v>
          </cell>
          <cell r="G477">
            <v>0</v>
          </cell>
          <cell r="H477">
            <v>0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0</v>
          </cell>
          <cell r="H478">
            <v>0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</v>
          </cell>
          <cell r="G479">
            <v>0</v>
          </cell>
          <cell r="H479">
            <v>0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</v>
          </cell>
          <cell r="G480">
            <v>0</v>
          </cell>
          <cell r="H480">
            <v>0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</v>
          </cell>
          <cell r="G481">
            <v>0</v>
          </cell>
          <cell r="H481">
            <v>0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</v>
          </cell>
          <cell r="G482">
            <v>0</v>
          </cell>
          <cell r="H482">
            <v>0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</v>
          </cell>
          <cell r="G483">
            <v>0</v>
          </cell>
          <cell r="H483">
            <v>0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</v>
          </cell>
          <cell r="G484">
            <v>0</v>
          </cell>
          <cell r="H484">
            <v>0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</v>
          </cell>
          <cell r="G485">
            <v>0</v>
          </cell>
          <cell r="H485">
            <v>0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</v>
          </cell>
          <cell r="G486">
            <v>0</v>
          </cell>
          <cell r="H486">
            <v>0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0</v>
          </cell>
          <cell r="G487">
            <v>0</v>
          </cell>
          <cell r="H487">
            <v>0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0</v>
          </cell>
          <cell r="G488">
            <v>0</v>
          </cell>
          <cell r="H488">
            <v>0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0</v>
          </cell>
          <cell r="G489">
            <v>0</v>
          </cell>
          <cell r="H489">
            <v>0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 refreshError="1"/>
      <sheetData sheetId="390" refreshError="1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 refreshError="1"/>
      <sheetData sheetId="451" refreshError="1"/>
      <sheetData sheetId="452"/>
      <sheetData sheetId="453"/>
      <sheetData sheetId="454" refreshError="1"/>
      <sheetData sheetId="455" refreshError="1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/>
      <sheetData sheetId="518" refreshError="1"/>
      <sheetData sheetId="519" refreshError="1"/>
      <sheetData sheetId="520"/>
      <sheetData sheetId="521"/>
      <sheetData sheetId="522"/>
      <sheetData sheetId="523" refreshError="1"/>
      <sheetData sheetId="524" refreshError="1"/>
      <sheetData sheetId="525"/>
      <sheetData sheetId="526"/>
      <sheetData sheetId="527"/>
      <sheetData sheetId="528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 refreshError="1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 refreshError="1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/>
      <sheetData sheetId="617"/>
      <sheetData sheetId="6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QL1A-QL1Q moi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C.   ( Lang"/>
      <sheetName val="DG CAࡕ"/>
      <sheetName val="SL)NC-MB"/>
      <sheetName val="Maumo)"/>
      <sheetName val="Tonchop"/>
      <sheetName val="KluongKm2_x000c_4"/>
      <sheetName val="KH-Q1,Q2,01"/>
      <sheetName val="dmuc"/>
      <sheetName val="gVL"/>
      <sheetName val="TK331D"/>
      <sheetName val="334 d"/>
      <sheetName val="DG CA?"/>
      <sheetName val="BDCNH"/>
      <sheetName val="bcdtk"/>
      <sheetName val="BCDKTNH"/>
      <sheetName val="BCDKTTHUE"/>
      <sheetName val="tsc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¶"/>
      <sheetName val="giathanh1"/>
      <sheetName val="Tai khoan"/>
      <sheetName val="MTO REV.0"/>
      <sheetName val="IBASE"/>
      <sheetName val="˜Ünh m÷c"/>
      <sheetName val="P_x000c_V"/>
      <sheetName val="PTVL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Quy_x0000_2-2002"/>
      <sheetName val="DG "/>
      <sheetName val="Ünh m÷c"/>
      <sheetName val="Tojg KLBS"/>
      <sheetName val="Quy"/>
      <sheetName val="HK1"/>
      <sheetName val="HK2"/>
      <sheetName val="CANAM"/>
      <sheetName val="S29_x0007__x0000__x0000_S"/>
      <sheetName val="XL@Test5"/>
      <sheetName val="S29_x0007_"/>
      <sheetName val="TTDZ22"/>
      <sheetName val="ɂIEN DONG"/>
      <sheetName val="NCong-Day-Su"/>
      <sheetName val="XL4@oppy"/>
      <sheetName val="Km&quot;33s,"/>
      <sheetName val="Km227O838-228_100"/>
      <sheetName val="Dang TSCD 98-02"/>
      <sheetName val="dtkhovd"/>
      <sheetName val="CDMT"/>
      <sheetName val="NC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?IEN DONG"/>
      <sheetName val="Bu gi`"/>
      <sheetName val="KK bo sung"/>
      <sheetName val="tuong"/>
      <sheetName val="XL4Te3t5"/>
      <sheetName val="Tang TRCD 98-02"/>
      <sheetName val="TSCD 2000"/>
      <sheetName val="TDT"/>
      <sheetName val="XNGBQI-01 (02)"/>
      <sheetName val="Girder"/>
      <sheetName val="Tendon"/>
      <sheetName val="NHAN_x0000_CONG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PVT"/>
      <sheetName val="DO AM DT"/>
      <sheetName val="NEW-PANEL"/>
      <sheetName val="Sêeet9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data"/>
      <sheetName val="phi"/>
      <sheetName val="CT_x0000_doanh thu 2005"/>
      <sheetName val="XNGBQII-_x0010_4 (3)"/>
      <sheetName val="DT1????????"/>
      <sheetName val="Quy?2-2002"/>
      <sheetName val="DT1?"/>
      <sheetName val="S29_x0007_??S"/>
      <sheetName val="S29_x0007_?S"/>
      <sheetName val="ctTBA"/>
      <sheetName val="Bang TK goc"/>
      <sheetName val="DGchitiet "/>
      <sheetName val="çha tri SX"/>
      <sheetName val="So Conç!îfhiep"/>
      <sheetName val="Q3-01-duyet"/>
      <sheetName val="CHIET TINH TBA"/>
      <sheetName val="XLÿÿest5"/>
      <sheetName val="BGThau_x0008_"/>
      <sheetName val="DG CA_"/>
      <sheetName val="NHAN"/>
      <sheetName val="_IEN DONG"/>
      <sheetName val="MTO REV.2(ARMOR)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Hạng mục 2"/>
      <sheetName val="ptdg"/>
      <sheetName val="Km227Э227_838s,"/>
      <sheetName val="Sheetr"/>
      <sheetName val="Km225_838-228_100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Na2_x0000__x0000_01"/>
      <sheetName val="DI-ESTI"/>
      <sheetName val="M+MC"/>
      <sheetName val="GVL-NC-M"/>
      <sheetName val="tra-vat-lieu"/>
      <sheetName val="NHAN CWNG"/>
      <sheetName val="DT1________"/>
      <sheetName val="DT1_"/>
      <sheetName val="S29_x0007___S"/>
      <sheetName val="S29_x0007__S"/>
      <sheetName val="INV"/>
      <sheetName val="XXXXXXX2"/>
      <sheetName val="XXXXXXX3"/>
      <sheetName val="XXXXXXX4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Quy $-02"/>
      <sheetName val="CĮ     Lang"/>
      <sheetName val="Na2"/>
      <sheetName val=""/>
      <sheetName val="CT"/>
      <sheetName val="4_x0004_"/>
      <sheetName val="BGThau_x0008__x0000_0000000_x0001__x0006__x0000_Sheet1_x0008__x0000_To dr"/>
      <sheetName val="DO_AM_DT"/>
      <sheetName val="ɂIEN_DONG"/>
      <sheetName val="DG_CA?"/>
      <sheetName val="_x0000__x0000__x0000__x0000_¢é@Z_x0000__x000a__x0000__x0004_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Pier"/>
      <sheetName val="Pile"/>
      <sheetName val="DG _x0000__x0000__x0000__x0000__x0000__x0000__x0000__x0000__x0000__x0009__x0000_᲌Ա_x0000__x0004__x0000__x0000__x0000__x0000__x0000__x0000_窰԰_x0000__x0000__x0000__x0000__x0000_"/>
      <sheetName val="CI     Lang"/>
      <sheetName val="Vong KLBS"/>
      <sheetName val="_x0000__x0001__x0000__x0000__x0000__x0000__x0000__x0000__x0000__x0000__x0000__x0000__x0000__x0002__x0000__x0000__x0000__x0000__x0000__x0000__x0000_Ƥ_x0000_Ő_x0000__x0000__x0000_㋎˴_x0000_"/>
      <sheetName val="Du Toan"/>
      <sheetName val="_x0000__x0000_??Z"/>
      <sheetName val="Exterior Walls Finishes"/>
      <sheetName val="Khoi luong"/>
      <sheetName val="coctuatrenda"/>
      <sheetName val="GIAVLIEU"/>
      <sheetName val="Km23"/>
      <sheetName val="tienluong"/>
      <sheetName val="Du kien DT 9 thang de fop"/>
      <sheetName val="H?ng m?c 2"/>
      <sheetName val="Km227?227_838s,"/>
      <sheetName val="_x0000__x0000__x0000__x0000_€¢é@Z_x0000__x000d__x0000__x0004_"/>
      <sheetName val="Hedging"/>
      <sheetName val="mtk_b"/>
      <sheetName val="[Q3-01-duyet.xlsUboHoan"/>
      <sheetName val="KTQT-AF_x0003_"/>
      <sheetName val="KLDGT_x0014_&lt;120%"/>
      <sheetName val="Congt9"/>
      <sheetName val="DTCTtallu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_x0000__x0000__x0017_[Q3-01-duyet.xls]Maumo)_x0000_?_x0000__x0000__x0000_"/>
      <sheetName val="?IEN_DONG"/>
      <sheetName val="XNGBQIV-02_x0000__x0000_)"/>
      <sheetName val="SDH TP"/>
      <sheetName val="TTTram"/>
      <sheetName val="Na2_x0000__x0000_€01"/>
      <sheetName val="Vanh dai II_x0000__x0000__x0000_^ÀÏ"/>
      <sheetName val="Tonghmp"/>
      <sheetName val="KLDGTT&lt;120'"/>
      <sheetName val="ESTI."/>
      <sheetName val="BGThau_x0008_??0000000_x0001__x0006_??Sheet1_x0008_??To"/>
      <sheetName val="NHAN?CONG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4_x0004_?XN54_x0004_?XN33_x0004_?NK96_x0006_?Sheet4"/>
      <sheetName val="CT?doanh thu 2005"/>
      <sheetName val="00000003"/>
      <sheetName val="CPQL"/>
      <sheetName val="THCPQL"/>
      <sheetName val="DG_CA_"/>
      <sheetName val="_x0000__x0000__x0000__x0000_€¢é@Z_x0000__x000a__x0000__x0004_"/>
      <sheetName val="name"/>
      <sheetName val="Thep-MatCat"/>
      <sheetName val="Kiem-Toan"/>
      <sheetName val="NhapSL"/>
      <sheetName val="Km033s,"/>
      <sheetName val="C?     Lang"/>
      <sheetName val="ThongSo"/>
      <sheetName val="B-B"/>
      <sheetName val="Analysis"/>
      <sheetName val="C-C"/>
      <sheetName val="D-D"/>
      <sheetName val="DG _x0000__x0000__x0000__x0000__x0000__x0000__x0000__x0000__x0000_ _x0000_᲌Ա_x0000__x0004__x0000__x0000__x0000__x0000__x0000__x0000_窰԰_x0000__x0000__x0000__x0000__x0000_"/>
      <sheetName val="MAKH"/>
      <sheetName val="c`i tiet KHM"/>
      <sheetName val="Km2_x0000__x0000_,"/>
      <sheetName val="XN²_x0000__x0000_-05 (02)"/>
      <sheetName val="XN²"/>
      <sheetName val="C.Bojg Lang"/>
      <sheetName val="��nh m�c"/>
      <sheetName val="Na2_x0000__x0000_�01"/>
      <sheetName val="S�eet9"/>
      <sheetName val="�ha tri SX"/>
      <sheetName val="So Con�!�fhiep"/>
      <sheetName val="_x0000__x0000__x0000__x0000__x0000__x0000__x0000__x0000_ (2)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So_Conç!îfhiep"/>
      <sheetName val="S29"/>
      <sheetName val="Dang_TSCD_98-02"/>
      <sheetName val="Tang_TRCD_98-02"/>
      <sheetName val="TSCD_2000"/>
      <sheetName val="XNGBQII-4_(3)"/>
      <sheetName val="CHIET_TINH_TBA"/>
      <sheetName val="Bang_TK_goc"/>
      <sheetName val="DGchitiet_"/>
      <sheetName val="4XN54XN33NK96Sheet4"/>
      <sheetName val="_IEN_DONG"/>
      <sheetName val="S29??S"/>
      <sheetName val="S29?S"/>
      <sheetName val="S29__S"/>
      <sheetName val="S29_S"/>
      <sheetName val="NHAN_CWNG"/>
      <sheetName val="Thuc_thanh1"/>
      <sheetName val="XL��est5"/>
      <sheetName val="MTO_REV_2(ARMOR)"/>
      <sheetName val="CĮ_____Lang"/>
      <sheetName val="Tgng hop CP T10"/>
      <sheetName val="TT_10KV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 refreshError="1"/>
      <sheetData sheetId="207"/>
      <sheetData sheetId="208" refreshError="1"/>
      <sheetData sheetId="209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 refreshError="1"/>
      <sheetData sheetId="239"/>
      <sheetData sheetId="240" refreshError="1"/>
      <sheetData sheetId="241"/>
      <sheetData sheetId="242"/>
      <sheetData sheetId="243"/>
      <sheetData sheetId="244"/>
      <sheetData sheetId="245"/>
      <sheetData sheetId="246" refreshError="1"/>
      <sheetData sheetId="247" refreshError="1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/>
      <sheetData sheetId="257" refreshError="1"/>
      <sheetData sheetId="258" refreshError="1"/>
      <sheetData sheetId="259"/>
      <sheetData sheetId="260"/>
      <sheetData sheetId="261"/>
      <sheetData sheetId="262" refreshError="1"/>
      <sheetData sheetId="263"/>
      <sheetData sheetId="264" refreshError="1"/>
      <sheetData sheetId="265" refreshError="1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 refreshError="1"/>
      <sheetData sheetId="317" refreshError="1"/>
      <sheetData sheetId="318"/>
      <sheetData sheetId="319"/>
      <sheetData sheetId="320"/>
      <sheetData sheetId="321" refreshError="1"/>
      <sheetData sheetId="322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 refreshError="1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 refreshError="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/>
      <sheetData sheetId="592" refreshError="1"/>
      <sheetData sheetId="593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/>
      <sheetData sheetId="620"/>
      <sheetData sheetId="621"/>
      <sheetData sheetId="622" refreshError="1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/>
      <sheetData sheetId="68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Congty"/>
      <sheetName val="VPPN"/>
      <sheetName val="XN74"/>
      <sheetName val="XN54"/>
      <sheetName val="XN33"/>
      <sheetName val="NK96"/>
      <sheetName val="XL4Test5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SCD DUNG CHUNG "/>
      <sheetName val="KHKHAUHAOTSCHUNG"/>
      <sheetName val="TSCDTOAN NHA MAY"/>
      <sheetName val="CPSXTOAN BO SP"/>
      <sheetName val="PBCPCHUNG CHO CAC DTUO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"/>
      <sheetName val="XN79"/>
      <sheetName val="CTM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dt-iphi"/>
      <sheetName val="TO HUNG"/>
      <sheetName val="CONGNHAN NE"/>
      <sheetName val="XINGUYEP"/>
      <sheetName val="TH331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luong"/>
      <sheetName val="Giatri"/>
      <sheetName val="Don gia chi tiet"/>
      <sheetName val="Du thau"/>
      <sheetName val="Tro giup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tmdtu"/>
      <sheetName val="Sheet3 (2)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ìtoan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Sheet_x0001_1"/>
      <sheetName val="FPPN"/>
      <sheetName val="CHI_x0000_TIET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tuong"/>
      <sheetName val="ESTI."/>
      <sheetName val="DI-ESTI"/>
      <sheetName val="tra-vat-lieu"/>
      <sheetName val="DGCT_x0006_"/>
      <sheetName val="P3-PanAn-Factored"/>
      <sheetName val="NhapSl"/>
      <sheetName val="Nluc"/>
      <sheetName val="Tohop"/>
      <sheetName val="KT_Tthan"/>
      <sheetName val="Tra_TTTD"/>
      <sheetName val="Nhap don gia VL dia _x0003__x0000_uong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HK1"/>
      <sheetName val="HK2"/>
      <sheetName val="CANAM"/>
      <sheetName val="bao cao ngay 13-02"/>
      <sheetName val="CBG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GiaVL"/>
      <sheetName val="Du_lieu"/>
      <sheetName val="nhan cong"/>
      <sheetName val="_x0000_Ё_x0000__x0000__x0000__x0000_䀤_x0001__x0000__x0000__x0000__x0000_䀶_x0001__x0000_晦晦晦䀙_x0001__x0000__x0000__x0000__x0000_㿰_x0001_H-_x0000_ਈ_x0000_"/>
      <sheetName val="`u lun"/>
      <sheetName val="sut&lt;1 0"/>
      <sheetName val="PTCT"/>
      <sheetName val="TT_35NH"/>
      <sheetName val="SPL4"/>
      <sheetName val="PBCPCHUNG CHO CAC _x0007_{WÑNG"/>
      <sheetName val="ma-pt"/>
      <sheetName val="She_x0000_t9"/>
      <sheetName val="coc duc"/>
      <sheetName val="ctTBA"/>
      <sheetName val="Du toan chi tiet_x0000_coc nuoc"/>
      <sheetName val="ktduong"/>
      <sheetName val="cu"/>
      <sheetName val="KTcau2004"/>
      <sheetName val="KT2004XL#moi"/>
      <sheetName val="denbu"/>
      <sheetName val="thop"/>
      <sheetName val="He so"/>
      <sheetName val="PL Vua"/>
      <sheetName val="DPD"/>
      <sheetName val="DgDuong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_x0000_????_x0001__x0000__x0000__x0000__x0000_?_x0001_H-_x0000_?_x0000_????_x0001__x0000_????_x0001__x0000__x0000__x0000_"/>
      <sheetName val="Số liệu"/>
      <sheetName val="TKKYI"/>
      <sheetName val="TKKYII"/>
      <sheetName val="Tổng hợp theo học sinh"/>
      <sheetName val="XL4Test5 (2)"/>
      <sheetName val="CTC_x000f_NG_02"/>
      <sheetName val="_x0004_GCong"/>
      <sheetName val="dv-kphi-cviet"/>
      <sheetName val="bvh-kphi"/>
      <sheetName val="PCCPCHUNG CHO CAC DTUONG"/>
      <sheetName val="Piers of Main Flyower (1)"/>
      <sheetName val="Khu xu ly nuoc THiep-XD"/>
      <sheetName val="Box-Girder"/>
      <sheetName val="IBASE"/>
      <sheetName val="tai"/>
      <sheetName val="hoang"/>
      <sheetName val="hoang (2)"/>
      <sheetName val="hoang (3)"/>
      <sheetName val="bth-kpha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dtct cong"/>
      <sheetName val="3cau"/>
      <sheetName val="266+623"/>
      <sheetName val="TXL(266+623"/>
      <sheetName val="DDCT"/>
      <sheetName val="M"/>
      <sheetName val="vln"/>
      <sheetName val="IN__x000e_X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_x0000_?_x0000__x0000__x0000__x0000_?_x0001__x0000__x0000__x0000__x0000_?_x0001__x0000_????_x0001__x0000__x0000__x0000__x0000_?_x0001_H-_x0000_?_x0000_"/>
      <sheetName val="NHAP"/>
      <sheetName val="dt-kphi-ÿÿo-ctiet"/>
      <sheetName val="10mduongsa{ío"/>
      <sheetName val="???????_x0001_?????_x0001_?????_x0001_?????_x0001_H-???"/>
      <sheetName val="She?t9"/>
      <sheetName val="Dbþgia"/>
      <sheetName val="TN"/>
      <sheetName val="ND"/>
      <sheetName val="0_x0000__x0000_ﱸ͕_x0000__x0004__x0000__x0000__x0000__x0000__x0000__x0000_͕_x0000__x0000__x0000__x0000__x0000__x0000__x0000__x0000_列͕_x0000__x0000__x0013__x0000__x0000__x0000_"/>
      <sheetName val="Pier"/>
      <sheetName val="Pile"/>
      <sheetName val="ptvì0-1"/>
      <sheetName val="md5!-52"/>
      <sheetName val="coctuatrenda"/>
      <sheetName val="vua_x0000__x0000__x0000__x0000__x0000__x0000__x0000__x0000__x0000__x0000__x0000_韘࿊_x0000__x0004__x0000__x0000__x0000__x0000__x0000__x0000_酐࿊_x0000__x0000__x0000__x0000__x0000_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Thuc thanh"/>
      <sheetName val="Don gia"/>
      <sheetName val="Du toan chi tiet"/>
      <sheetName val="She"/>
      <sheetName val="0"/>
      <sheetName val="CDPS"/>
      <sheetName val="CPVUE_03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T_x0004_ 3DIEM"/>
      <sheetName val="Rheet10"/>
      <sheetName val="KLD_x0007_TT&lt;120%"/>
      <sheetName val="dt-k0hi (2)"/>
      <sheetName val="DT_x0003_T_02"/>
      <sheetName val="S²_x0000__x0000_2"/>
      <sheetName val="NHTN"/>
      <sheetName val="QLDD"/>
      <sheetName val="Moi truong"/>
      <sheetName val="KHĐ"/>
      <sheetName val="INV"/>
      <sheetName val="XXXXXXX2"/>
      <sheetName val="XXXXXXX3"/>
      <sheetName val="XXXXXXX4"/>
      <sheetName val="[dtTKKT-98-106.xlsၝTHCDS11"/>
      <sheetName val="[dtTKKT-98-106.xls?THCDS11"/>
      <sheetName val="Du toan chi tiet coc juoc"/>
      <sheetName val="Du toan_x0000_chi tiet coc"/>
      <sheetName val="TinhToan"/>
      <sheetName val="NKC"/>
      <sheetName val="SoCaiT"/>
      <sheetName val="THDU"/>
      <sheetName val="MTO REV.2(ARMOR)"/>
      <sheetName val="Nhatkychung"/>
      <sheetName val="_"/>
      <sheetName val="_____x0001_"/>
      <sheetName val="CHI_TIET"/>
      <sheetName val="Sheet3ٺ_x0001_2)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________x0001_______x0001_______x0001_______x0001_H-___"/>
      <sheetName val="She_t9"/>
      <sheetName val="NVBH(HOAN"/>
      <sheetName val="dt-cphi-ctieT"/>
      <sheetName val="Piers of Main Flylyer (1)"/>
      <sheetName val="???_x0001_??_x0001_?????_x0001_??_x0001_H-???"/>
      <sheetName val="fej"/>
      <sheetName val="DT1__x0010_3"/>
      <sheetName val="DGKE_00"/>
      <sheetName val="P4-T`nAn-Factored"/>
      <sheetName val="She%t11"/>
      <sheetName val="Nhap don gia VL dia áhuong"/>
      <sheetName val="uong mot ngay cong xay lap"/>
      <sheetName val="Sheet1 (3)"/>
      <sheetName val="Sheet1 (2)"/>
      <sheetName val="YE2_x0000__x0000_ CONG"/>
      <sheetName val="ma_pt"/>
      <sheetName val="Giathanh1m3BT"/>
      <sheetName val="Eodule1"/>
      <sheetName val="____x0001____x0001_______x0001____x0001_H-___"/>
      <sheetName val="TH_11"/>
      <sheetName val="CUAHANG"/>
      <sheetName val="MAKHACH"/>
      <sheetName val="TD &quot;DIEM"/>
      <sheetName val="dt-kphi_x0010_øÿet"/>
      <sheetName val="Klu_x0016_4_x0000_DÀÀFN"/>
      <sheetName val="DEF"/>
      <sheetName val="_x0000__x0000__x0000__x0000__x0000__x0000_??_x0000__x0000__x0013__x0000__x0000__x0000__x0000__x0000__x0000__x0000__x0000__x0000__x0000__x0000__x0000__x0000__x0000__x0000__x001f_[dtT"/>
      <sheetName val="CHI TI_x0000__x0000_"/>
      <sheetName val="COC KHOAN0T5"/>
      <sheetName val="S? li?u"/>
      <sheetName val="T?ng h?p theo h?c sinh"/>
      <sheetName val="DGAT_02"/>
      <sheetName val="Quantity"/>
      <sheetName val="Du toan chi tiet?coc nuoc"/>
      <sheetName val="T²_x0000__x0000_8-49"/>
      <sheetName val="Load"/>
      <sheetName val="DG೼�_02"/>
      <sheetName val="Tuong-ٺ_x0001_an"/>
      <sheetName val="Gia Du Thau "/>
      <sheetName val="dt,kphi-iso-tong"/>
      <sheetName val="KLDGTT&lt;1ü_x000c__x0000__x0000_(2)"/>
      <sheetName val="Luong_mot_ngay_cong_k`ao_sat"/>
      <sheetName val="Sheet8_x0006__x0000__x0000_Sheet9_x0007__x0000__x0000_Sheet10_x0007__x0000__x0000_She"/>
      <sheetName val="dt-kphi_x000a_iso-ctiet"/>
      <sheetName val="sut8100"/>
      <sheetName val="tra-vat-l)eu"/>
      <sheetName val="DL^KH"/>
      <sheetName val="soctiett+"/>
      <sheetName val="Ctietkh`ch"/>
      <sheetName val="tkkhai"/>
      <sheetName val="cp`i"/>
      <sheetName val="t1_3"/>
      <sheetName val="Don_gia_chi_tiet"/>
      <sheetName val="Du_thau"/>
      <sheetName val="Tro_giup"/>
      <sheetName val="S²"/>
      <sheetName val="Piers of Mai. Flyover (1)"/>
      <sheetName val="Du toan c`i tiet coc nuoc"/>
      <sheetName val="dt-kphi-isoiendo"/>
      <sheetName val="YE2"/>
      <sheetName val="CtVKdam_x0000_Ʀ_x0000__x0000__x0000__x0000__x0000_"/>
      <sheetName val="sat"/>
      <sheetName val="ptvt"/>
      <sheetName val="tra_x0000__x0000__x0000__x0000__x0000_±@Z"/>
      <sheetName val="TT"/>
      <sheetName val="DothiP1"/>
      <sheetName val="0000000!"/>
      <sheetName val="khluong"/>
      <sheetName val="PC-summary"/>
      <sheetName val="tra"/>
      <sheetName val="LO 5_x0009_"/>
      <sheetName val="Gca may Buu dien"/>
      <sheetName val="882"/>
      <sheetName val="ULIT"/>
      <sheetName val="Giamay"/>
      <sheetName val="????_x0001__x0000_?_x0001_H-_x0000_?_x0000_????_x0001__x0000_????_x0001__x0000_"/>
      <sheetName val="?_x0000_?_x0001__x0000_?_x0001__x0000_????_x0001__x0000_?_x0001_H-_x0000_?_x0000_"/>
      <sheetName val="Luong_x0000_mot ngay cong xay lap"/>
      <sheetName val="0_x0000__x0000_??_x0000__x0004__x0000__x0000__x0000__x0000__x0000__x0000_??_x0000__x0000__x0000__x0000__x0000__x0000__x0000__x0000_??_x0000__x0000__x0013__x0000__x0000__x0000_"/>
      <sheetName val="KH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 refreshError="1"/>
      <sheetData sheetId="338" refreshError="1"/>
      <sheetData sheetId="339"/>
      <sheetData sheetId="340" refreshError="1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 refreshError="1"/>
      <sheetData sheetId="368" refreshError="1"/>
      <sheetData sheetId="369" refreshError="1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/>
      <sheetData sheetId="381"/>
      <sheetData sheetId="382" refreshError="1"/>
      <sheetData sheetId="383"/>
      <sheetData sheetId="384" refreshError="1"/>
      <sheetData sheetId="385"/>
      <sheetData sheetId="386" refreshError="1"/>
      <sheetData sheetId="387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 refreshError="1"/>
      <sheetData sheetId="458"/>
      <sheetData sheetId="459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/>
      <sheetData sheetId="549" refreshError="1"/>
      <sheetData sheetId="550" refreshError="1"/>
      <sheetData sheetId="551"/>
      <sheetData sheetId="552" refreshError="1"/>
      <sheetData sheetId="553"/>
      <sheetData sheetId="554"/>
      <sheetData sheetId="555"/>
      <sheetData sheetId="556" refreshError="1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/>
      <sheetData sheetId="567"/>
      <sheetData sheetId="568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 refreshError="1"/>
      <sheetData sheetId="577" refreshError="1"/>
      <sheetData sheetId="578"/>
      <sheetData sheetId="579" refreshError="1"/>
      <sheetData sheetId="580"/>
      <sheetData sheetId="581"/>
      <sheetData sheetId="582" refreshError="1"/>
      <sheetData sheetId="583"/>
      <sheetData sheetId="584"/>
      <sheetData sheetId="585" refreshError="1"/>
      <sheetData sheetId="586"/>
      <sheetData sheetId="587"/>
      <sheetData sheetId="588" refreshError="1"/>
      <sheetData sheetId="589" refreshError="1"/>
      <sheetData sheetId="590" refreshError="1"/>
      <sheetData sheetId="591"/>
      <sheetData sheetId="592" refreshError="1"/>
      <sheetData sheetId="593"/>
      <sheetData sheetId="594"/>
      <sheetData sheetId="595"/>
      <sheetData sheetId="596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/>
      <sheetData sheetId="605" refreshError="1"/>
      <sheetData sheetId="606" refreshError="1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 refreshError="1"/>
      <sheetData sheetId="6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C10"/>
      <sheetName val="VL10"/>
      <sheetName val="CFmay10"/>
      <sheetName val="627(10)"/>
      <sheetName val="T1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Sua (2)"/>
      <sheetName val="Sua"/>
      <sheetName val="DGKSDA"/>
      <sheetName val="TH_BVTC"/>
      <sheetName val="BVTC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H du toan "/>
      <sheetName val="Du toan "/>
      <sheetName val="C.Tinh"/>
      <sheetName val="TK_cap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PC"/>
      <sheetName val="Ph-Thu"/>
      <sheetName val="Ph-Thu (2)"/>
      <sheetName val="PC (2)"/>
      <sheetName val="Chart2"/>
      <sheetName val="PC (3)"/>
      <sheetName val="MTL__INTER"/>
      <sheetName val=""/>
      <sheetName val="DTCT"/>
      <sheetName val="PTVT"/>
      <sheetName val="THDT"/>
      <sheetName val="THVT"/>
      <sheetName val="THGT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Bang ke chi tiet "/>
      <sheetName val="km345+400-km345+500 (6'-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T9"/>
      <sheetName val="T6"/>
      <sheetName val="T3"/>
      <sheetName val="T10"/>
      <sheetName val="T2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ongHopSuaLoé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Phieu cao do K95"/>
      <sheetName val="Lop 1 K98"/>
      <sheetName val="MTO REV.2(ARMOR)"/>
      <sheetName val="tuၡn"/>
      <sheetName val="mau c47"/>
      <sheetName val="Thang 1"/>
      <sheetName val="Thang 10"/>
      <sheetName val="km342+500-km342+690 (2)"/>
      <sheetName val="MTL$-TRUNCK-AO"/>
      <sheetName val="aung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SD0"/>
      <sheetName val="km337+136-ki337-350"/>
      <sheetName val="km345+661-kms45+000 (2)"/>
      <sheetName val="km338+1w6-km338+230"/>
      <sheetName val="km338+439-km388+571.x9"/>
      <sheetName val="km337+u33.60-km338 (2)"/>
      <sheetName val="km345+400-km345+5 0 (3) (2)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C47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/>
      <sheetData sheetId="298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tabSelected="1" zoomScale="85" zoomScaleNormal="85" workbookViewId="0">
      <selection activeCell="A2" sqref="A2:M2"/>
    </sheetView>
  </sheetViews>
  <sheetFormatPr defaultColWidth="9.140625" defaultRowHeight="32.25" customHeight="1" x14ac:dyDescent="0.25"/>
  <cols>
    <col min="1" max="1" width="6.28515625" style="4" customWidth="1"/>
    <col min="2" max="2" width="23.7109375" style="3" customWidth="1"/>
    <col min="3" max="3" width="31.140625" style="4" customWidth="1"/>
    <col min="4" max="4" width="24.7109375" style="4" customWidth="1"/>
    <col min="5" max="5" width="10.85546875" style="5" customWidth="1"/>
    <col min="6" max="6" width="10.7109375" style="5" customWidth="1"/>
    <col min="7" max="7" width="9.5703125" style="4" customWidth="1"/>
    <col min="8" max="8" width="9.28515625" style="4" customWidth="1"/>
    <col min="9" max="9" width="10.85546875" style="14" customWidth="1"/>
    <col min="10" max="10" width="10" style="4" customWidth="1"/>
    <col min="11" max="11" width="11.7109375" style="14" customWidth="1"/>
    <col min="12" max="12" width="12.28515625" style="5" customWidth="1"/>
    <col min="13" max="13" width="12.28515625" style="15" customWidth="1"/>
    <col min="14" max="16384" width="9.140625" style="4"/>
  </cols>
  <sheetData>
    <row r="1" spans="1:13" s="1" customFormat="1" ht="24" customHeight="1" x14ac:dyDescent="0.25">
      <c r="A1" s="51" t="s">
        <v>504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" customFormat="1" ht="36.75" customHeight="1" x14ac:dyDescent="0.25">
      <c r="A2" s="54" t="s">
        <v>510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2.75" customHeight="1" x14ac:dyDescent="0.25">
      <c r="A3" s="2"/>
      <c r="G3" s="6"/>
      <c r="H3" s="7"/>
      <c r="I3" s="8"/>
      <c r="J3" s="9"/>
      <c r="K3" s="8"/>
      <c r="M3" s="10"/>
    </row>
    <row r="4" spans="1:13" ht="32.25" customHeight="1" x14ac:dyDescent="0.25">
      <c r="A4" s="45" t="s">
        <v>6</v>
      </c>
      <c r="B4" s="45" t="s">
        <v>182</v>
      </c>
      <c r="C4" s="41" t="s">
        <v>5</v>
      </c>
      <c r="D4" s="45" t="s">
        <v>181</v>
      </c>
      <c r="E4" s="41" t="s">
        <v>0</v>
      </c>
      <c r="F4" s="41"/>
      <c r="G4" s="53" t="s">
        <v>1</v>
      </c>
      <c r="H4" s="42" t="s">
        <v>2</v>
      </c>
      <c r="I4" s="42"/>
      <c r="J4" s="42" t="s">
        <v>3</v>
      </c>
      <c r="K4" s="42"/>
      <c r="L4" s="53" t="s">
        <v>4</v>
      </c>
      <c r="M4" s="53" t="s">
        <v>203</v>
      </c>
    </row>
    <row r="5" spans="1:13" ht="52.5" customHeight="1" x14ac:dyDescent="0.25">
      <c r="A5" s="45"/>
      <c r="B5" s="41"/>
      <c r="C5" s="41"/>
      <c r="D5" s="41"/>
      <c r="E5" s="32" t="s">
        <v>199</v>
      </c>
      <c r="F5" s="32" t="s">
        <v>35</v>
      </c>
      <c r="G5" s="53"/>
      <c r="H5" s="32" t="s">
        <v>199</v>
      </c>
      <c r="I5" s="33" t="s">
        <v>200</v>
      </c>
      <c r="J5" s="32" t="s">
        <v>201</v>
      </c>
      <c r="K5" s="33" t="s">
        <v>202</v>
      </c>
      <c r="L5" s="53"/>
      <c r="M5" s="53"/>
    </row>
    <row r="6" spans="1:13" ht="33" customHeight="1" x14ac:dyDescent="0.25">
      <c r="A6" s="16" t="s">
        <v>183</v>
      </c>
      <c r="B6" s="17" t="s">
        <v>184</v>
      </c>
      <c r="C6" s="17" t="s">
        <v>184</v>
      </c>
      <c r="D6" s="17"/>
      <c r="E6" s="18"/>
      <c r="F6" s="18"/>
      <c r="G6" s="20">
        <f>SUM(G7:G148)</f>
        <v>100</v>
      </c>
      <c r="H6" s="18"/>
      <c r="I6" s="19"/>
      <c r="J6" s="18"/>
      <c r="K6" s="19"/>
      <c r="L6" s="20"/>
      <c r="M6" s="20"/>
    </row>
    <row r="7" spans="1:13" ht="34.5" customHeight="1" x14ac:dyDescent="0.25">
      <c r="A7" s="38">
        <v>1</v>
      </c>
      <c r="B7" s="48" t="s">
        <v>13</v>
      </c>
      <c r="C7" s="35" t="s">
        <v>7</v>
      </c>
      <c r="D7" s="35" t="s">
        <v>185</v>
      </c>
      <c r="E7" s="21">
        <v>3.12</v>
      </c>
      <c r="F7" s="22">
        <v>11941</v>
      </c>
      <c r="G7" s="38">
        <v>5</v>
      </c>
      <c r="H7" s="63">
        <f>SUM(E7:E12)</f>
        <v>21.5</v>
      </c>
      <c r="I7" s="61">
        <f>H7/5.5</f>
        <v>3.9090909090909092</v>
      </c>
      <c r="J7" s="62">
        <f>SUM(F7:F12)</f>
        <v>68982</v>
      </c>
      <c r="K7" s="61">
        <f>J7/21000</f>
        <v>3.2848571428571427</v>
      </c>
      <c r="L7" s="44"/>
      <c r="M7" s="44"/>
    </row>
    <row r="8" spans="1:13" ht="34.5" customHeight="1" x14ac:dyDescent="0.25">
      <c r="A8" s="38"/>
      <c r="B8" s="48"/>
      <c r="C8" s="35" t="s">
        <v>8</v>
      </c>
      <c r="D8" s="35" t="s">
        <v>185</v>
      </c>
      <c r="E8" s="21">
        <v>5.58</v>
      </c>
      <c r="F8" s="22">
        <v>11513</v>
      </c>
      <c r="G8" s="38"/>
      <c r="H8" s="63"/>
      <c r="I8" s="61"/>
      <c r="J8" s="62"/>
      <c r="K8" s="61"/>
      <c r="L8" s="44"/>
      <c r="M8" s="44"/>
    </row>
    <row r="9" spans="1:13" ht="34.5" customHeight="1" x14ac:dyDescent="0.25">
      <c r="A9" s="38"/>
      <c r="B9" s="48"/>
      <c r="C9" s="35" t="s">
        <v>9</v>
      </c>
      <c r="D9" s="35" t="s">
        <v>185</v>
      </c>
      <c r="E9" s="21">
        <v>3.65</v>
      </c>
      <c r="F9" s="22">
        <v>11779</v>
      </c>
      <c r="G9" s="38"/>
      <c r="H9" s="63"/>
      <c r="I9" s="61"/>
      <c r="J9" s="62"/>
      <c r="K9" s="61"/>
      <c r="L9" s="44"/>
      <c r="M9" s="44"/>
    </row>
    <row r="10" spans="1:13" ht="34.5" customHeight="1" x14ac:dyDescent="0.25">
      <c r="A10" s="38"/>
      <c r="B10" s="48"/>
      <c r="C10" s="35" t="s">
        <v>10</v>
      </c>
      <c r="D10" s="35" t="s">
        <v>185</v>
      </c>
      <c r="E10" s="21">
        <v>5.56</v>
      </c>
      <c r="F10" s="22">
        <v>10034</v>
      </c>
      <c r="G10" s="38"/>
      <c r="H10" s="63"/>
      <c r="I10" s="61"/>
      <c r="J10" s="62"/>
      <c r="K10" s="61"/>
      <c r="L10" s="44"/>
      <c r="M10" s="44"/>
    </row>
    <row r="11" spans="1:13" ht="34.5" customHeight="1" x14ac:dyDescent="0.25">
      <c r="A11" s="38"/>
      <c r="B11" s="48"/>
      <c r="C11" s="35" t="s">
        <v>11</v>
      </c>
      <c r="D11" s="35" t="s">
        <v>185</v>
      </c>
      <c r="E11" s="21">
        <v>1.43</v>
      </c>
      <c r="F11" s="22">
        <v>18598</v>
      </c>
      <c r="G11" s="38"/>
      <c r="H11" s="63"/>
      <c r="I11" s="61"/>
      <c r="J11" s="62"/>
      <c r="K11" s="61"/>
      <c r="L11" s="44"/>
      <c r="M11" s="44"/>
    </row>
    <row r="12" spans="1:13" ht="34.5" customHeight="1" x14ac:dyDescent="0.25">
      <c r="A12" s="38"/>
      <c r="B12" s="48"/>
      <c r="C12" s="35" t="s">
        <v>12</v>
      </c>
      <c r="D12" s="35" t="s">
        <v>185</v>
      </c>
      <c r="E12" s="21">
        <v>2.16</v>
      </c>
      <c r="F12" s="22">
        <v>5117</v>
      </c>
      <c r="G12" s="38"/>
      <c r="H12" s="63"/>
      <c r="I12" s="61"/>
      <c r="J12" s="62"/>
      <c r="K12" s="61"/>
      <c r="L12" s="44"/>
      <c r="M12" s="44"/>
    </row>
    <row r="13" spans="1:13" ht="34.5" customHeight="1" x14ac:dyDescent="0.25">
      <c r="A13" s="38">
        <v>2</v>
      </c>
      <c r="B13" s="48" t="s">
        <v>18</v>
      </c>
      <c r="C13" s="35" t="s">
        <v>14</v>
      </c>
      <c r="D13" s="35" t="s">
        <v>185</v>
      </c>
      <c r="E13" s="21">
        <v>6.48</v>
      </c>
      <c r="F13" s="23">
        <v>7614</v>
      </c>
      <c r="G13" s="38">
        <v>3</v>
      </c>
      <c r="H13" s="49">
        <f>SUM(E13:E17)</f>
        <v>23.62</v>
      </c>
      <c r="I13" s="50">
        <f>H13/5.5</f>
        <v>4.2945454545454549</v>
      </c>
      <c r="J13" s="52">
        <f>SUM(F13:F17)</f>
        <v>30471</v>
      </c>
      <c r="K13" s="50">
        <f>J13/21000</f>
        <v>1.4510000000000001</v>
      </c>
      <c r="L13" s="44"/>
      <c r="M13" s="44"/>
    </row>
    <row r="14" spans="1:13" ht="34.5" customHeight="1" x14ac:dyDescent="0.25">
      <c r="A14" s="38"/>
      <c r="B14" s="48"/>
      <c r="C14" s="35" t="s">
        <v>15</v>
      </c>
      <c r="D14" s="35" t="s">
        <v>185</v>
      </c>
      <c r="E14" s="21">
        <v>5.29</v>
      </c>
      <c r="F14" s="22">
        <v>5293</v>
      </c>
      <c r="G14" s="38"/>
      <c r="H14" s="49"/>
      <c r="I14" s="50"/>
      <c r="J14" s="52"/>
      <c r="K14" s="50"/>
      <c r="L14" s="44"/>
      <c r="M14" s="44"/>
    </row>
    <row r="15" spans="1:13" ht="34.5" customHeight="1" x14ac:dyDescent="0.25">
      <c r="A15" s="38"/>
      <c r="B15" s="48"/>
      <c r="C15" s="35" t="s">
        <v>16</v>
      </c>
      <c r="D15" s="35" t="s">
        <v>185</v>
      </c>
      <c r="E15" s="21">
        <v>3.99</v>
      </c>
      <c r="F15" s="22">
        <v>8072</v>
      </c>
      <c r="G15" s="38"/>
      <c r="H15" s="49"/>
      <c r="I15" s="50"/>
      <c r="J15" s="52"/>
      <c r="K15" s="50"/>
      <c r="L15" s="44"/>
      <c r="M15" s="44"/>
    </row>
    <row r="16" spans="1:13" ht="34.5" customHeight="1" x14ac:dyDescent="0.25">
      <c r="A16" s="38"/>
      <c r="B16" s="48"/>
      <c r="C16" s="35" t="s">
        <v>17</v>
      </c>
      <c r="D16" s="35" t="s">
        <v>185</v>
      </c>
      <c r="E16" s="21">
        <v>7.58</v>
      </c>
      <c r="F16" s="22">
        <v>9276</v>
      </c>
      <c r="G16" s="38"/>
      <c r="H16" s="49"/>
      <c r="I16" s="50"/>
      <c r="J16" s="52"/>
      <c r="K16" s="50"/>
      <c r="L16" s="44"/>
      <c r="M16" s="44"/>
    </row>
    <row r="17" spans="1:13" ht="38.25" customHeight="1" x14ac:dyDescent="0.25">
      <c r="A17" s="38"/>
      <c r="B17" s="48"/>
      <c r="C17" s="37" t="s">
        <v>507</v>
      </c>
      <c r="D17" s="37" t="s">
        <v>186</v>
      </c>
      <c r="E17" s="34">
        <v>0.28000000000000003</v>
      </c>
      <c r="F17" s="23">
        <v>216</v>
      </c>
      <c r="G17" s="38"/>
      <c r="H17" s="49"/>
      <c r="I17" s="50"/>
      <c r="J17" s="52"/>
      <c r="K17" s="50"/>
      <c r="L17" s="44"/>
      <c r="M17" s="44"/>
    </row>
    <row r="18" spans="1:13" ht="34.5" customHeight="1" x14ac:dyDescent="0.25">
      <c r="A18" s="38">
        <v>3</v>
      </c>
      <c r="B18" s="48" t="s">
        <v>22</v>
      </c>
      <c r="C18" s="35" t="s">
        <v>19</v>
      </c>
      <c r="D18" s="35" t="s">
        <v>185</v>
      </c>
      <c r="E18" s="21">
        <v>2.42</v>
      </c>
      <c r="F18" s="22">
        <v>4288</v>
      </c>
      <c r="G18" s="38">
        <v>2</v>
      </c>
      <c r="H18" s="46">
        <f>SUM(E18:E20)</f>
        <v>15.41</v>
      </c>
      <c r="I18" s="47">
        <f>H18/5.5</f>
        <v>2.8018181818181818</v>
      </c>
      <c r="J18" s="43">
        <f>SUM(F18:F20)</f>
        <v>18714</v>
      </c>
      <c r="K18" s="47">
        <f>J18/21000</f>
        <v>0.89114285714285713</v>
      </c>
      <c r="L18" s="44"/>
      <c r="M18" s="44"/>
    </row>
    <row r="19" spans="1:13" ht="34.5" customHeight="1" x14ac:dyDescent="0.25">
      <c r="A19" s="38"/>
      <c r="B19" s="48"/>
      <c r="C19" s="35" t="s">
        <v>20</v>
      </c>
      <c r="D19" s="35" t="s">
        <v>185</v>
      </c>
      <c r="E19" s="21">
        <v>8.35</v>
      </c>
      <c r="F19" s="22">
        <v>10356</v>
      </c>
      <c r="G19" s="38"/>
      <c r="H19" s="46"/>
      <c r="I19" s="47"/>
      <c r="J19" s="43"/>
      <c r="K19" s="47"/>
      <c r="L19" s="44"/>
      <c r="M19" s="44"/>
    </row>
    <row r="20" spans="1:13" ht="32.25" customHeight="1" x14ac:dyDescent="0.25">
      <c r="A20" s="38"/>
      <c r="B20" s="48"/>
      <c r="C20" s="35" t="s">
        <v>21</v>
      </c>
      <c r="D20" s="35" t="s">
        <v>185</v>
      </c>
      <c r="E20" s="21">
        <v>4.6399999999999997</v>
      </c>
      <c r="F20" s="22">
        <v>4070</v>
      </c>
      <c r="G20" s="38"/>
      <c r="H20" s="46"/>
      <c r="I20" s="47"/>
      <c r="J20" s="43"/>
      <c r="K20" s="47"/>
      <c r="L20" s="44"/>
      <c r="M20" s="44"/>
    </row>
    <row r="21" spans="1:13" s="5" customFormat="1" ht="28.5" customHeight="1" x14ac:dyDescent="0.25">
      <c r="A21" s="38">
        <v>4</v>
      </c>
      <c r="B21" s="48" t="s">
        <v>136</v>
      </c>
      <c r="C21" s="35" t="s">
        <v>137</v>
      </c>
      <c r="D21" s="35" t="s">
        <v>187</v>
      </c>
      <c r="E21" s="21">
        <v>5.73</v>
      </c>
      <c r="F21" s="22">
        <v>19132</v>
      </c>
      <c r="G21" s="40">
        <v>3</v>
      </c>
      <c r="H21" s="49">
        <f>SUM(E21:E24)</f>
        <v>28.36</v>
      </c>
      <c r="I21" s="50">
        <f>H21/5.5</f>
        <v>5.1563636363636363</v>
      </c>
      <c r="J21" s="52">
        <f>SUM(F21:F24)</f>
        <v>57676</v>
      </c>
      <c r="K21" s="50">
        <f>J21/21000</f>
        <v>2.7464761904761903</v>
      </c>
      <c r="L21" s="44"/>
      <c r="M21" s="44"/>
    </row>
    <row r="22" spans="1:13" s="5" customFormat="1" ht="28.5" customHeight="1" x14ac:dyDescent="0.25">
      <c r="A22" s="38"/>
      <c r="B22" s="48"/>
      <c r="C22" s="37" t="s">
        <v>138</v>
      </c>
      <c r="D22" s="35" t="s">
        <v>187</v>
      </c>
      <c r="E22" s="21">
        <v>6.19</v>
      </c>
      <c r="F22" s="22">
        <v>16423</v>
      </c>
      <c r="G22" s="40"/>
      <c r="H22" s="49"/>
      <c r="I22" s="50"/>
      <c r="J22" s="52"/>
      <c r="K22" s="50"/>
      <c r="L22" s="44"/>
      <c r="M22" s="44"/>
    </row>
    <row r="23" spans="1:13" s="5" customFormat="1" ht="28.5" customHeight="1" x14ac:dyDescent="0.25">
      <c r="A23" s="38"/>
      <c r="B23" s="48"/>
      <c r="C23" s="37" t="s">
        <v>139</v>
      </c>
      <c r="D23" s="35" t="s">
        <v>187</v>
      </c>
      <c r="E23" s="21">
        <v>7.52</v>
      </c>
      <c r="F23" s="22">
        <v>9616</v>
      </c>
      <c r="G23" s="40"/>
      <c r="H23" s="49"/>
      <c r="I23" s="50"/>
      <c r="J23" s="52"/>
      <c r="K23" s="50"/>
      <c r="L23" s="44"/>
      <c r="M23" s="44"/>
    </row>
    <row r="24" spans="1:13" s="5" customFormat="1" ht="28.5" customHeight="1" x14ac:dyDescent="0.25">
      <c r="A24" s="38"/>
      <c r="B24" s="48"/>
      <c r="C24" s="37" t="s">
        <v>140</v>
      </c>
      <c r="D24" s="35" t="s">
        <v>187</v>
      </c>
      <c r="E24" s="21">
        <v>8.92</v>
      </c>
      <c r="F24" s="22">
        <v>12505</v>
      </c>
      <c r="G24" s="40"/>
      <c r="H24" s="49"/>
      <c r="I24" s="50"/>
      <c r="J24" s="52"/>
      <c r="K24" s="50"/>
      <c r="L24" s="44"/>
      <c r="M24" s="44"/>
    </row>
    <row r="25" spans="1:13" s="5" customFormat="1" ht="28.5" customHeight="1" x14ac:dyDescent="0.25">
      <c r="A25" s="38">
        <v>5</v>
      </c>
      <c r="B25" s="48" t="s">
        <v>141</v>
      </c>
      <c r="C25" s="37" t="s">
        <v>142</v>
      </c>
      <c r="D25" s="35" t="s">
        <v>187</v>
      </c>
      <c r="E25" s="21">
        <v>6.75</v>
      </c>
      <c r="F25" s="22">
        <v>14910</v>
      </c>
      <c r="G25" s="40">
        <v>4</v>
      </c>
      <c r="H25" s="49">
        <f>SUM(E25:E29)</f>
        <v>25.619999999999997</v>
      </c>
      <c r="I25" s="50">
        <f>H25/5.5</f>
        <v>4.6581818181818173</v>
      </c>
      <c r="J25" s="52">
        <f>SUM(F25:F29)</f>
        <v>39028</v>
      </c>
      <c r="K25" s="50">
        <f>J25/21000</f>
        <v>1.8584761904761904</v>
      </c>
      <c r="L25" s="44"/>
      <c r="M25" s="44"/>
    </row>
    <row r="26" spans="1:13" s="5" customFormat="1" ht="28.5" customHeight="1" x14ac:dyDescent="0.25">
      <c r="A26" s="38"/>
      <c r="B26" s="48"/>
      <c r="C26" s="37" t="s">
        <v>143</v>
      </c>
      <c r="D26" s="35" t="s">
        <v>187</v>
      </c>
      <c r="E26" s="21">
        <v>4.46</v>
      </c>
      <c r="F26" s="22">
        <v>7314</v>
      </c>
      <c r="G26" s="40"/>
      <c r="H26" s="49"/>
      <c r="I26" s="50"/>
      <c r="J26" s="52"/>
      <c r="K26" s="50"/>
      <c r="L26" s="44"/>
      <c r="M26" s="44"/>
    </row>
    <row r="27" spans="1:13" s="5" customFormat="1" ht="28.5" customHeight="1" x14ac:dyDescent="0.25">
      <c r="A27" s="38"/>
      <c r="B27" s="48"/>
      <c r="C27" s="37" t="s">
        <v>144</v>
      </c>
      <c r="D27" s="35" t="s">
        <v>187</v>
      </c>
      <c r="E27" s="21">
        <v>4.24</v>
      </c>
      <c r="F27" s="22">
        <v>5403</v>
      </c>
      <c r="G27" s="40"/>
      <c r="H27" s="49"/>
      <c r="I27" s="50"/>
      <c r="J27" s="52"/>
      <c r="K27" s="50"/>
      <c r="L27" s="44"/>
      <c r="M27" s="44"/>
    </row>
    <row r="28" spans="1:13" s="5" customFormat="1" ht="28.5" customHeight="1" x14ac:dyDescent="0.25">
      <c r="A28" s="38"/>
      <c r="B28" s="48"/>
      <c r="C28" s="37" t="s">
        <v>145</v>
      </c>
      <c r="D28" s="35" t="s">
        <v>187</v>
      </c>
      <c r="E28" s="21">
        <v>4.66</v>
      </c>
      <c r="F28" s="22">
        <v>4610</v>
      </c>
      <c r="G28" s="40"/>
      <c r="H28" s="49"/>
      <c r="I28" s="50"/>
      <c r="J28" s="52"/>
      <c r="K28" s="50"/>
      <c r="L28" s="44"/>
      <c r="M28" s="44"/>
    </row>
    <row r="29" spans="1:13" s="5" customFormat="1" ht="28.5" customHeight="1" x14ac:dyDescent="0.25">
      <c r="A29" s="38"/>
      <c r="B29" s="48"/>
      <c r="C29" s="37" t="s">
        <v>146</v>
      </c>
      <c r="D29" s="35" t="s">
        <v>187</v>
      </c>
      <c r="E29" s="21">
        <v>5.51</v>
      </c>
      <c r="F29" s="22">
        <v>6791</v>
      </c>
      <c r="G29" s="40"/>
      <c r="H29" s="49"/>
      <c r="I29" s="50"/>
      <c r="J29" s="52"/>
      <c r="K29" s="50"/>
      <c r="L29" s="44"/>
      <c r="M29" s="44"/>
    </row>
    <row r="30" spans="1:13" s="5" customFormat="1" ht="32.25" customHeight="1" x14ac:dyDescent="0.25">
      <c r="A30" s="38">
        <f>A25+1</f>
        <v>6</v>
      </c>
      <c r="B30" s="48" t="s">
        <v>147</v>
      </c>
      <c r="C30" s="37" t="s">
        <v>148</v>
      </c>
      <c r="D30" s="35" t="s">
        <v>187</v>
      </c>
      <c r="E30" s="21">
        <v>7.73</v>
      </c>
      <c r="F30" s="22">
        <v>9605</v>
      </c>
      <c r="G30" s="40">
        <v>3</v>
      </c>
      <c r="H30" s="49">
        <f>SUM(E30:E33)</f>
        <v>25.41</v>
      </c>
      <c r="I30" s="50">
        <f>H30/5.5</f>
        <v>4.62</v>
      </c>
      <c r="J30" s="52">
        <f>SUM(F30:F33)</f>
        <v>37153</v>
      </c>
      <c r="K30" s="50">
        <f>J30/21000</f>
        <v>1.7691904761904762</v>
      </c>
      <c r="L30" s="44"/>
      <c r="M30" s="44"/>
    </row>
    <row r="31" spans="1:13" s="5" customFormat="1" ht="32.25" customHeight="1" x14ac:dyDescent="0.25">
      <c r="A31" s="38"/>
      <c r="B31" s="48"/>
      <c r="C31" s="37" t="s">
        <v>149</v>
      </c>
      <c r="D31" s="35" t="s">
        <v>187</v>
      </c>
      <c r="E31" s="21">
        <v>7.44</v>
      </c>
      <c r="F31" s="22">
        <v>10481</v>
      </c>
      <c r="G31" s="40"/>
      <c r="H31" s="49"/>
      <c r="I31" s="50"/>
      <c r="J31" s="52"/>
      <c r="K31" s="50"/>
      <c r="L31" s="44"/>
      <c r="M31" s="44"/>
    </row>
    <row r="32" spans="1:13" s="5" customFormat="1" ht="32.25" customHeight="1" x14ac:dyDescent="0.25">
      <c r="A32" s="38"/>
      <c r="B32" s="48"/>
      <c r="C32" s="37" t="s">
        <v>150</v>
      </c>
      <c r="D32" s="35" t="s">
        <v>187</v>
      </c>
      <c r="E32" s="21">
        <v>4.58</v>
      </c>
      <c r="F32" s="22">
        <v>7466</v>
      </c>
      <c r="G32" s="40"/>
      <c r="H32" s="49"/>
      <c r="I32" s="50"/>
      <c r="J32" s="52"/>
      <c r="K32" s="50"/>
      <c r="L32" s="44"/>
      <c r="M32" s="44"/>
    </row>
    <row r="33" spans="1:13" s="5" customFormat="1" ht="32.25" customHeight="1" x14ac:dyDescent="0.25">
      <c r="A33" s="38"/>
      <c r="B33" s="48"/>
      <c r="C33" s="37" t="s">
        <v>151</v>
      </c>
      <c r="D33" s="35" t="s">
        <v>187</v>
      </c>
      <c r="E33" s="21">
        <v>5.66</v>
      </c>
      <c r="F33" s="22">
        <v>9601</v>
      </c>
      <c r="G33" s="40"/>
      <c r="H33" s="49"/>
      <c r="I33" s="50"/>
      <c r="J33" s="52"/>
      <c r="K33" s="50" t="e">
        <f>J33/#REF!*100</f>
        <v>#REF!</v>
      </c>
      <c r="L33" s="44"/>
      <c r="M33" s="44"/>
    </row>
    <row r="34" spans="1:13" ht="32.25" customHeight="1" x14ac:dyDescent="0.25">
      <c r="A34" s="38">
        <v>7</v>
      </c>
      <c r="B34" s="48" t="s">
        <v>25</v>
      </c>
      <c r="C34" s="35" t="s">
        <v>23</v>
      </c>
      <c r="D34" s="35" t="s">
        <v>188</v>
      </c>
      <c r="E34" s="21">
        <v>7.46</v>
      </c>
      <c r="F34" s="22">
        <v>5697</v>
      </c>
      <c r="G34" s="38">
        <v>2</v>
      </c>
      <c r="H34" s="49">
        <f>SUM(E34:E36)</f>
        <v>19.2</v>
      </c>
      <c r="I34" s="50">
        <f>H34/21</f>
        <v>0.91428571428571426</v>
      </c>
      <c r="J34" s="52">
        <f>SUM(F34:F36)</f>
        <v>27118</v>
      </c>
      <c r="K34" s="50">
        <f>J34/16000</f>
        <v>1.6948749999999999</v>
      </c>
      <c r="L34" s="44"/>
      <c r="M34" s="44"/>
    </row>
    <row r="35" spans="1:13" ht="32.25" customHeight="1" x14ac:dyDescent="0.25">
      <c r="A35" s="38"/>
      <c r="B35" s="48"/>
      <c r="C35" s="35" t="s">
        <v>189</v>
      </c>
      <c r="D35" s="35" t="s">
        <v>190</v>
      </c>
      <c r="E35" s="21">
        <v>5.58</v>
      </c>
      <c r="F35" s="22">
        <v>10323</v>
      </c>
      <c r="G35" s="38"/>
      <c r="H35" s="49"/>
      <c r="I35" s="50"/>
      <c r="J35" s="52"/>
      <c r="K35" s="50"/>
      <c r="L35" s="44"/>
      <c r="M35" s="44"/>
    </row>
    <row r="36" spans="1:13" ht="32.25" customHeight="1" x14ac:dyDescent="0.25">
      <c r="A36" s="38"/>
      <c r="B36" s="48"/>
      <c r="C36" s="35" t="s">
        <v>24</v>
      </c>
      <c r="D36" s="35" t="s">
        <v>188</v>
      </c>
      <c r="E36" s="21">
        <v>6.16</v>
      </c>
      <c r="F36" s="22">
        <v>11098</v>
      </c>
      <c r="G36" s="38"/>
      <c r="H36" s="49"/>
      <c r="I36" s="50"/>
      <c r="J36" s="52"/>
      <c r="K36" s="50"/>
      <c r="L36" s="44"/>
      <c r="M36" s="44"/>
    </row>
    <row r="37" spans="1:13" ht="32.25" customHeight="1" x14ac:dyDescent="0.25">
      <c r="A37" s="38">
        <v>8</v>
      </c>
      <c r="B37" s="48" t="s">
        <v>26</v>
      </c>
      <c r="C37" s="35" t="s">
        <v>27</v>
      </c>
      <c r="D37" s="35" t="s">
        <v>190</v>
      </c>
      <c r="E37" s="21">
        <v>6.77</v>
      </c>
      <c r="F37" s="22">
        <v>7915</v>
      </c>
      <c r="G37" s="40">
        <v>3</v>
      </c>
      <c r="H37" s="49">
        <f>SUM(E37:E40)</f>
        <v>31.85</v>
      </c>
      <c r="I37" s="50">
        <f>H37/21</f>
        <v>1.5166666666666668</v>
      </c>
      <c r="J37" s="52">
        <f>SUM(F37:F40)</f>
        <v>46868</v>
      </c>
      <c r="K37" s="50">
        <f>J37/16000</f>
        <v>2.9292500000000001</v>
      </c>
      <c r="L37" s="44"/>
      <c r="M37" s="44"/>
    </row>
    <row r="38" spans="1:13" ht="32.25" customHeight="1" x14ac:dyDescent="0.25">
      <c r="A38" s="38"/>
      <c r="B38" s="48"/>
      <c r="C38" s="35" t="s">
        <v>28</v>
      </c>
      <c r="D38" s="35" t="s">
        <v>190</v>
      </c>
      <c r="E38" s="21">
        <v>5.58</v>
      </c>
      <c r="F38" s="22">
        <v>8559</v>
      </c>
      <c r="G38" s="40"/>
      <c r="H38" s="49"/>
      <c r="I38" s="50"/>
      <c r="J38" s="52"/>
      <c r="K38" s="50"/>
      <c r="L38" s="44"/>
      <c r="M38" s="44"/>
    </row>
    <row r="39" spans="1:13" ht="32.25" customHeight="1" x14ac:dyDescent="0.25">
      <c r="A39" s="38"/>
      <c r="B39" s="48"/>
      <c r="C39" s="35" t="s">
        <v>29</v>
      </c>
      <c r="D39" s="35" t="s">
        <v>190</v>
      </c>
      <c r="E39" s="21">
        <v>5.57</v>
      </c>
      <c r="F39" s="22">
        <v>9434</v>
      </c>
      <c r="G39" s="40"/>
      <c r="H39" s="49"/>
      <c r="I39" s="50"/>
      <c r="J39" s="52"/>
      <c r="K39" s="50"/>
      <c r="L39" s="44"/>
      <c r="M39" s="44"/>
    </row>
    <row r="40" spans="1:13" ht="32.25" customHeight="1" x14ac:dyDescent="0.25">
      <c r="A40" s="38"/>
      <c r="B40" s="48"/>
      <c r="C40" s="37" t="s">
        <v>30</v>
      </c>
      <c r="D40" s="35" t="s">
        <v>190</v>
      </c>
      <c r="E40" s="21">
        <v>13.93</v>
      </c>
      <c r="F40" s="22">
        <v>20960</v>
      </c>
      <c r="G40" s="40"/>
      <c r="H40" s="49"/>
      <c r="I40" s="50"/>
      <c r="J40" s="52"/>
      <c r="K40" s="50"/>
      <c r="L40" s="44"/>
      <c r="M40" s="44"/>
    </row>
    <row r="41" spans="1:13" ht="32.25" customHeight="1" x14ac:dyDescent="0.25">
      <c r="A41" s="38">
        <v>9</v>
      </c>
      <c r="B41" s="48" t="s">
        <v>31</v>
      </c>
      <c r="C41" s="35" t="s">
        <v>32</v>
      </c>
      <c r="D41" s="35" t="s">
        <v>190</v>
      </c>
      <c r="E41" s="21">
        <v>4.79</v>
      </c>
      <c r="F41" s="22">
        <v>8092</v>
      </c>
      <c r="G41" s="40">
        <v>2</v>
      </c>
      <c r="H41" s="49">
        <f>SUM(E41:E43)</f>
        <v>19.509999999999998</v>
      </c>
      <c r="I41" s="50">
        <f>H41/21</f>
        <v>0.9290476190476189</v>
      </c>
      <c r="J41" s="52">
        <f>SUM(F41:F43)</f>
        <v>27405</v>
      </c>
      <c r="K41" s="50">
        <f>J41/16000</f>
        <v>1.7128125000000001</v>
      </c>
      <c r="L41" s="44"/>
      <c r="M41" s="44"/>
    </row>
    <row r="42" spans="1:13" ht="32.25" customHeight="1" x14ac:dyDescent="0.25">
      <c r="A42" s="38"/>
      <c r="B42" s="48"/>
      <c r="C42" s="35" t="s">
        <v>33</v>
      </c>
      <c r="D42" s="35" t="s">
        <v>190</v>
      </c>
      <c r="E42" s="21">
        <v>9.32</v>
      </c>
      <c r="F42" s="22">
        <v>10881</v>
      </c>
      <c r="G42" s="40"/>
      <c r="H42" s="49"/>
      <c r="I42" s="50"/>
      <c r="J42" s="52"/>
      <c r="K42" s="50"/>
      <c r="L42" s="44"/>
      <c r="M42" s="44"/>
    </row>
    <row r="43" spans="1:13" ht="32.25" customHeight="1" x14ac:dyDescent="0.25">
      <c r="A43" s="38"/>
      <c r="B43" s="48"/>
      <c r="C43" s="35" t="s">
        <v>34</v>
      </c>
      <c r="D43" s="35" t="s">
        <v>190</v>
      </c>
      <c r="E43" s="21">
        <v>5.4</v>
      </c>
      <c r="F43" s="22">
        <v>8432</v>
      </c>
      <c r="G43" s="40"/>
      <c r="H43" s="49"/>
      <c r="I43" s="50"/>
      <c r="J43" s="52"/>
      <c r="K43" s="50"/>
      <c r="L43" s="44"/>
      <c r="M43" s="44"/>
    </row>
    <row r="44" spans="1:13" ht="32.25" customHeight="1" x14ac:dyDescent="0.25">
      <c r="A44" s="38">
        <v>10</v>
      </c>
      <c r="B44" s="48" t="s">
        <v>36</v>
      </c>
      <c r="C44" s="35" t="s">
        <v>37</v>
      </c>
      <c r="D44" s="35" t="s">
        <v>190</v>
      </c>
      <c r="E44" s="21">
        <v>6.34</v>
      </c>
      <c r="F44" s="22">
        <v>7239</v>
      </c>
      <c r="G44" s="40">
        <v>2</v>
      </c>
      <c r="H44" s="49">
        <f>SUM(E44:E46)</f>
        <v>21.65</v>
      </c>
      <c r="I44" s="50">
        <f>H44/21</f>
        <v>1.0309523809523808</v>
      </c>
      <c r="J44" s="52">
        <f>SUM(F44:F46)</f>
        <v>26152</v>
      </c>
      <c r="K44" s="50">
        <f>J44/16000</f>
        <v>1.6345000000000001</v>
      </c>
      <c r="L44" s="44"/>
      <c r="M44" s="44"/>
    </row>
    <row r="45" spans="1:13" ht="32.25" customHeight="1" x14ac:dyDescent="0.25">
      <c r="A45" s="38"/>
      <c r="B45" s="48"/>
      <c r="C45" s="35" t="s">
        <v>38</v>
      </c>
      <c r="D45" s="35" t="s">
        <v>190</v>
      </c>
      <c r="E45" s="21">
        <v>5.14</v>
      </c>
      <c r="F45" s="22">
        <v>6075</v>
      </c>
      <c r="G45" s="40"/>
      <c r="H45" s="49"/>
      <c r="I45" s="50"/>
      <c r="J45" s="52"/>
      <c r="K45" s="50"/>
      <c r="L45" s="44"/>
      <c r="M45" s="44"/>
    </row>
    <row r="46" spans="1:13" ht="32.25" customHeight="1" x14ac:dyDescent="0.25">
      <c r="A46" s="38"/>
      <c r="B46" s="48"/>
      <c r="C46" s="35" t="s">
        <v>39</v>
      </c>
      <c r="D46" s="35" t="s">
        <v>190</v>
      </c>
      <c r="E46" s="21">
        <v>10.17</v>
      </c>
      <c r="F46" s="22">
        <v>12838</v>
      </c>
      <c r="G46" s="40"/>
      <c r="H46" s="49"/>
      <c r="I46" s="50"/>
      <c r="J46" s="52"/>
      <c r="K46" s="50"/>
      <c r="L46" s="44"/>
      <c r="M46" s="44"/>
    </row>
    <row r="47" spans="1:13" ht="32.25" customHeight="1" x14ac:dyDescent="0.25">
      <c r="A47" s="38">
        <v>11</v>
      </c>
      <c r="B47" s="48" t="s">
        <v>40</v>
      </c>
      <c r="C47" s="37" t="s">
        <v>41</v>
      </c>
      <c r="D47" s="37" t="s">
        <v>191</v>
      </c>
      <c r="E47" s="21">
        <v>6.2</v>
      </c>
      <c r="F47" s="22">
        <v>5986</v>
      </c>
      <c r="G47" s="40">
        <v>3</v>
      </c>
      <c r="H47" s="49">
        <f>SUM(E47:E50)</f>
        <v>25.73</v>
      </c>
      <c r="I47" s="50">
        <f>H47/21</f>
        <v>1.2252380952380952</v>
      </c>
      <c r="J47" s="52">
        <f>SUM(F47:F50)</f>
        <v>29462</v>
      </c>
      <c r="K47" s="50">
        <f>J47/16000</f>
        <v>1.841375</v>
      </c>
      <c r="L47" s="44"/>
      <c r="M47" s="44"/>
    </row>
    <row r="48" spans="1:13" ht="32.25" customHeight="1" x14ac:dyDescent="0.25">
      <c r="A48" s="38"/>
      <c r="B48" s="48"/>
      <c r="C48" s="35" t="s">
        <v>42</v>
      </c>
      <c r="D48" s="37" t="s">
        <v>191</v>
      </c>
      <c r="E48" s="21">
        <v>4.8</v>
      </c>
      <c r="F48" s="22">
        <v>7383</v>
      </c>
      <c r="G48" s="40"/>
      <c r="H48" s="49"/>
      <c r="I48" s="50"/>
      <c r="J48" s="52"/>
      <c r="K48" s="50"/>
      <c r="L48" s="44"/>
      <c r="M48" s="44"/>
    </row>
    <row r="49" spans="1:13" ht="32.25" customHeight="1" x14ac:dyDescent="0.25">
      <c r="A49" s="38"/>
      <c r="B49" s="48"/>
      <c r="C49" s="37" t="s">
        <v>43</v>
      </c>
      <c r="D49" s="37" t="s">
        <v>191</v>
      </c>
      <c r="E49" s="21">
        <v>6.93</v>
      </c>
      <c r="F49" s="22">
        <v>7792</v>
      </c>
      <c r="G49" s="40"/>
      <c r="H49" s="49"/>
      <c r="I49" s="50"/>
      <c r="J49" s="52"/>
      <c r="K49" s="50"/>
      <c r="L49" s="44"/>
      <c r="M49" s="44"/>
    </row>
    <row r="50" spans="1:13" ht="32.25" customHeight="1" x14ac:dyDescent="0.25">
      <c r="A50" s="38"/>
      <c r="B50" s="48"/>
      <c r="C50" s="37" t="s">
        <v>44</v>
      </c>
      <c r="D50" s="37" t="s">
        <v>191</v>
      </c>
      <c r="E50" s="21">
        <v>7.8</v>
      </c>
      <c r="F50" s="22">
        <v>8301</v>
      </c>
      <c r="G50" s="40"/>
      <c r="H50" s="49"/>
      <c r="I50" s="50"/>
      <c r="J50" s="52"/>
      <c r="K50" s="50"/>
      <c r="L50" s="44"/>
      <c r="M50" s="44"/>
    </row>
    <row r="51" spans="1:13" ht="27.75" customHeight="1" x14ac:dyDescent="0.25">
      <c r="A51" s="38">
        <v>12</v>
      </c>
      <c r="B51" s="48" t="s">
        <v>45</v>
      </c>
      <c r="C51" s="37" t="s">
        <v>47</v>
      </c>
      <c r="D51" s="37" t="s">
        <v>191</v>
      </c>
      <c r="E51" s="21">
        <v>6.45</v>
      </c>
      <c r="F51" s="22">
        <v>5817</v>
      </c>
      <c r="G51" s="40">
        <v>2</v>
      </c>
      <c r="H51" s="49">
        <f>SUM(E51:E53)</f>
        <v>22.39</v>
      </c>
      <c r="I51" s="50">
        <f>H51/21</f>
        <v>1.0661904761904761</v>
      </c>
      <c r="J51" s="52">
        <f>SUM(F51:F53)</f>
        <v>22781</v>
      </c>
      <c r="K51" s="50">
        <f>J51/16000</f>
        <v>1.4238124999999999</v>
      </c>
      <c r="L51" s="44"/>
      <c r="M51" s="44"/>
    </row>
    <row r="52" spans="1:13" ht="27.75" customHeight="1" x14ac:dyDescent="0.25">
      <c r="A52" s="38"/>
      <c r="B52" s="48"/>
      <c r="C52" s="37" t="s">
        <v>48</v>
      </c>
      <c r="D52" s="37" t="s">
        <v>191</v>
      </c>
      <c r="E52" s="21">
        <v>5.73</v>
      </c>
      <c r="F52" s="22">
        <v>5798</v>
      </c>
      <c r="G52" s="40"/>
      <c r="H52" s="49"/>
      <c r="I52" s="50"/>
      <c r="J52" s="52"/>
      <c r="K52" s="50"/>
      <c r="L52" s="44"/>
      <c r="M52" s="44"/>
    </row>
    <row r="53" spans="1:13" ht="27.75" customHeight="1" x14ac:dyDescent="0.25">
      <c r="A53" s="38"/>
      <c r="B53" s="48"/>
      <c r="C53" s="37" t="s">
        <v>46</v>
      </c>
      <c r="D53" s="37" t="s">
        <v>191</v>
      </c>
      <c r="E53" s="21">
        <v>10.210000000000001</v>
      </c>
      <c r="F53" s="22">
        <v>11166</v>
      </c>
      <c r="G53" s="40"/>
      <c r="H53" s="49"/>
      <c r="I53" s="50"/>
      <c r="J53" s="52"/>
      <c r="K53" s="50"/>
      <c r="L53" s="44"/>
      <c r="M53" s="44"/>
    </row>
    <row r="54" spans="1:13" ht="27.75" customHeight="1" x14ac:dyDescent="0.25">
      <c r="A54" s="38">
        <v>13</v>
      </c>
      <c r="B54" s="48" t="s">
        <v>52</v>
      </c>
      <c r="C54" s="37" t="s">
        <v>49</v>
      </c>
      <c r="D54" s="37" t="s">
        <v>191</v>
      </c>
      <c r="E54" s="21">
        <v>9.99</v>
      </c>
      <c r="F54" s="22">
        <v>12473</v>
      </c>
      <c r="G54" s="40">
        <v>2</v>
      </c>
      <c r="H54" s="49">
        <f>SUM(E54:E56)</f>
        <v>25.799999999999997</v>
      </c>
      <c r="I54" s="50">
        <f>H54/21</f>
        <v>1.2285714285714284</v>
      </c>
      <c r="J54" s="52">
        <f>SUM(F54:F56)</f>
        <v>28936</v>
      </c>
      <c r="K54" s="50">
        <f>J54/16000</f>
        <v>1.8085</v>
      </c>
      <c r="L54" s="44"/>
      <c r="M54" s="44"/>
    </row>
    <row r="55" spans="1:13" ht="27.75" customHeight="1" x14ac:dyDescent="0.25">
      <c r="A55" s="38"/>
      <c r="B55" s="48"/>
      <c r="C55" s="37" t="s">
        <v>50</v>
      </c>
      <c r="D55" s="37" t="s">
        <v>191</v>
      </c>
      <c r="E55" s="21">
        <v>5.12</v>
      </c>
      <c r="F55" s="22">
        <v>6010</v>
      </c>
      <c r="G55" s="40"/>
      <c r="H55" s="49"/>
      <c r="I55" s="50"/>
      <c r="J55" s="52"/>
      <c r="K55" s="50"/>
      <c r="L55" s="44"/>
      <c r="M55" s="44"/>
    </row>
    <row r="56" spans="1:13" ht="27.75" customHeight="1" x14ac:dyDescent="0.25">
      <c r="A56" s="38"/>
      <c r="B56" s="48"/>
      <c r="C56" s="37" t="s">
        <v>51</v>
      </c>
      <c r="D56" s="37" t="s">
        <v>191</v>
      </c>
      <c r="E56" s="21">
        <v>10.69</v>
      </c>
      <c r="F56" s="22">
        <v>10453</v>
      </c>
      <c r="G56" s="40"/>
      <c r="H56" s="49"/>
      <c r="I56" s="50"/>
      <c r="J56" s="52"/>
      <c r="K56" s="50"/>
      <c r="L56" s="44"/>
      <c r="M56" s="44"/>
    </row>
    <row r="57" spans="1:13" ht="36.75" customHeight="1" x14ac:dyDescent="0.25">
      <c r="A57" s="38">
        <v>14</v>
      </c>
      <c r="B57" s="48" t="s">
        <v>53</v>
      </c>
      <c r="C57" s="37" t="s">
        <v>54</v>
      </c>
      <c r="D57" s="37" t="s">
        <v>191</v>
      </c>
      <c r="E57" s="21">
        <v>5.57</v>
      </c>
      <c r="F57" s="22">
        <v>6150</v>
      </c>
      <c r="G57" s="40">
        <v>2</v>
      </c>
      <c r="H57" s="49">
        <f>SUM(E57:E59)</f>
        <v>20.73</v>
      </c>
      <c r="I57" s="50">
        <f>H57/21</f>
        <v>0.98714285714285721</v>
      </c>
      <c r="J57" s="52">
        <f>SUM(F57:F59)</f>
        <v>19937</v>
      </c>
      <c r="K57" s="50">
        <f>J57/16000</f>
        <v>1.2460625000000001</v>
      </c>
      <c r="L57" s="44"/>
      <c r="M57" s="44"/>
    </row>
    <row r="58" spans="1:13" ht="36.75" customHeight="1" x14ac:dyDescent="0.25">
      <c r="A58" s="38"/>
      <c r="B58" s="48"/>
      <c r="C58" s="37" t="s">
        <v>55</v>
      </c>
      <c r="D58" s="37" t="s">
        <v>191</v>
      </c>
      <c r="E58" s="21">
        <v>6.11</v>
      </c>
      <c r="F58" s="22">
        <v>5846</v>
      </c>
      <c r="G58" s="40"/>
      <c r="H58" s="49"/>
      <c r="I58" s="50"/>
      <c r="J58" s="52"/>
      <c r="K58" s="50"/>
      <c r="L58" s="44"/>
      <c r="M58" s="44"/>
    </row>
    <row r="59" spans="1:13" ht="36.75" customHeight="1" x14ac:dyDescent="0.25">
      <c r="A59" s="38"/>
      <c r="B59" s="48"/>
      <c r="C59" s="37" t="s">
        <v>56</v>
      </c>
      <c r="D59" s="37" t="s">
        <v>191</v>
      </c>
      <c r="E59" s="21">
        <v>9.0500000000000007</v>
      </c>
      <c r="F59" s="22">
        <v>7941</v>
      </c>
      <c r="G59" s="40"/>
      <c r="H59" s="49"/>
      <c r="I59" s="50"/>
      <c r="J59" s="52"/>
      <c r="K59" s="50"/>
      <c r="L59" s="44"/>
      <c r="M59" s="44"/>
    </row>
    <row r="60" spans="1:13" ht="36.75" customHeight="1" x14ac:dyDescent="0.25">
      <c r="A60" s="38">
        <v>15</v>
      </c>
      <c r="B60" s="48" t="s">
        <v>57</v>
      </c>
      <c r="C60" s="37" t="s">
        <v>58</v>
      </c>
      <c r="D60" s="37" t="s">
        <v>186</v>
      </c>
      <c r="E60" s="21">
        <v>6.74</v>
      </c>
      <c r="F60" s="22">
        <v>8742</v>
      </c>
      <c r="G60" s="40">
        <v>3</v>
      </c>
      <c r="H60" s="49">
        <f>SUM(E60:E63)</f>
        <v>29.08</v>
      </c>
      <c r="I60" s="50">
        <f>H60/21</f>
        <v>1.3847619047619046</v>
      </c>
      <c r="J60" s="52">
        <f>SUM(F60:F63)</f>
        <v>39420</v>
      </c>
      <c r="K60" s="50">
        <f>J60/16000</f>
        <v>2.4637500000000001</v>
      </c>
      <c r="L60" s="44"/>
      <c r="M60" s="44"/>
    </row>
    <row r="61" spans="1:13" ht="36.75" customHeight="1" x14ac:dyDescent="0.25">
      <c r="A61" s="38"/>
      <c r="B61" s="48"/>
      <c r="C61" s="37" t="s">
        <v>59</v>
      </c>
      <c r="D61" s="37" t="s">
        <v>186</v>
      </c>
      <c r="E61" s="21">
        <v>6.53</v>
      </c>
      <c r="F61" s="22">
        <v>8114</v>
      </c>
      <c r="G61" s="40"/>
      <c r="H61" s="49"/>
      <c r="I61" s="50"/>
      <c r="J61" s="52"/>
      <c r="K61" s="50"/>
      <c r="L61" s="44"/>
      <c r="M61" s="44"/>
    </row>
    <row r="62" spans="1:13" ht="36.75" customHeight="1" x14ac:dyDescent="0.25">
      <c r="A62" s="38"/>
      <c r="B62" s="48"/>
      <c r="C62" s="37" t="s">
        <v>60</v>
      </c>
      <c r="D62" s="37" t="s">
        <v>186</v>
      </c>
      <c r="E62" s="21">
        <v>8.3000000000000007</v>
      </c>
      <c r="F62" s="22">
        <v>9984</v>
      </c>
      <c r="G62" s="40"/>
      <c r="H62" s="49"/>
      <c r="I62" s="50"/>
      <c r="J62" s="52"/>
      <c r="K62" s="50"/>
      <c r="L62" s="44"/>
      <c r="M62" s="44"/>
    </row>
    <row r="63" spans="1:13" ht="36.75" customHeight="1" x14ac:dyDescent="0.25">
      <c r="A63" s="38"/>
      <c r="B63" s="48"/>
      <c r="C63" s="35" t="s">
        <v>61</v>
      </c>
      <c r="D63" s="37" t="s">
        <v>186</v>
      </c>
      <c r="E63" s="24">
        <v>7.51</v>
      </c>
      <c r="F63" s="22">
        <v>12580</v>
      </c>
      <c r="G63" s="40"/>
      <c r="H63" s="49"/>
      <c r="I63" s="50"/>
      <c r="J63" s="52"/>
      <c r="K63" s="50"/>
      <c r="L63" s="44"/>
      <c r="M63" s="44"/>
    </row>
    <row r="64" spans="1:13" ht="32.25" customHeight="1" x14ac:dyDescent="0.25">
      <c r="A64" s="38">
        <v>16</v>
      </c>
      <c r="B64" s="48" t="s">
        <v>62</v>
      </c>
      <c r="C64" s="37" t="s">
        <v>63</v>
      </c>
      <c r="D64" s="37" t="s">
        <v>186</v>
      </c>
      <c r="E64" s="21">
        <v>5.65</v>
      </c>
      <c r="F64" s="22">
        <v>7315</v>
      </c>
      <c r="G64" s="40">
        <v>3</v>
      </c>
      <c r="H64" s="49">
        <f>SUM(E64:E67)</f>
        <v>23.29</v>
      </c>
      <c r="I64" s="50">
        <f>H64/21</f>
        <v>1.1090476190476191</v>
      </c>
      <c r="J64" s="52">
        <f>SUM(F64:F67)</f>
        <v>34669</v>
      </c>
      <c r="K64" s="50">
        <f>J64/16000</f>
        <v>2.1668124999999998</v>
      </c>
      <c r="L64" s="44"/>
      <c r="M64" s="44"/>
    </row>
    <row r="65" spans="1:13" ht="32.25" customHeight="1" x14ac:dyDescent="0.25">
      <c r="A65" s="38"/>
      <c r="B65" s="48"/>
      <c r="C65" s="37" t="s">
        <v>64</v>
      </c>
      <c r="D65" s="37" t="s">
        <v>186</v>
      </c>
      <c r="E65" s="21">
        <v>5.84</v>
      </c>
      <c r="F65" s="22">
        <v>8176</v>
      </c>
      <c r="G65" s="40"/>
      <c r="H65" s="49"/>
      <c r="I65" s="50"/>
      <c r="J65" s="52"/>
      <c r="K65" s="50"/>
      <c r="L65" s="44"/>
      <c r="M65" s="44"/>
    </row>
    <row r="66" spans="1:13" ht="32.25" customHeight="1" x14ac:dyDescent="0.25">
      <c r="A66" s="38"/>
      <c r="B66" s="48"/>
      <c r="C66" s="37" t="s">
        <v>65</v>
      </c>
      <c r="D66" s="37" t="s">
        <v>186</v>
      </c>
      <c r="E66" s="21">
        <v>7.3</v>
      </c>
      <c r="F66" s="22">
        <v>11795</v>
      </c>
      <c r="G66" s="40"/>
      <c r="H66" s="49"/>
      <c r="I66" s="50"/>
      <c r="J66" s="52"/>
      <c r="K66" s="50"/>
      <c r="L66" s="44"/>
      <c r="M66" s="44"/>
    </row>
    <row r="67" spans="1:13" ht="32.25" customHeight="1" x14ac:dyDescent="0.25">
      <c r="A67" s="38"/>
      <c r="B67" s="48"/>
      <c r="C67" s="37" t="s">
        <v>66</v>
      </c>
      <c r="D67" s="37" t="s">
        <v>186</v>
      </c>
      <c r="E67" s="21">
        <v>4.5</v>
      </c>
      <c r="F67" s="22">
        <v>7383</v>
      </c>
      <c r="G67" s="40"/>
      <c r="H67" s="49"/>
      <c r="I67" s="50"/>
      <c r="J67" s="52"/>
      <c r="K67" s="50"/>
      <c r="L67" s="44"/>
      <c r="M67" s="44"/>
    </row>
    <row r="68" spans="1:13" ht="32.25" customHeight="1" x14ac:dyDescent="0.25">
      <c r="A68" s="38">
        <v>17</v>
      </c>
      <c r="B68" s="48" t="s">
        <v>67</v>
      </c>
      <c r="C68" s="37" t="s">
        <v>68</v>
      </c>
      <c r="D68" s="37" t="s">
        <v>186</v>
      </c>
      <c r="E68" s="21">
        <v>7.37</v>
      </c>
      <c r="F68" s="22">
        <v>7862</v>
      </c>
      <c r="G68" s="40">
        <v>3</v>
      </c>
      <c r="H68" s="49">
        <f>SUM(E68:E71)</f>
        <v>28.37</v>
      </c>
      <c r="I68" s="50">
        <f>H68/21</f>
        <v>1.3509523809523809</v>
      </c>
      <c r="J68" s="52">
        <f>SUM(F68:F71)</f>
        <v>32364</v>
      </c>
      <c r="K68" s="50">
        <f>J68/16000</f>
        <v>2.0227499999999998</v>
      </c>
      <c r="L68" s="44"/>
      <c r="M68" s="44"/>
    </row>
    <row r="69" spans="1:13" ht="32.25" customHeight="1" x14ac:dyDescent="0.25">
      <c r="A69" s="38"/>
      <c r="B69" s="48"/>
      <c r="C69" s="37" t="s">
        <v>69</v>
      </c>
      <c r="D69" s="37" t="s">
        <v>186</v>
      </c>
      <c r="E69" s="21">
        <v>7.45</v>
      </c>
      <c r="F69" s="22">
        <v>7520</v>
      </c>
      <c r="G69" s="40"/>
      <c r="H69" s="49"/>
      <c r="I69" s="50"/>
      <c r="J69" s="52"/>
      <c r="K69" s="50" t="e">
        <f>J69/#REF!*100</f>
        <v>#REF!</v>
      </c>
      <c r="L69" s="44"/>
      <c r="M69" s="44"/>
    </row>
    <row r="70" spans="1:13" ht="32.25" customHeight="1" x14ac:dyDescent="0.25">
      <c r="A70" s="38"/>
      <c r="B70" s="48"/>
      <c r="C70" s="37" t="s">
        <v>70</v>
      </c>
      <c r="D70" s="37" t="s">
        <v>186</v>
      </c>
      <c r="E70" s="21">
        <v>6.28</v>
      </c>
      <c r="F70" s="22">
        <v>7519</v>
      </c>
      <c r="G70" s="40"/>
      <c r="H70" s="49"/>
      <c r="I70" s="50"/>
      <c r="J70" s="52"/>
      <c r="K70" s="50"/>
      <c r="L70" s="44"/>
      <c r="M70" s="44"/>
    </row>
    <row r="71" spans="1:13" ht="32.25" customHeight="1" x14ac:dyDescent="0.25">
      <c r="A71" s="38"/>
      <c r="B71" s="48"/>
      <c r="C71" s="37" t="s">
        <v>71</v>
      </c>
      <c r="D71" s="37" t="s">
        <v>186</v>
      </c>
      <c r="E71" s="21">
        <v>7.27</v>
      </c>
      <c r="F71" s="22">
        <v>9463</v>
      </c>
      <c r="G71" s="40"/>
      <c r="H71" s="49"/>
      <c r="I71" s="50"/>
      <c r="J71" s="52"/>
      <c r="K71" s="50" t="e">
        <f>J71/#REF!*100</f>
        <v>#REF!</v>
      </c>
      <c r="L71" s="44"/>
      <c r="M71" s="44"/>
    </row>
    <row r="72" spans="1:13" ht="32.25" customHeight="1" x14ac:dyDescent="0.25">
      <c r="A72" s="38">
        <v>18</v>
      </c>
      <c r="B72" s="48" t="s">
        <v>72</v>
      </c>
      <c r="C72" s="37" t="s">
        <v>73</v>
      </c>
      <c r="D72" s="37" t="s">
        <v>186</v>
      </c>
      <c r="E72" s="21">
        <v>8.2899999999999991</v>
      </c>
      <c r="F72" s="22">
        <v>14322</v>
      </c>
      <c r="G72" s="40">
        <v>2</v>
      </c>
      <c r="H72" s="49">
        <f>SUM(E72:E74)</f>
        <v>22.37</v>
      </c>
      <c r="I72" s="50">
        <f>H72/21</f>
        <v>1.0652380952380953</v>
      </c>
      <c r="J72" s="52">
        <f>SUM(F72:F74)</f>
        <v>29424</v>
      </c>
      <c r="K72" s="50">
        <f>J72/16000</f>
        <v>1.839</v>
      </c>
      <c r="L72" s="44"/>
      <c r="M72" s="44"/>
    </row>
    <row r="73" spans="1:13" ht="32.25" customHeight="1" x14ac:dyDescent="0.25">
      <c r="A73" s="38"/>
      <c r="B73" s="48"/>
      <c r="C73" s="37" t="s">
        <v>74</v>
      </c>
      <c r="D73" s="37" t="s">
        <v>186</v>
      </c>
      <c r="E73" s="21">
        <v>6.53</v>
      </c>
      <c r="F73" s="22">
        <v>6087</v>
      </c>
      <c r="G73" s="40"/>
      <c r="H73" s="49"/>
      <c r="I73" s="50"/>
      <c r="J73" s="52"/>
      <c r="K73" s="50"/>
      <c r="L73" s="44"/>
      <c r="M73" s="44"/>
    </row>
    <row r="74" spans="1:13" ht="32.25" customHeight="1" x14ac:dyDescent="0.25">
      <c r="A74" s="38"/>
      <c r="B74" s="48"/>
      <c r="C74" s="37" t="s">
        <v>75</v>
      </c>
      <c r="D74" s="37" t="s">
        <v>186</v>
      </c>
      <c r="E74" s="21">
        <v>7.55</v>
      </c>
      <c r="F74" s="22">
        <v>9015</v>
      </c>
      <c r="G74" s="40"/>
      <c r="H74" s="49"/>
      <c r="I74" s="50"/>
      <c r="J74" s="52"/>
      <c r="K74" s="50"/>
      <c r="L74" s="44"/>
      <c r="M74" s="44"/>
    </row>
    <row r="75" spans="1:13" ht="32.25" customHeight="1" x14ac:dyDescent="0.25">
      <c r="A75" s="38">
        <v>19</v>
      </c>
      <c r="B75" s="48" t="s">
        <v>76</v>
      </c>
      <c r="C75" s="37" t="s">
        <v>77</v>
      </c>
      <c r="D75" s="37" t="s">
        <v>192</v>
      </c>
      <c r="E75" s="21">
        <v>10.28</v>
      </c>
      <c r="F75" s="22">
        <v>12642</v>
      </c>
      <c r="G75" s="40">
        <v>2</v>
      </c>
      <c r="H75" s="49">
        <f>SUM(E75:E77)</f>
        <v>24.39</v>
      </c>
      <c r="I75" s="50">
        <f>H75/21</f>
        <v>1.1614285714285715</v>
      </c>
      <c r="J75" s="52">
        <f>SUM(F75:F77)</f>
        <v>30582</v>
      </c>
      <c r="K75" s="50">
        <f>J75/16000</f>
        <v>1.911375</v>
      </c>
      <c r="L75" s="44"/>
      <c r="M75" s="44"/>
    </row>
    <row r="76" spans="1:13" ht="32.25" customHeight="1" x14ac:dyDescent="0.25">
      <c r="A76" s="38"/>
      <c r="B76" s="48"/>
      <c r="C76" s="37" t="s">
        <v>78</v>
      </c>
      <c r="D76" s="37" t="s">
        <v>192</v>
      </c>
      <c r="E76" s="21">
        <v>6.43</v>
      </c>
      <c r="F76" s="22">
        <v>7266</v>
      </c>
      <c r="G76" s="40"/>
      <c r="H76" s="49"/>
      <c r="I76" s="50"/>
      <c r="J76" s="52"/>
      <c r="K76" s="50"/>
      <c r="L76" s="44"/>
      <c r="M76" s="44"/>
    </row>
    <row r="77" spans="1:13" ht="32.25" customHeight="1" x14ac:dyDescent="0.25">
      <c r="A77" s="38"/>
      <c r="B77" s="48"/>
      <c r="C77" s="35" t="s">
        <v>79</v>
      </c>
      <c r="D77" s="37" t="s">
        <v>192</v>
      </c>
      <c r="E77" s="21">
        <v>7.68</v>
      </c>
      <c r="F77" s="22">
        <v>10674</v>
      </c>
      <c r="G77" s="40"/>
      <c r="H77" s="49"/>
      <c r="I77" s="50"/>
      <c r="J77" s="52"/>
      <c r="K77" s="50"/>
      <c r="L77" s="44"/>
      <c r="M77" s="44"/>
    </row>
    <row r="78" spans="1:13" ht="33" customHeight="1" x14ac:dyDescent="0.25">
      <c r="A78" s="38">
        <v>20</v>
      </c>
      <c r="B78" s="48" t="s">
        <v>80</v>
      </c>
      <c r="C78" s="37" t="s">
        <v>81</v>
      </c>
      <c r="D78" s="37" t="s">
        <v>192</v>
      </c>
      <c r="E78" s="21">
        <v>5.58</v>
      </c>
      <c r="F78" s="22">
        <v>8097</v>
      </c>
      <c r="G78" s="40">
        <v>2</v>
      </c>
      <c r="H78" s="49">
        <f>SUM(E78:E80)</f>
        <v>20.04</v>
      </c>
      <c r="I78" s="50">
        <f>H78/21</f>
        <v>0.95428571428571429</v>
      </c>
      <c r="J78" s="52">
        <f>SUM(F78:F80)</f>
        <v>25770</v>
      </c>
      <c r="K78" s="50">
        <f>J78/16000</f>
        <v>1.610625</v>
      </c>
      <c r="L78" s="44"/>
      <c r="M78" s="44"/>
    </row>
    <row r="79" spans="1:13" ht="33" customHeight="1" x14ac:dyDescent="0.25">
      <c r="A79" s="38"/>
      <c r="B79" s="48"/>
      <c r="C79" s="37" t="s">
        <v>82</v>
      </c>
      <c r="D79" s="37" t="s">
        <v>192</v>
      </c>
      <c r="E79" s="21">
        <v>7.69</v>
      </c>
      <c r="F79" s="22">
        <v>10181</v>
      </c>
      <c r="G79" s="40"/>
      <c r="H79" s="49"/>
      <c r="I79" s="50"/>
      <c r="J79" s="52"/>
      <c r="K79" s="50"/>
      <c r="L79" s="44"/>
      <c r="M79" s="44"/>
    </row>
    <row r="80" spans="1:13" ht="33" customHeight="1" x14ac:dyDescent="0.25">
      <c r="A80" s="38"/>
      <c r="B80" s="48"/>
      <c r="C80" s="37" t="s">
        <v>83</v>
      </c>
      <c r="D80" s="37" t="s">
        <v>192</v>
      </c>
      <c r="E80" s="21">
        <v>6.77</v>
      </c>
      <c r="F80" s="22">
        <v>7492</v>
      </c>
      <c r="G80" s="40"/>
      <c r="H80" s="49"/>
      <c r="I80" s="50"/>
      <c r="J80" s="52"/>
      <c r="K80" s="50"/>
      <c r="L80" s="44"/>
      <c r="M80" s="44"/>
    </row>
    <row r="81" spans="1:13" ht="33" customHeight="1" x14ac:dyDescent="0.25">
      <c r="A81" s="38">
        <v>21</v>
      </c>
      <c r="B81" s="48" t="s">
        <v>84</v>
      </c>
      <c r="C81" s="37" t="s">
        <v>85</v>
      </c>
      <c r="D81" s="37" t="s">
        <v>192</v>
      </c>
      <c r="E81" s="21">
        <v>8.26</v>
      </c>
      <c r="F81" s="22">
        <v>9783</v>
      </c>
      <c r="G81" s="40">
        <v>3</v>
      </c>
      <c r="H81" s="49">
        <f>SUM(E81:E84)</f>
        <v>29.319999999999997</v>
      </c>
      <c r="I81" s="50">
        <f>H81/21</f>
        <v>1.396190476190476</v>
      </c>
      <c r="J81" s="52">
        <f>SUM(F81:F84)</f>
        <v>37053</v>
      </c>
      <c r="K81" s="50">
        <f>J81/16000</f>
        <v>2.3158124999999998</v>
      </c>
      <c r="L81" s="44"/>
      <c r="M81" s="44"/>
    </row>
    <row r="82" spans="1:13" ht="33" customHeight="1" x14ac:dyDescent="0.25">
      <c r="A82" s="38"/>
      <c r="B82" s="48"/>
      <c r="C82" s="37" t="s">
        <v>86</v>
      </c>
      <c r="D82" s="37" t="s">
        <v>192</v>
      </c>
      <c r="E82" s="21">
        <v>7.67</v>
      </c>
      <c r="F82" s="22">
        <v>8820</v>
      </c>
      <c r="G82" s="40"/>
      <c r="H82" s="49"/>
      <c r="I82" s="50"/>
      <c r="J82" s="52"/>
      <c r="K82" s="50"/>
      <c r="L82" s="44"/>
      <c r="M82" s="44"/>
    </row>
    <row r="83" spans="1:13" ht="33" customHeight="1" x14ac:dyDescent="0.25">
      <c r="A83" s="38"/>
      <c r="B83" s="48"/>
      <c r="C83" s="37" t="s">
        <v>87</v>
      </c>
      <c r="D83" s="37" t="s">
        <v>192</v>
      </c>
      <c r="E83" s="21">
        <v>6.26</v>
      </c>
      <c r="F83" s="22">
        <v>10358</v>
      </c>
      <c r="G83" s="40"/>
      <c r="H83" s="49"/>
      <c r="I83" s="50"/>
      <c r="J83" s="52"/>
      <c r="K83" s="50"/>
      <c r="L83" s="44"/>
      <c r="M83" s="44"/>
    </row>
    <row r="84" spans="1:13" ht="33" customHeight="1" x14ac:dyDescent="0.25">
      <c r="A84" s="38"/>
      <c r="B84" s="48"/>
      <c r="C84" s="37" t="s">
        <v>88</v>
      </c>
      <c r="D84" s="37" t="s">
        <v>192</v>
      </c>
      <c r="E84" s="21">
        <v>7.13</v>
      </c>
      <c r="F84" s="22">
        <v>8092</v>
      </c>
      <c r="G84" s="40"/>
      <c r="H84" s="49"/>
      <c r="I84" s="50"/>
      <c r="J84" s="52"/>
      <c r="K84" s="50"/>
      <c r="L84" s="44"/>
      <c r="M84" s="44"/>
    </row>
    <row r="85" spans="1:13" ht="33" customHeight="1" x14ac:dyDescent="0.25">
      <c r="A85" s="38">
        <v>22</v>
      </c>
      <c r="B85" s="48" t="s">
        <v>179</v>
      </c>
      <c r="C85" s="37" t="s">
        <v>89</v>
      </c>
      <c r="D85" s="37" t="s">
        <v>192</v>
      </c>
      <c r="E85" s="21">
        <v>6.21</v>
      </c>
      <c r="F85" s="22">
        <v>7183</v>
      </c>
      <c r="G85" s="40">
        <v>3</v>
      </c>
      <c r="H85" s="49">
        <f>SUM(E85:E88)</f>
        <v>30.68</v>
      </c>
      <c r="I85" s="50">
        <f>H85/21</f>
        <v>1.460952380952381</v>
      </c>
      <c r="J85" s="52">
        <f>SUM(F85:F88)</f>
        <v>31648</v>
      </c>
      <c r="K85" s="50">
        <f>J85/16000</f>
        <v>1.978</v>
      </c>
      <c r="L85" s="44"/>
      <c r="M85" s="44"/>
    </row>
    <row r="86" spans="1:13" ht="33" customHeight="1" x14ac:dyDescent="0.25">
      <c r="A86" s="38"/>
      <c r="B86" s="48"/>
      <c r="C86" s="37" t="s">
        <v>90</v>
      </c>
      <c r="D86" s="37" t="s">
        <v>192</v>
      </c>
      <c r="E86" s="21">
        <v>4.88</v>
      </c>
      <c r="F86" s="22">
        <v>5166</v>
      </c>
      <c r="G86" s="40"/>
      <c r="H86" s="49"/>
      <c r="I86" s="50"/>
      <c r="J86" s="52"/>
      <c r="K86" s="50"/>
      <c r="L86" s="44"/>
      <c r="M86" s="44"/>
    </row>
    <row r="87" spans="1:13" ht="33" customHeight="1" x14ac:dyDescent="0.25">
      <c r="A87" s="38"/>
      <c r="B87" s="48"/>
      <c r="C87" s="37" t="s">
        <v>91</v>
      </c>
      <c r="D87" s="37" t="s">
        <v>192</v>
      </c>
      <c r="E87" s="21">
        <v>7.47</v>
      </c>
      <c r="F87" s="22">
        <v>6992</v>
      </c>
      <c r="G87" s="40"/>
      <c r="H87" s="49"/>
      <c r="I87" s="50"/>
      <c r="J87" s="52"/>
      <c r="K87" s="50"/>
      <c r="L87" s="44"/>
      <c r="M87" s="44"/>
    </row>
    <row r="88" spans="1:13" ht="33" customHeight="1" x14ac:dyDescent="0.25">
      <c r="A88" s="38"/>
      <c r="B88" s="48"/>
      <c r="C88" s="37" t="s">
        <v>92</v>
      </c>
      <c r="D88" s="37" t="s">
        <v>192</v>
      </c>
      <c r="E88" s="21">
        <v>12.12</v>
      </c>
      <c r="F88" s="22">
        <v>12307</v>
      </c>
      <c r="G88" s="40"/>
      <c r="H88" s="49"/>
      <c r="I88" s="50"/>
      <c r="J88" s="52"/>
      <c r="K88" s="50"/>
      <c r="L88" s="44"/>
      <c r="M88" s="44"/>
    </row>
    <row r="89" spans="1:13" ht="33" customHeight="1" x14ac:dyDescent="0.25">
      <c r="A89" s="38">
        <v>23</v>
      </c>
      <c r="B89" s="48" t="s">
        <v>97</v>
      </c>
      <c r="C89" s="37" t="s">
        <v>93</v>
      </c>
      <c r="D89" s="37" t="s">
        <v>192</v>
      </c>
      <c r="E89" s="21">
        <v>7.14</v>
      </c>
      <c r="F89" s="22">
        <v>9163</v>
      </c>
      <c r="G89" s="40">
        <v>3</v>
      </c>
      <c r="H89" s="49">
        <f>SUM(E89:E92)</f>
        <v>25.53</v>
      </c>
      <c r="I89" s="50">
        <f>H89/21</f>
        <v>1.2157142857142857</v>
      </c>
      <c r="J89" s="52">
        <f>SUM(F89:F92)</f>
        <v>31590</v>
      </c>
      <c r="K89" s="50">
        <f>J89/16000</f>
        <v>1.974375</v>
      </c>
      <c r="L89" s="44"/>
      <c r="M89" s="44"/>
    </row>
    <row r="90" spans="1:13" ht="33" customHeight="1" x14ac:dyDescent="0.25">
      <c r="A90" s="38"/>
      <c r="B90" s="48"/>
      <c r="C90" s="37" t="s">
        <v>94</v>
      </c>
      <c r="D90" s="37" t="s">
        <v>192</v>
      </c>
      <c r="E90" s="21">
        <v>4.7</v>
      </c>
      <c r="F90" s="22">
        <v>5051</v>
      </c>
      <c r="G90" s="40"/>
      <c r="H90" s="49"/>
      <c r="I90" s="50"/>
      <c r="J90" s="52"/>
      <c r="K90" s="50"/>
      <c r="L90" s="44"/>
      <c r="M90" s="44"/>
    </row>
    <row r="91" spans="1:13" ht="33" customHeight="1" x14ac:dyDescent="0.25">
      <c r="A91" s="38"/>
      <c r="B91" s="48"/>
      <c r="C91" s="37" t="s">
        <v>95</v>
      </c>
      <c r="D91" s="37" t="s">
        <v>192</v>
      </c>
      <c r="E91" s="21">
        <v>5.76</v>
      </c>
      <c r="F91" s="22">
        <v>5541</v>
      </c>
      <c r="G91" s="40"/>
      <c r="H91" s="49"/>
      <c r="I91" s="50"/>
      <c r="J91" s="52"/>
      <c r="K91" s="50"/>
      <c r="L91" s="44"/>
      <c r="M91" s="44"/>
    </row>
    <row r="92" spans="1:13" ht="33" customHeight="1" x14ac:dyDescent="0.25">
      <c r="A92" s="38"/>
      <c r="B92" s="48"/>
      <c r="C92" s="37" t="s">
        <v>96</v>
      </c>
      <c r="D92" s="37" t="s">
        <v>192</v>
      </c>
      <c r="E92" s="21">
        <v>7.93</v>
      </c>
      <c r="F92" s="22">
        <v>11835</v>
      </c>
      <c r="G92" s="40"/>
      <c r="H92" s="49"/>
      <c r="I92" s="50"/>
      <c r="J92" s="52"/>
      <c r="K92" s="50"/>
      <c r="L92" s="44"/>
      <c r="M92" s="44"/>
    </row>
    <row r="93" spans="1:13" s="11" customFormat="1" ht="29.25" customHeight="1" x14ac:dyDescent="0.25">
      <c r="A93" s="40">
        <v>24</v>
      </c>
      <c r="B93" s="57" t="s">
        <v>180</v>
      </c>
      <c r="C93" s="37" t="s">
        <v>98</v>
      </c>
      <c r="D93" s="37" t="s">
        <v>193</v>
      </c>
      <c r="E93" s="25">
        <v>8.5500000000000007</v>
      </c>
      <c r="F93" s="22">
        <v>17036</v>
      </c>
      <c r="G93" s="40">
        <v>3</v>
      </c>
      <c r="H93" s="58">
        <f>SUM(E93:E96)</f>
        <v>29.35</v>
      </c>
      <c r="I93" s="59">
        <f>H93/21</f>
        <v>1.3976190476190478</v>
      </c>
      <c r="J93" s="55">
        <f>SUM(F93:F96)</f>
        <v>48795</v>
      </c>
      <c r="K93" s="59">
        <f>SUM(J93/16000)</f>
        <v>3.0496875000000001</v>
      </c>
      <c r="L93" s="56"/>
      <c r="M93" s="56"/>
    </row>
    <row r="94" spans="1:13" s="11" customFormat="1" ht="29.25" customHeight="1" x14ac:dyDescent="0.25">
      <c r="A94" s="40"/>
      <c r="B94" s="57"/>
      <c r="C94" s="26" t="s">
        <v>99</v>
      </c>
      <c r="D94" s="37" t="s">
        <v>193</v>
      </c>
      <c r="E94" s="21">
        <v>5.12</v>
      </c>
      <c r="F94" s="22">
        <v>6924</v>
      </c>
      <c r="G94" s="40"/>
      <c r="H94" s="48"/>
      <c r="I94" s="59"/>
      <c r="J94" s="55"/>
      <c r="K94" s="59"/>
      <c r="L94" s="56"/>
      <c r="M94" s="56"/>
    </row>
    <row r="95" spans="1:13" s="11" customFormat="1" ht="29.25" customHeight="1" x14ac:dyDescent="0.25">
      <c r="A95" s="40"/>
      <c r="B95" s="57"/>
      <c r="C95" s="26" t="s">
        <v>100</v>
      </c>
      <c r="D95" s="37" t="s">
        <v>193</v>
      </c>
      <c r="E95" s="21">
        <v>9.2799999999999994</v>
      </c>
      <c r="F95" s="22">
        <v>12965</v>
      </c>
      <c r="G95" s="40"/>
      <c r="H95" s="48"/>
      <c r="I95" s="59"/>
      <c r="J95" s="55"/>
      <c r="K95" s="59"/>
      <c r="L95" s="56"/>
      <c r="M95" s="56"/>
    </row>
    <row r="96" spans="1:13" s="11" customFormat="1" ht="29.25" customHeight="1" x14ac:dyDescent="0.25">
      <c r="A96" s="40"/>
      <c r="B96" s="57"/>
      <c r="C96" s="26" t="s">
        <v>101</v>
      </c>
      <c r="D96" s="37" t="s">
        <v>193</v>
      </c>
      <c r="E96" s="21">
        <v>6.4</v>
      </c>
      <c r="F96" s="22">
        <v>11870</v>
      </c>
      <c r="G96" s="40"/>
      <c r="H96" s="48"/>
      <c r="I96" s="59"/>
      <c r="J96" s="55"/>
      <c r="K96" s="59"/>
      <c r="L96" s="56"/>
      <c r="M96" s="56"/>
    </row>
    <row r="97" spans="1:13" s="11" customFormat="1" ht="29.25" customHeight="1" x14ac:dyDescent="0.25">
      <c r="A97" s="40">
        <v>25</v>
      </c>
      <c r="B97" s="57" t="s">
        <v>102</v>
      </c>
      <c r="C97" s="26" t="s">
        <v>103</v>
      </c>
      <c r="D97" s="37" t="s">
        <v>193</v>
      </c>
      <c r="E97" s="21">
        <v>8.3699999999999992</v>
      </c>
      <c r="F97" s="22">
        <v>13839</v>
      </c>
      <c r="G97" s="40">
        <v>3</v>
      </c>
      <c r="H97" s="60">
        <f>SUM(E97:E100)</f>
        <v>27.15</v>
      </c>
      <c r="I97" s="59">
        <f>H97/21</f>
        <v>1.2928571428571427</v>
      </c>
      <c r="J97" s="55">
        <f>SUM(F97:F100)</f>
        <v>44554</v>
      </c>
      <c r="K97" s="59">
        <f>J97/16000</f>
        <v>2.7846250000000001</v>
      </c>
      <c r="L97" s="56"/>
      <c r="M97" s="56"/>
    </row>
    <row r="98" spans="1:13" s="11" customFormat="1" ht="29.25" customHeight="1" x14ac:dyDescent="0.25">
      <c r="A98" s="40"/>
      <c r="B98" s="57"/>
      <c r="C98" s="26" t="s">
        <v>104</v>
      </c>
      <c r="D98" s="37" t="s">
        <v>193</v>
      </c>
      <c r="E98" s="21">
        <v>10.6</v>
      </c>
      <c r="F98" s="22">
        <v>16358</v>
      </c>
      <c r="G98" s="40"/>
      <c r="H98" s="48"/>
      <c r="I98" s="59"/>
      <c r="J98" s="55"/>
      <c r="K98" s="59"/>
      <c r="L98" s="56"/>
      <c r="M98" s="56"/>
    </row>
    <row r="99" spans="1:13" s="11" customFormat="1" ht="29.25" customHeight="1" x14ac:dyDescent="0.25">
      <c r="A99" s="40"/>
      <c r="B99" s="57"/>
      <c r="C99" s="26" t="s">
        <v>105</v>
      </c>
      <c r="D99" s="37" t="s">
        <v>193</v>
      </c>
      <c r="E99" s="21">
        <v>3.15</v>
      </c>
      <c r="F99" s="22">
        <v>5669</v>
      </c>
      <c r="G99" s="40"/>
      <c r="H99" s="48"/>
      <c r="I99" s="59"/>
      <c r="J99" s="55"/>
      <c r="K99" s="59"/>
      <c r="L99" s="56"/>
      <c r="M99" s="56"/>
    </row>
    <row r="100" spans="1:13" s="11" customFormat="1" ht="29.25" customHeight="1" x14ac:dyDescent="0.25">
      <c r="A100" s="40"/>
      <c r="B100" s="57"/>
      <c r="C100" s="26" t="s">
        <v>106</v>
      </c>
      <c r="D100" s="37" t="s">
        <v>193</v>
      </c>
      <c r="E100" s="25">
        <v>5.03</v>
      </c>
      <c r="F100" s="22">
        <v>8688</v>
      </c>
      <c r="G100" s="40"/>
      <c r="H100" s="48"/>
      <c r="I100" s="59"/>
      <c r="J100" s="55"/>
      <c r="K100" s="59"/>
      <c r="L100" s="56"/>
      <c r="M100" s="56"/>
    </row>
    <row r="101" spans="1:13" ht="29.25" customHeight="1" x14ac:dyDescent="0.25">
      <c r="A101" s="38">
        <v>26</v>
      </c>
      <c r="B101" s="48" t="s">
        <v>107</v>
      </c>
      <c r="C101" s="26" t="s">
        <v>108</v>
      </c>
      <c r="D101" s="37" t="s">
        <v>193</v>
      </c>
      <c r="E101" s="21">
        <v>4.51</v>
      </c>
      <c r="F101" s="22">
        <v>8462</v>
      </c>
      <c r="G101" s="40">
        <v>2</v>
      </c>
      <c r="H101" s="49">
        <f>SUM(E101:E103)</f>
        <v>20.18</v>
      </c>
      <c r="I101" s="50">
        <f>H101/21</f>
        <v>0.96095238095238089</v>
      </c>
      <c r="J101" s="52">
        <f>SUM(F101:F103)</f>
        <v>35161</v>
      </c>
      <c r="K101" s="50">
        <f>J101/16000</f>
        <v>2.1975625000000001</v>
      </c>
      <c r="L101" s="44"/>
      <c r="M101" s="44"/>
    </row>
    <row r="102" spans="1:13" ht="29.25" customHeight="1" x14ac:dyDescent="0.25">
      <c r="A102" s="38"/>
      <c r="B102" s="48"/>
      <c r="C102" s="26" t="s">
        <v>109</v>
      </c>
      <c r="D102" s="37" t="s">
        <v>193</v>
      </c>
      <c r="E102" s="21">
        <v>9.23</v>
      </c>
      <c r="F102" s="22">
        <v>17583</v>
      </c>
      <c r="G102" s="40"/>
      <c r="H102" s="49"/>
      <c r="I102" s="50"/>
      <c r="J102" s="52"/>
      <c r="K102" s="50"/>
      <c r="L102" s="44"/>
      <c r="M102" s="44"/>
    </row>
    <row r="103" spans="1:13" ht="29.25" customHeight="1" x14ac:dyDescent="0.25">
      <c r="A103" s="38"/>
      <c r="B103" s="48"/>
      <c r="C103" s="26" t="s">
        <v>110</v>
      </c>
      <c r="D103" s="37" t="s">
        <v>193</v>
      </c>
      <c r="E103" s="21">
        <v>6.44</v>
      </c>
      <c r="F103" s="22">
        <v>9116</v>
      </c>
      <c r="G103" s="40"/>
      <c r="H103" s="49"/>
      <c r="I103" s="50"/>
      <c r="J103" s="52"/>
      <c r="K103" s="50"/>
      <c r="L103" s="44"/>
      <c r="M103" s="44"/>
    </row>
    <row r="104" spans="1:13" ht="35.25" customHeight="1" x14ac:dyDescent="0.25">
      <c r="A104" s="38">
        <v>27</v>
      </c>
      <c r="B104" s="48" t="s">
        <v>111</v>
      </c>
      <c r="C104" s="26" t="s">
        <v>112</v>
      </c>
      <c r="D104" s="37" t="s">
        <v>193</v>
      </c>
      <c r="E104" s="21">
        <v>7.77</v>
      </c>
      <c r="F104" s="22">
        <v>14173</v>
      </c>
      <c r="G104" s="40">
        <v>2</v>
      </c>
      <c r="H104" s="49">
        <f>SUM(E104:E106)</f>
        <v>20.73</v>
      </c>
      <c r="I104" s="50">
        <f>H104/21</f>
        <v>0.98714285714285721</v>
      </c>
      <c r="J104" s="52">
        <f>SUM(F104:F106)</f>
        <v>35259</v>
      </c>
      <c r="K104" s="50">
        <f>J104/16000</f>
        <v>2.2036875</v>
      </c>
      <c r="L104" s="44"/>
      <c r="M104" s="44"/>
    </row>
    <row r="105" spans="1:13" ht="35.25" customHeight="1" x14ac:dyDescent="0.25">
      <c r="A105" s="38"/>
      <c r="B105" s="48"/>
      <c r="C105" s="26" t="s">
        <v>113</v>
      </c>
      <c r="D105" s="37" t="s">
        <v>193</v>
      </c>
      <c r="E105" s="21">
        <v>5</v>
      </c>
      <c r="F105" s="22">
        <v>8724</v>
      </c>
      <c r="G105" s="40"/>
      <c r="H105" s="49"/>
      <c r="I105" s="50"/>
      <c r="J105" s="52"/>
      <c r="K105" s="50"/>
      <c r="L105" s="44"/>
      <c r="M105" s="44"/>
    </row>
    <row r="106" spans="1:13" ht="35.25" customHeight="1" x14ac:dyDescent="0.25">
      <c r="A106" s="38"/>
      <c r="B106" s="48"/>
      <c r="C106" s="26" t="s">
        <v>114</v>
      </c>
      <c r="D106" s="37" t="s">
        <v>193</v>
      </c>
      <c r="E106" s="21">
        <v>7.96</v>
      </c>
      <c r="F106" s="22">
        <v>12362</v>
      </c>
      <c r="G106" s="40"/>
      <c r="H106" s="49"/>
      <c r="I106" s="50"/>
      <c r="J106" s="52"/>
      <c r="K106" s="50"/>
      <c r="L106" s="44"/>
      <c r="M106" s="44"/>
    </row>
    <row r="107" spans="1:13" ht="37.5" customHeight="1" x14ac:dyDescent="0.25">
      <c r="A107" s="38">
        <v>28</v>
      </c>
      <c r="B107" s="48" t="s">
        <v>115</v>
      </c>
      <c r="C107" s="26" t="s">
        <v>116</v>
      </c>
      <c r="D107" s="37" t="s">
        <v>193</v>
      </c>
      <c r="E107" s="21">
        <v>5.94</v>
      </c>
      <c r="F107" s="22">
        <v>8122</v>
      </c>
      <c r="G107" s="40">
        <v>3</v>
      </c>
      <c r="H107" s="49">
        <f>SUM(E107:E110)</f>
        <v>22.220000000000002</v>
      </c>
      <c r="I107" s="50">
        <f>H107/21</f>
        <v>1.0580952380952382</v>
      </c>
      <c r="J107" s="52">
        <f>SUM(F107:F110)</f>
        <v>36218</v>
      </c>
      <c r="K107" s="50">
        <f>J107/16000</f>
        <v>2.2636250000000002</v>
      </c>
      <c r="L107" s="44"/>
      <c r="M107" s="44"/>
    </row>
    <row r="108" spans="1:13" ht="37.5" customHeight="1" x14ac:dyDescent="0.25">
      <c r="A108" s="38"/>
      <c r="B108" s="48"/>
      <c r="C108" s="26" t="s">
        <v>117</v>
      </c>
      <c r="D108" s="37" t="s">
        <v>193</v>
      </c>
      <c r="E108" s="21">
        <v>6.12</v>
      </c>
      <c r="F108" s="22">
        <v>11227</v>
      </c>
      <c r="G108" s="40"/>
      <c r="H108" s="49"/>
      <c r="I108" s="50"/>
      <c r="J108" s="52"/>
      <c r="K108" s="50"/>
      <c r="L108" s="44"/>
      <c r="M108" s="44"/>
    </row>
    <row r="109" spans="1:13" ht="37.5" customHeight="1" x14ac:dyDescent="0.25">
      <c r="A109" s="38"/>
      <c r="B109" s="48"/>
      <c r="C109" s="26" t="s">
        <v>118</v>
      </c>
      <c r="D109" s="37" t="s">
        <v>193</v>
      </c>
      <c r="E109" s="21">
        <v>6.13</v>
      </c>
      <c r="F109" s="22">
        <v>11499</v>
      </c>
      <c r="G109" s="40"/>
      <c r="H109" s="49"/>
      <c r="I109" s="50"/>
      <c r="J109" s="52"/>
      <c r="K109" s="50"/>
      <c r="L109" s="44"/>
      <c r="M109" s="44"/>
    </row>
    <row r="110" spans="1:13" ht="37.5" customHeight="1" x14ac:dyDescent="0.25">
      <c r="A110" s="38"/>
      <c r="B110" s="48"/>
      <c r="C110" s="26" t="s">
        <v>119</v>
      </c>
      <c r="D110" s="37" t="s">
        <v>193</v>
      </c>
      <c r="E110" s="21">
        <v>4.03</v>
      </c>
      <c r="F110" s="22">
        <v>5370</v>
      </c>
      <c r="G110" s="40"/>
      <c r="H110" s="49"/>
      <c r="I110" s="50"/>
      <c r="J110" s="52"/>
      <c r="K110" s="50"/>
      <c r="L110" s="44"/>
      <c r="M110" s="44"/>
    </row>
    <row r="111" spans="1:13" ht="37.5" customHeight="1" x14ac:dyDescent="0.25">
      <c r="A111" s="38">
        <v>29</v>
      </c>
      <c r="B111" s="48" t="s">
        <v>120</v>
      </c>
      <c r="C111" s="37" t="s">
        <v>121</v>
      </c>
      <c r="D111" s="37" t="s">
        <v>194</v>
      </c>
      <c r="E111" s="21">
        <v>5.21</v>
      </c>
      <c r="F111" s="22">
        <v>15078</v>
      </c>
      <c r="G111" s="40">
        <v>3</v>
      </c>
      <c r="H111" s="49">
        <f>SUM(E111:E114)</f>
        <v>33.120000000000005</v>
      </c>
      <c r="I111" s="50">
        <f>H111/21</f>
        <v>1.5771428571428574</v>
      </c>
      <c r="J111" s="52">
        <f>SUM(F111:F114)</f>
        <v>75876</v>
      </c>
      <c r="K111" s="50">
        <f>J111/16000</f>
        <v>4.7422500000000003</v>
      </c>
      <c r="L111" s="44"/>
      <c r="M111" s="44"/>
    </row>
    <row r="112" spans="1:13" ht="37.5" customHeight="1" x14ac:dyDescent="0.25">
      <c r="A112" s="38"/>
      <c r="B112" s="48"/>
      <c r="C112" s="37" t="s">
        <v>122</v>
      </c>
      <c r="D112" s="37" t="s">
        <v>194</v>
      </c>
      <c r="E112" s="21">
        <v>7.46</v>
      </c>
      <c r="F112" s="22">
        <v>28055</v>
      </c>
      <c r="G112" s="40"/>
      <c r="H112" s="49"/>
      <c r="I112" s="50"/>
      <c r="J112" s="52"/>
      <c r="K112" s="50"/>
      <c r="L112" s="44"/>
      <c r="M112" s="44"/>
    </row>
    <row r="113" spans="1:13" ht="37.5" customHeight="1" x14ac:dyDescent="0.25">
      <c r="A113" s="38"/>
      <c r="B113" s="48"/>
      <c r="C113" s="37" t="s">
        <v>123</v>
      </c>
      <c r="D113" s="37" t="s">
        <v>194</v>
      </c>
      <c r="E113" s="21">
        <v>8.68</v>
      </c>
      <c r="F113" s="22">
        <v>15020</v>
      </c>
      <c r="G113" s="40"/>
      <c r="H113" s="49"/>
      <c r="I113" s="50"/>
      <c r="J113" s="52"/>
      <c r="K113" s="50"/>
      <c r="L113" s="44"/>
      <c r="M113" s="44"/>
    </row>
    <row r="114" spans="1:13" ht="37.5" customHeight="1" x14ac:dyDescent="0.25">
      <c r="A114" s="38"/>
      <c r="B114" s="48"/>
      <c r="C114" s="37" t="s">
        <v>124</v>
      </c>
      <c r="D114" s="37" t="s">
        <v>194</v>
      </c>
      <c r="E114" s="21">
        <v>11.77</v>
      </c>
      <c r="F114" s="22">
        <v>17723</v>
      </c>
      <c r="G114" s="40"/>
      <c r="H114" s="49"/>
      <c r="I114" s="50"/>
      <c r="J114" s="52"/>
      <c r="K114" s="50"/>
      <c r="L114" s="44"/>
      <c r="M114" s="44"/>
    </row>
    <row r="115" spans="1:13" ht="32.25" customHeight="1" x14ac:dyDescent="0.25">
      <c r="A115" s="38">
        <f>A111+1</f>
        <v>30</v>
      </c>
      <c r="B115" s="48" t="s">
        <v>125</v>
      </c>
      <c r="C115" s="37" t="s">
        <v>126</v>
      </c>
      <c r="D115" s="37" t="s">
        <v>194</v>
      </c>
      <c r="E115" s="21">
        <v>8.11</v>
      </c>
      <c r="F115" s="22">
        <v>15541</v>
      </c>
      <c r="G115" s="40">
        <v>2</v>
      </c>
      <c r="H115" s="49">
        <f>SUM(E115:E117)</f>
        <v>23.990000000000002</v>
      </c>
      <c r="I115" s="50">
        <f>H115/21</f>
        <v>1.1423809523809525</v>
      </c>
      <c r="J115" s="52">
        <f>SUM(F115:F117)</f>
        <v>43502</v>
      </c>
      <c r="K115" s="50">
        <f>J115/16000</f>
        <v>2.7188750000000002</v>
      </c>
      <c r="L115" s="44"/>
      <c r="M115" s="44"/>
    </row>
    <row r="116" spans="1:13" ht="32.25" customHeight="1" x14ac:dyDescent="0.25">
      <c r="A116" s="38"/>
      <c r="B116" s="48"/>
      <c r="C116" s="37" t="s">
        <v>127</v>
      </c>
      <c r="D116" s="37" t="s">
        <v>194</v>
      </c>
      <c r="E116" s="21">
        <v>6.21</v>
      </c>
      <c r="F116" s="22">
        <v>10619</v>
      </c>
      <c r="G116" s="40"/>
      <c r="H116" s="49"/>
      <c r="I116" s="50"/>
      <c r="J116" s="52"/>
      <c r="K116" s="50" t="e">
        <f>J116/#REF!*100</f>
        <v>#REF!</v>
      </c>
      <c r="L116" s="44"/>
      <c r="M116" s="44"/>
    </row>
    <row r="117" spans="1:13" ht="32.25" customHeight="1" x14ac:dyDescent="0.25">
      <c r="A117" s="38"/>
      <c r="B117" s="48"/>
      <c r="C117" s="37" t="s">
        <v>128</v>
      </c>
      <c r="D117" s="37" t="s">
        <v>194</v>
      </c>
      <c r="E117" s="21">
        <v>9.67</v>
      </c>
      <c r="F117" s="22">
        <v>17342</v>
      </c>
      <c r="G117" s="40"/>
      <c r="H117" s="49"/>
      <c r="I117" s="50"/>
      <c r="J117" s="52"/>
      <c r="K117" s="50" t="e">
        <f>J117/#REF!*100</f>
        <v>#REF!</v>
      </c>
      <c r="L117" s="44"/>
      <c r="M117" s="44"/>
    </row>
    <row r="118" spans="1:13" ht="36" customHeight="1" x14ac:dyDescent="0.25">
      <c r="A118" s="38">
        <f>A115+1</f>
        <v>31</v>
      </c>
      <c r="B118" s="48" t="s">
        <v>129</v>
      </c>
      <c r="C118" s="37" t="s">
        <v>130</v>
      </c>
      <c r="D118" s="37" t="s">
        <v>194</v>
      </c>
      <c r="E118" s="21">
        <v>8.61</v>
      </c>
      <c r="F118" s="22">
        <v>13784</v>
      </c>
      <c r="G118" s="40">
        <v>2</v>
      </c>
      <c r="H118" s="49">
        <f>SUM(E118:E120)</f>
        <v>19.600000000000001</v>
      </c>
      <c r="I118" s="50">
        <f>H118/21</f>
        <v>0.93333333333333335</v>
      </c>
      <c r="J118" s="52">
        <f>SUM(F118:F120)</f>
        <v>32997</v>
      </c>
      <c r="K118" s="50">
        <f>J118/16000</f>
        <v>2.0623125</v>
      </c>
      <c r="L118" s="44"/>
      <c r="M118" s="44"/>
    </row>
    <row r="119" spans="1:13" ht="36" customHeight="1" x14ac:dyDescent="0.25">
      <c r="A119" s="38"/>
      <c r="B119" s="48"/>
      <c r="C119" s="37" t="s">
        <v>131</v>
      </c>
      <c r="D119" s="37" t="s">
        <v>194</v>
      </c>
      <c r="E119" s="21">
        <v>5.76</v>
      </c>
      <c r="F119" s="22">
        <v>9467</v>
      </c>
      <c r="G119" s="40"/>
      <c r="H119" s="49"/>
      <c r="I119" s="50"/>
      <c r="J119" s="52"/>
      <c r="K119" s="50" t="e">
        <f>J119/#REF!*100</f>
        <v>#REF!</v>
      </c>
      <c r="L119" s="44"/>
      <c r="M119" s="44"/>
    </row>
    <row r="120" spans="1:13" ht="36" customHeight="1" x14ac:dyDescent="0.25">
      <c r="A120" s="38"/>
      <c r="B120" s="48"/>
      <c r="C120" s="27" t="s">
        <v>195</v>
      </c>
      <c r="D120" s="27" t="s">
        <v>193</v>
      </c>
      <c r="E120" s="21">
        <v>5.23</v>
      </c>
      <c r="F120" s="22">
        <v>9746</v>
      </c>
      <c r="G120" s="40"/>
      <c r="H120" s="49"/>
      <c r="I120" s="50"/>
      <c r="J120" s="52"/>
      <c r="K120" s="50" t="e">
        <f>J120/#REF!*100</f>
        <v>#REF!</v>
      </c>
      <c r="L120" s="44"/>
      <c r="M120" s="44"/>
    </row>
    <row r="121" spans="1:13" s="5" customFormat="1" ht="36" customHeight="1" x14ac:dyDescent="0.25">
      <c r="A121" s="38">
        <f>A118+1</f>
        <v>32</v>
      </c>
      <c r="B121" s="48" t="s">
        <v>132</v>
      </c>
      <c r="C121" s="37" t="s">
        <v>133</v>
      </c>
      <c r="D121" s="37" t="s">
        <v>194</v>
      </c>
      <c r="E121" s="21">
        <v>9.2899999999999991</v>
      </c>
      <c r="F121" s="22">
        <v>18967</v>
      </c>
      <c r="G121" s="40">
        <v>2</v>
      </c>
      <c r="H121" s="49">
        <f>SUM(E121:E123)</f>
        <v>20.9</v>
      </c>
      <c r="I121" s="50">
        <f>H121/21</f>
        <v>0.99523809523809514</v>
      </c>
      <c r="J121" s="52">
        <f>SUM(F121:F123)</f>
        <v>47867</v>
      </c>
      <c r="K121" s="50">
        <f>J121/16000</f>
        <v>2.9916874999999998</v>
      </c>
      <c r="L121" s="44"/>
      <c r="M121" s="44"/>
    </row>
    <row r="122" spans="1:13" s="5" customFormat="1" ht="36" customHeight="1" x14ac:dyDescent="0.25">
      <c r="A122" s="38"/>
      <c r="B122" s="48"/>
      <c r="C122" s="37" t="s">
        <v>134</v>
      </c>
      <c r="D122" s="37" t="s">
        <v>194</v>
      </c>
      <c r="E122" s="21">
        <v>5.08</v>
      </c>
      <c r="F122" s="22">
        <v>7578</v>
      </c>
      <c r="G122" s="40"/>
      <c r="H122" s="49"/>
      <c r="I122" s="50"/>
      <c r="J122" s="52"/>
      <c r="K122" s="50"/>
      <c r="L122" s="44"/>
      <c r="M122" s="44"/>
    </row>
    <row r="123" spans="1:13" s="5" customFormat="1" ht="36" customHeight="1" x14ac:dyDescent="0.25">
      <c r="A123" s="38"/>
      <c r="B123" s="48"/>
      <c r="C123" s="37" t="s">
        <v>135</v>
      </c>
      <c r="D123" s="37" t="s">
        <v>194</v>
      </c>
      <c r="E123" s="21">
        <v>6.53</v>
      </c>
      <c r="F123" s="22">
        <v>21322</v>
      </c>
      <c r="G123" s="40"/>
      <c r="H123" s="49"/>
      <c r="I123" s="50"/>
      <c r="J123" s="52"/>
      <c r="K123" s="50"/>
      <c r="L123" s="44"/>
      <c r="M123" s="44"/>
    </row>
    <row r="124" spans="1:13" s="5" customFormat="1" ht="36" customHeight="1" x14ac:dyDescent="0.25">
      <c r="A124" s="38">
        <v>33</v>
      </c>
      <c r="B124" s="48" t="s">
        <v>156</v>
      </c>
      <c r="C124" s="37" t="s">
        <v>152</v>
      </c>
      <c r="D124" s="37" t="s">
        <v>196</v>
      </c>
      <c r="E124" s="21">
        <v>6.01</v>
      </c>
      <c r="F124" s="22">
        <v>16526</v>
      </c>
      <c r="G124" s="40">
        <v>4</v>
      </c>
      <c r="H124" s="49">
        <f>SUM(E124:E128)</f>
        <v>27.315999999999999</v>
      </c>
      <c r="I124" s="50">
        <f>H124/21</f>
        <v>1.3007619047619048</v>
      </c>
      <c r="J124" s="52">
        <f>SUM(F124:F128)</f>
        <v>77703</v>
      </c>
      <c r="K124" s="50">
        <f>J124/16000</f>
        <v>4.8564375000000002</v>
      </c>
      <c r="L124" s="44"/>
      <c r="M124" s="44"/>
    </row>
    <row r="125" spans="1:13" s="5" customFormat="1" ht="36" customHeight="1" x14ac:dyDescent="0.25">
      <c r="A125" s="38"/>
      <c r="B125" s="48"/>
      <c r="C125" s="35" t="s">
        <v>153</v>
      </c>
      <c r="D125" s="37" t="s">
        <v>196</v>
      </c>
      <c r="E125" s="21">
        <v>7.05</v>
      </c>
      <c r="F125" s="22">
        <v>23625</v>
      </c>
      <c r="G125" s="40"/>
      <c r="H125" s="49"/>
      <c r="I125" s="50"/>
      <c r="J125" s="52"/>
      <c r="K125" s="50"/>
      <c r="L125" s="44"/>
      <c r="M125" s="44"/>
    </row>
    <row r="126" spans="1:13" s="5" customFormat="1" ht="36" customHeight="1" x14ac:dyDescent="0.25">
      <c r="A126" s="38"/>
      <c r="B126" s="48"/>
      <c r="C126" s="37" t="s">
        <v>505</v>
      </c>
      <c r="D126" s="37" t="s">
        <v>196</v>
      </c>
      <c r="E126" s="25">
        <v>4.0960000000000001</v>
      </c>
      <c r="F126" s="22">
        <v>11520</v>
      </c>
      <c r="G126" s="40"/>
      <c r="H126" s="49"/>
      <c r="I126" s="50"/>
      <c r="J126" s="52"/>
      <c r="K126" s="50"/>
      <c r="L126" s="44"/>
      <c r="M126" s="44"/>
    </row>
    <row r="127" spans="1:13" s="5" customFormat="1" ht="36" customHeight="1" x14ac:dyDescent="0.25">
      <c r="A127" s="38"/>
      <c r="B127" s="48"/>
      <c r="C127" s="35" t="s">
        <v>154</v>
      </c>
      <c r="D127" s="37" t="s">
        <v>196</v>
      </c>
      <c r="E127" s="21">
        <v>5.23</v>
      </c>
      <c r="F127" s="22">
        <v>14321</v>
      </c>
      <c r="G127" s="40"/>
      <c r="H127" s="49"/>
      <c r="I127" s="50"/>
      <c r="J127" s="52"/>
      <c r="K127" s="50"/>
      <c r="L127" s="44"/>
      <c r="M127" s="44"/>
    </row>
    <row r="128" spans="1:13" s="5" customFormat="1" ht="36" customHeight="1" x14ac:dyDescent="0.25">
      <c r="A128" s="38"/>
      <c r="B128" s="48"/>
      <c r="C128" s="37" t="s">
        <v>155</v>
      </c>
      <c r="D128" s="37" t="s">
        <v>196</v>
      </c>
      <c r="E128" s="21">
        <v>4.93</v>
      </c>
      <c r="F128" s="22">
        <v>11711</v>
      </c>
      <c r="G128" s="40"/>
      <c r="H128" s="49"/>
      <c r="I128" s="50"/>
      <c r="J128" s="52"/>
      <c r="K128" s="50"/>
      <c r="L128" s="44"/>
      <c r="M128" s="44"/>
    </row>
    <row r="129" spans="1:13" ht="36" customHeight="1" x14ac:dyDescent="0.25">
      <c r="A129" s="38">
        <v>34</v>
      </c>
      <c r="B129" s="48" t="s">
        <v>157</v>
      </c>
      <c r="C129" s="37" t="s">
        <v>506</v>
      </c>
      <c r="D129" s="37" t="s">
        <v>196</v>
      </c>
      <c r="E129" s="21">
        <v>8.26</v>
      </c>
      <c r="F129" s="22">
        <v>17794</v>
      </c>
      <c r="G129" s="64">
        <v>2</v>
      </c>
      <c r="H129" s="49">
        <f>SUM(E129:E131)</f>
        <v>22.22</v>
      </c>
      <c r="I129" s="50">
        <f>H129/21</f>
        <v>1.058095238095238</v>
      </c>
      <c r="J129" s="52">
        <f>SUM(F129:F131)</f>
        <v>42213</v>
      </c>
      <c r="K129" s="50">
        <f>J129/16000</f>
        <v>2.6383125000000001</v>
      </c>
      <c r="L129" s="44"/>
      <c r="M129" s="44"/>
    </row>
    <row r="130" spans="1:13" ht="36" customHeight="1" x14ac:dyDescent="0.25">
      <c r="A130" s="38"/>
      <c r="B130" s="48"/>
      <c r="C130" s="35" t="s">
        <v>158</v>
      </c>
      <c r="D130" s="37" t="s">
        <v>196</v>
      </c>
      <c r="E130" s="21">
        <v>6.04</v>
      </c>
      <c r="F130" s="22">
        <v>10698</v>
      </c>
      <c r="G130" s="64"/>
      <c r="H130" s="49"/>
      <c r="I130" s="50"/>
      <c r="J130" s="52"/>
      <c r="K130" s="50"/>
      <c r="L130" s="44"/>
      <c r="M130" s="44"/>
    </row>
    <row r="131" spans="1:13" ht="34.5" customHeight="1" x14ac:dyDescent="0.25">
      <c r="A131" s="38"/>
      <c r="B131" s="48"/>
      <c r="C131" s="37" t="s">
        <v>159</v>
      </c>
      <c r="D131" s="37" t="s">
        <v>196</v>
      </c>
      <c r="E131" s="21">
        <v>7.92</v>
      </c>
      <c r="F131" s="22">
        <v>13721</v>
      </c>
      <c r="G131" s="64"/>
      <c r="H131" s="49"/>
      <c r="I131" s="50"/>
      <c r="J131" s="52"/>
      <c r="K131" s="50"/>
      <c r="L131" s="44"/>
      <c r="M131" s="44"/>
    </row>
    <row r="132" spans="1:13" s="12" customFormat="1" ht="32.25" customHeight="1" x14ac:dyDescent="0.25">
      <c r="A132" s="38">
        <v>35</v>
      </c>
      <c r="B132" s="48" t="s">
        <v>162</v>
      </c>
      <c r="C132" s="37" t="s">
        <v>178</v>
      </c>
      <c r="D132" s="37" t="s">
        <v>196</v>
      </c>
      <c r="E132" s="25">
        <v>8.19</v>
      </c>
      <c r="F132" s="22">
        <v>12119</v>
      </c>
      <c r="G132" s="40">
        <v>2</v>
      </c>
      <c r="H132" s="63">
        <f>SUM(E132:E136)</f>
        <v>25.683999999999997</v>
      </c>
      <c r="I132" s="61">
        <f>H132/21</f>
        <v>1.2230476190476189</v>
      </c>
      <c r="J132" s="62">
        <f>SUM(F132:F136)</f>
        <v>32724</v>
      </c>
      <c r="K132" s="61">
        <f>J132/16000</f>
        <v>2.0452499999999998</v>
      </c>
      <c r="L132" s="44"/>
      <c r="M132" s="44"/>
    </row>
    <row r="133" spans="1:13" s="12" customFormat="1" ht="32.25" customHeight="1" x14ac:dyDescent="0.25">
      <c r="A133" s="38"/>
      <c r="B133" s="48"/>
      <c r="C133" s="37" t="s">
        <v>160</v>
      </c>
      <c r="D133" s="37" t="s">
        <v>196</v>
      </c>
      <c r="E133" s="21">
        <v>7.89</v>
      </c>
      <c r="F133" s="22">
        <v>10285</v>
      </c>
      <c r="G133" s="40"/>
      <c r="H133" s="63"/>
      <c r="I133" s="61"/>
      <c r="J133" s="62"/>
      <c r="K133" s="61"/>
      <c r="L133" s="44"/>
      <c r="M133" s="44"/>
    </row>
    <row r="134" spans="1:13" s="12" customFormat="1" ht="32.25" customHeight="1" x14ac:dyDescent="0.25">
      <c r="A134" s="38"/>
      <c r="B134" s="48"/>
      <c r="C134" s="37" t="s">
        <v>161</v>
      </c>
      <c r="D134" s="37" t="s">
        <v>196</v>
      </c>
      <c r="E134" s="21">
        <v>8.9</v>
      </c>
      <c r="F134" s="22">
        <v>9959</v>
      </c>
      <c r="G134" s="40"/>
      <c r="H134" s="63"/>
      <c r="I134" s="61"/>
      <c r="J134" s="62"/>
      <c r="K134" s="61"/>
      <c r="L134" s="44"/>
      <c r="M134" s="44"/>
    </row>
    <row r="135" spans="1:13" s="12" customFormat="1" ht="36.75" customHeight="1" x14ac:dyDescent="0.25">
      <c r="A135" s="38"/>
      <c r="B135" s="48"/>
      <c r="C135" s="37" t="s">
        <v>508</v>
      </c>
      <c r="D135" s="37" t="s">
        <v>196</v>
      </c>
      <c r="E135" s="21">
        <v>0.35</v>
      </c>
      <c r="F135" s="22">
        <v>190</v>
      </c>
      <c r="G135" s="40"/>
      <c r="H135" s="63"/>
      <c r="I135" s="61"/>
      <c r="J135" s="62"/>
      <c r="K135" s="61"/>
      <c r="L135" s="44"/>
      <c r="M135" s="44"/>
    </row>
    <row r="136" spans="1:13" s="12" customFormat="1" ht="36.75" customHeight="1" x14ac:dyDescent="0.25">
      <c r="A136" s="38"/>
      <c r="B136" s="48"/>
      <c r="C136" s="37" t="s">
        <v>509</v>
      </c>
      <c r="D136" s="37" t="s">
        <v>196</v>
      </c>
      <c r="E136" s="25">
        <v>0.35399999999999998</v>
      </c>
      <c r="F136" s="22">
        <v>171</v>
      </c>
      <c r="G136" s="40"/>
      <c r="H136" s="63"/>
      <c r="I136" s="61"/>
      <c r="J136" s="62"/>
      <c r="K136" s="61"/>
      <c r="L136" s="44"/>
      <c r="M136" s="44"/>
    </row>
    <row r="137" spans="1:13" s="12" customFormat="1" ht="32.25" customHeight="1" x14ac:dyDescent="0.25">
      <c r="A137" s="38">
        <v>36</v>
      </c>
      <c r="B137" s="48" t="s">
        <v>163</v>
      </c>
      <c r="C137" s="35" t="s">
        <v>164</v>
      </c>
      <c r="D137" s="35" t="s">
        <v>197</v>
      </c>
      <c r="E137" s="21">
        <v>8.4499999999999993</v>
      </c>
      <c r="F137" s="22">
        <v>17492</v>
      </c>
      <c r="G137" s="40">
        <v>2</v>
      </c>
      <c r="H137" s="49">
        <f>SUM(E137:E139)</f>
        <v>22.8</v>
      </c>
      <c r="I137" s="50">
        <f>H137/21</f>
        <v>1.0857142857142859</v>
      </c>
      <c r="J137" s="52">
        <f>SUM(F137:F139)</f>
        <v>46561</v>
      </c>
      <c r="K137" s="50">
        <f>J137/16000</f>
        <v>2.9100625</v>
      </c>
      <c r="L137" s="44"/>
      <c r="M137" s="44"/>
    </row>
    <row r="138" spans="1:13" s="12" customFormat="1" ht="32.25" customHeight="1" x14ac:dyDescent="0.25">
      <c r="A138" s="38"/>
      <c r="B138" s="48"/>
      <c r="C138" s="35" t="s">
        <v>165</v>
      </c>
      <c r="D138" s="35" t="s">
        <v>197</v>
      </c>
      <c r="E138" s="21">
        <v>8.15</v>
      </c>
      <c r="F138" s="22">
        <v>14304</v>
      </c>
      <c r="G138" s="40"/>
      <c r="H138" s="49"/>
      <c r="I138" s="50"/>
      <c r="J138" s="52"/>
      <c r="K138" s="50"/>
      <c r="L138" s="44"/>
      <c r="M138" s="44"/>
    </row>
    <row r="139" spans="1:13" s="12" customFormat="1" ht="32.25" customHeight="1" x14ac:dyDescent="0.25">
      <c r="A139" s="38"/>
      <c r="B139" s="48"/>
      <c r="C139" s="35" t="s">
        <v>166</v>
      </c>
      <c r="D139" s="35" t="s">
        <v>197</v>
      </c>
      <c r="E139" s="21">
        <v>6.2</v>
      </c>
      <c r="F139" s="22">
        <v>14765</v>
      </c>
      <c r="G139" s="40"/>
      <c r="H139" s="49"/>
      <c r="I139" s="50"/>
      <c r="J139" s="52"/>
      <c r="K139" s="50"/>
      <c r="L139" s="44"/>
      <c r="M139" s="44"/>
    </row>
    <row r="140" spans="1:13" ht="39.75" customHeight="1" x14ac:dyDescent="0.25">
      <c r="A140" s="38">
        <v>37</v>
      </c>
      <c r="B140" s="48" t="s">
        <v>167</v>
      </c>
      <c r="C140" s="35" t="s">
        <v>168</v>
      </c>
      <c r="D140" s="35" t="s">
        <v>197</v>
      </c>
      <c r="E140" s="21">
        <v>5.32</v>
      </c>
      <c r="F140" s="22">
        <v>11607</v>
      </c>
      <c r="G140" s="40">
        <v>2</v>
      </c>
      <c r="H140" s="49">
        <f>SUM(E140:E142)</f>
        <v>14.620000000000001</v>
      </c>
      <c r="I140" s="50">
        <f>H140/21</f>
        <v>0.69619047619047625</v>
      </c>
      <c r="J140" s="52">
        <f>SUM(F140:F142)</f>
        <v>31524</v>
      </c>
      <c r="K140" s="50">
        <f>J140/16000</f>
        <v>1.9702500000000001</v>
      </c>
      <c r="L140" s="44"/>
      <c r="M140" s="44"/>
    </row>
    <row r="141" spans="1:13" ht="39.75" customHeight="1" x14ac:dyDescent="0.25">
      <c r="A141" s="38"/>
      <c r="B141" s="48"/>
      <c r="C141" s="35" t="s">
        <v>169</v>
      </c>
      <c r="D141" s="35" t="s">
        <v>197</v>
      </c>
      <c r="E141" s="21">
        <v>4.43</v>
      </c>
      <c r="F141" s="22">
        <v>8876</v>
      </c>
      <c r="G141" s="40"/>
      <c r="H141" s="49"/>
      <c r="I141" s="50"/>
      <c r="J141" s="52"/>
      <c r="K141" s="50"/>
      <c r="L141" s="44"/>
      <c r="M141" s="44"/>
    </row>
    <row r="142" spans="1:13" ht="39.75" customHeight="1" x14ac:dyDescent="0.25">
      <c r="A142" s="38"/>
      <c r="B142" s="48"/>
      <c r="C142" s="35" t="s">
        <v>170</v>
      </c>
      <c r="D142" s="35" t="s">
        <v>197</v>
      </c>
      <c r="E142" s="21">
        <v>4.87</v>
      </c>
      <c r="F142" s="22">
        <v>11041</v>
      </c>
      <c r="G142" s="40"/>
      <c r="H142" s="49"/>
      <c r="I142" s="50"/>
      <c r="J142" s="52"/>
      <c r="K142" s="50"/>
      <c r="L142" s="44"/>
      <c r="M142" s="44"/>
    </row>
    <row r="143" spans="1:13" ht="39.75" customHeight="1" x14ac:dyDescent="0.25">
      <c r="A143" s="38">
        <v>38</v>
      </c>
      <c r="B143" s="48" t="s">
        <v>171</v>
      </c>
      <c r="C143" s="37" t="s">
        <v>172</v>
      </c>
      <c r="D143" s="35" t="s">
        <v>197</v>
      </c>
      <c r="E143" s="21">
        <v>6.83</v>
      </c>
      <c r="F143" s="22">
        <v>13046</v>
      </c>
      <c r="G143" s="40">
        <v>2</v>
      </c>
      <c r="H143" s="49">
        <f>SUM(E143:E145)</f>
        <v>22.96</v>
      </c>
      <c r="I143" s="50">
        <f>H143/21</f>
        <v>1.0933333333333333</v>
      </c>
      <c r="J143" s="52">
        <f>SUM(F143:F145)</f>
        <v>40599</v>
      </c>
      <c r="K143" s="50">
        <f>J143/16000</f>
        <v>2.5374374999999998</v>
      </c>
      <c r="L143" s="44"/>
      <c r="M143" s="44"/>
    </row>
    <row r="144" spans="1:13" ht="39.75" customHeight="1" x14ac:dyDescent="0.25">
      <c r="A144" s="38"/>
      <c r="B144" s="48"/>
      <c r="C144" s="35" t="s">
        <v>173</v>
      </c>
      <c r="D144" s="35" t="s">
        <v>197</v>
      </c>
      <c r="E144" s="21">
        <v>6.2</v>
      </c>
      <c r="F144" s="22">
        <v>12381</v>
      </c>
      <c r="G144" s="40"/>
      <c r="H144" s="49"/>
      <c r="I144" s="50"/>
      <c r="J144" s="52"/>
      <c r="K144" s="50"/>
      <c r="L144" s="44"/>
      <c r="M144" s="44"/>
    </row>
    <row r="145" spans="1:13" ht="39.75" customHeight="1" x14ac:dyDescent="0.25">
      <c r="A145" s="38"/>
      <c r="B145" s="48"/>
      <c r="C145" s="35" t="s">
        <v>174</v>
      </c>
      <c r="D145" s="35" t="s">
        <v>197</v>
      </c>
      <c r="E145" s="21">
        <v>9.93</v>
      </c>
      <c r="F145" s="22">
        <v>15172</v>
      </c>
      <c r="G145" s="40"/>
      <c r="H145" s="49"/>
      <c r="I145" s="50"/>
      <c r="J145" s="52"/>
      <c r="K145" s="50"/>
      <c r="L145" s="44"/>
      <c r="M145" s="44"/>
    </row>
    <row r="146" spans="1:13" ht="39.75" customHeight="1" x14ac:dyDescent="0.25">
      <c r="A146" s="38">
        <v>39</v>
      </c>
      <c r="B146" s="48" t="s">
        <v>175</v>
      </c>
      <c r="C146" s="35" t="s">
        <v>176</v>
      </c>
      <c r="D146" s="35" t="s">
        <v>197</v>
      </c>
      <c r="E146" s="21">
        <v>4.95</v>
      </c>
      <c r="F146" s="22">
        <v>8179</v>
      </c>
      <c r="G146" s="40">
        <v>2</v>
      </c>
      <c r="H146" s="49">
        <f>SUM(E146:E148)</f>
        <v>17.510000000000002</v>
      </c>
      <c r="I146" s="50">
        <f>H146/21</f>
        <v>0.83380952380952389</v>
      </c>
      <c r="J146" s="52">
        <f>SUM(F146:F148)</f>
        <v>30138</v>
      </c>
      <c r="K146" s="50">
        <f>J146/16000</f>
        <v>1.8836250000000001</v>
      </c>
      <c r="L146" s="44"/>
      <c r="M146" s="44"/>
    </row>
    <row r="147" spans="1:13" ht="39.75" customHeight="1" x14ac:dyDescent="0.25">
      <c r="A147" s="38"/>
      <c r="B147" s="48"/>
      <c r="C147" s="35" t="s">
        <v>177</v>
      </c>
      <c r="D147" s="35" t="s">
        <v>197</v>
      </c>
      <c r="E147" s="21">
        <v>6.62</v>
      </c>
      <c r="F147" s="22">
        <v>12100</v>
      </c>
      <c r="G147" s="40"/>
      <c r="H147" s="49"/>
      <c r="I147" s="50"/>
      <c r="J147" s="52"/>
      <c r="K147" s="50"/>
      <c r="L147" s="44"/>
      <c r="M147" s="44"/>
    </row>
    <row r="148" spans="1:13" ht="39.75" customHeight="1" x14ac:dyDescent="0.25">
      <c r="A148" s="38"/>
      <c r="B148" s="48"/>
      <c r="C148" s="27" t="s">
        <v>198</v>
      </c>
      <c r="D148" s="27" t="s">
        <v>193</v>
      </c>
      <c r="E148" s="21">
        <v>5.94</v>
      </c>
      <c r="F148" s="22">
        <v>9859</v>
      </c>
      <c r="G148" s="40"/>
      <c r="H148" s="49"/>
      <c r="I148" s="50"/>
      <c r="J148" s="52"/>
      <c r="K148" s="50"/>
      <c r="L148" s="44"/>
      <c r="M148" s="44"/>
    </row>
    <row r="149" spans="1:13" s="13" customFormat="1" ht="29.25" customHeight="1" x14ac:dyDescent="0.25">
      <c r="A149" s="28" t="s">
        <v>204</v>
      </c>
      <c r="B149" s="28" t="s">
        <v>184</v>
      </c>
      <c r="C149" s="28" t="s">
        <v>205</v>
      </c>
      <c r="D149" s="28"/>
      <c r="E149" s="17"/>
      <c r="F149" s="17"/>
      <c r="G149" s="28"/>
      <c r="H149" s="28"/>
      <c r="I149" s="29"/>
      <c r="J149" s="30"/>
      <c r="K149" s="29"/>
      <c r="L149" s="31"/>
      <c r="M149" s="31"/>
    </row>
    <row r="150" spans="1:13" ht="33" customHeight="1" x14ac:dyDescent="0.25">
      <c r="A150" s="38">
        <v>40</v>
      </c>
      <c r="B150" s="65" t="s">
        <v>206</v>
      </c>
      <c r="C150" s="35" t="s">
        <v>207</v>
      </c>
      <c r="D150" s="35" t="s">
        <v>214</v>
      </c>
      <c r="E150" s="35">
        <v>0.64</v>
      </c>
      <c r="F150" s="36">
        <v>6707</v>
      </c>
      <c r="G150" s="40">
        <v>6</v>
      </c>
      <c r="H150" s="66">
        <v>28.03</v>
      </c>
      <c r="I150" s="67">
        <f>H150/5.5*100</f>
        <v>509.63636363636368</v>
      </c>
      <c r="J150" s="68">
        <v>67922</v>
      </c>
      <c r="K150" s="69">
        <f>J150/21000*100</f>
        <v>323.43809523809523</v>
      </c>
      <c r="L150" s="39"/>
      <c r="M150" s="39"/>
    </row>
    <row r="151" spans="1:13" ht="33" customHeight="1" x14ac:dyDescent="0.25">
      <c r="A151" s="38"/>
      <c r="B151" s="65"/>
      <c r="C151" s="35" t="s">
        <v>208</v>
      </c>
      <c r="D151" s="35" t="s">
        <v>214</v>
      </c>
      <c r="E151" s="35">
        <v>0.83</v>
      </c>
      <c r="F151" s="36">
        <v>14584</v>
      </c>
      <c r="G151" s="40"/>
      <c r="H151" s="66"/>
      <c r="I151" s="67"/>
      <c r="J151" s="68"/>
      <c r="K151" s="69"/>
      <c r="L151" s="39"/>
      <c r="M151" s="39"/>
    </row>
    <row r="152" spans="1:13" ht="33" customHeight="1" x14ac:dyDescent="0.25">
      <c r="A152" s="38"/>
      <c r="B152" s="65"/>
      <c r="C152" s="35" t="s">
        <v>209</v>
      </c>
      <c r="D152" s="35" t="s">
        <v>214</v>
      </c>
      <c r="E152" s="35">
        <v>2.5099999999999998</v>
      </c>
      <c r="F152" s="36">
        <v>14095</v>
      </c>
      <c r="G152" s="40"/>
      <c r="H152" s="66"/>
      <c r="I152" s="67"/>
      <c r="J152" s="68"/>
      <c r="K152" s="69"/>
      <c r="L152" s="39"/>
      <c r="M152" s="39"/>
    </row>
    <row r="153" spans="1:13" ht="33" customHeight="1" x14ac:dyDescent="0.25">
      <c r="A153" s="38"/>
      <c r="B153" s="65"/>
      <c r="C153" s="35" t="s">
        <v>210</v>
      </c>
      <c r="D153" s="35" t="s">
        <v>214</v>
      </c>
      <c r="E153" s="35">
        <v>3.81</v>
      </c>
      <c r="F153" s="36">
        <v>6028</v>
      </c>
      <c r="G153" s="40"/>
      <c r="H153" s="66"/>
      <c r="I153" s="67"/>
      <c r="J153" s="68"/>
      <c r="K153" s="69"/>
      <c r="L153" s="39"/>
      <c r="M153" s="39"/>
    </row>
    <row r="154" spans="1:13" ht="33" customHeight="1" x14ac:dyDescent="0.25">
      <c r="A154" s="38"/>
      <c r="B154" s="65"/>
      <c r="C154" s="35" t="s">
        <v>211</v>
      </c>
      <c r="D154" s="35" t="s">
        <v>215</v>
      </c>
      <c r="E154" s="35">
        <v>6.76</v>
      </c>
      <c r="F154" s="36">
        <v>7412</v>
      </c>
      <c r="G154" s="40"/>
      <c r="H154" s="66"/>
      <c r="I154" s="67"/>
      <c r="J154" s="68"/>
      <c r="K154" s="69"/>
      <c r="L154" s="39"/>
      <c r="M154" s="39"/>
    </row>
    <row r="155" spans="1:13" ht="33" customHeight="1" x14ac:dyDescent="0.25">
      <c r="A155" s="38"/>
      <c r="B155" s="65"/>
      <c r="C155" s="35" t="s">
        <v>212</v>
      </c>
      <c r="D155" s="35" t="s">
        <v>215</v>
      </c>
      <c r="E155" s="35">
        <v>6.39</v>
      </c>
      <c r="F155" s="36">
        <v>8932</v>
      </c>
      <c r="G155" s="40"/>
      <c r="H155" s="66"/>
      <c r="I155" s="67"/>
      <c r="J155" s="68"/>
      <c r="K155" s="69"/>
      <c r="L155" s="39"/>
      <c r="M155" s="39"/>
    </row>
    <row r="156" spans="1:13" ht="33" customHeight="1" x14ac:dyDescent="0.25">
      <c r="A156" s="38"/>
      <c r="B156" s="65"/>
      <c r="C156" s="35" t="s">
        <v>213</v>
      </c>
      <c r="D156" s="35" t="s">
        <v>215</v>
      </c>
      <c r="E156" s="35">
        <v>7.09</v>
      </c>
      <c r="F156" s="36">
        <v>10164</v>
      </c>
      <c r="G156" s="40"/>
      <c r="H156" s="66"/>
      <c r="I156" s="67"/>
      <c r="J156" s="68"/>
      <c r="K156" s="69"/>
      <c r="L156" s="39"/>
      <c r="M156" s="39"/>
    </row>
    <row r="157" spans="1:13" ht="36" customHeight="1" x14ac:dyDescent="0.25">
      <c r="A157" s="38">
        <v>41</v>
      </c>
      <c r="B157" s="48" t="s">
        <v>216</v>
      </c>
      <c r="C157" s="35" t="s">
        <v>216</v>
      </c>
      <c r="D157" s="35" t="s">
        <v>214</v>
      </c>
      <c r="E157" s="35">
        <v>3.31</v>
      </c>
      <c r="F157" s="36">
        <v>22916</v>
      </c>
      <c r="G157" s="40">
        <v>5</v>
      </c>
      <c r="H157" s="66">
        <v>34.630000000000003</v>
      </c>
      <c r="I157" s="67">
        <f t="shared" ref="I157" si="0">H157/5.5*100</f>
        <v>629.63636363636374</v>
      </c>
      <c r="J157" s="68">
        <v>92136</v>
      </c>
      <c r="K157" s="69">
        <f t="shared" ref="K157" si="1">J157/21000*100</f>
        <v>438.74285714285708</v>
      </c>
      <c r="L157" s="38"/>
      <c r="M157" s="38"/>
    </row>
    <row r="158" spans="1:13" ht="36" customHeight="1" x14ac:dyDescent="0.25">
      <c r="A158" s="38"/>
      <c r="B158" s="48"/>
      <c r="C158" s="35" t="s">
        <v>217</v>
      </c>
      <c r="D158" s="35" t="s">
        <v>214</v>
      </c>
      <c r="E158" s="35">
        <v>1.69</v>
      </c>
      <c r="F158" s="36">
        <v>20642</v>
      </c>
      <c r="G158" s="40"/>
      <c r="H158" s="66"/>
      <c r="I158" s="67"/>
      <c r="J158" s="68"/>
      <c r="K158" s="69"/>
      <c r="L158" s="38"/>
      <c r="M158" s="38"/>
    </row>
    <row r="159" spans="1:13" ht="36" customHeight="1" x14ac:dyDescent="0.25">
      <c r="A159" s="38"/>
      <c r="B159" s="48"/>
      <c r="C159" s="35" t="s">
        <v>218</v>
      </c>
      <c r="D159" s="35" t="s">
        <v>214</v>
      </c>
      <c r="E159" s="35">
        <v>6.47</v>
      </c>
      <c r="F159" s="36">
        <v>9267</v>
      </c>
      <c r="G159" s="40"/>
      <c r="H159" s="66"/>
      <c r="I159" s="67"/>
      <c r="J159" s="68"/>
      <c r="K159" s="69"/>
      <c r="L159" s="38"/>
      <c r="M159" s="38"/>
    </row>
    <row r="160" spans="1:13" ht="36" customHeight="1" x14ac:dyDescent="0.25">
      <c r="A160" s="38"/>
      <c r="B160" s="48"/>
      <c r="C160" s="35" t="s">
        <v>219</v>
      </c>
      <c r="D160" s="35" t="s">
        <v>214</v>
      </c>
      <c r="E160" s="35">
        <v>7.55</v>
      </c>
      <c r="F160" s="36">
        <v>12416</v>
      </c>
      <c r="G160" s="40"/>
      <c r="H160" s="66"/>
      <c r="I160" s="67"/>
      <c r="J160" s="68"/>
      <c r="K160" s="69"/>
      <c r="L160" s="38"/>
      <c r="M160" s="38"/>
    </row>
    <row r="161" spans="1:13" ht="36" customHeight="1" x14ac:dyDescent="0.25">
      <c r="A161" s="38"/>
      <c r="B161" s="48"/>
      <c r="C161" s="35" t="s">
        <v>220</v>
      </c>
      <c r="D161" s="35" t="s">
        <v>214</v>
      </c>
      <c r="E161" s="35">
        <v>5.87</v>
      </c>
      <c r="F161" s="36">
        <v>14056</v>
      </c>
      <c r="G161" s="40"/>
      <c r="H161" s="66"/>
      <c r="I161" s="67"/>
      <c r="J161" s="68"/>
      <c r="K161" s="69"/>
      <c r="L161" s="38"/>
      <c r="M161" s="38"/>
    </row>
    <row r="162" spans="1:13" ht="36" customHeight="1" x14ac:dyDescent="0.25">
      <c r="A162" s="38"/>
      <c r="B162" s="48"/>
      <c r="C162" s="35" t="s">
        <v>221</v>
      </c>
      <c r="D162" s="35" t="s">
        <v>222</v>
      </c>
      <c r="E162" s="35">
        <v>9.74</v>
      </c>
      <c r="F162" s="36">
        <v>12839</v>
      </c>
      <c r="G162" s="40"/>
      <c r="H162" s="66"/>
      <c r="I162" s="67"/>
      <c r="J162" s="68"/>
      <c r="K162" s="69"/>
      <c r="L162" s="38"/>
      <c r="M162" s="38"/>
    </row>
    <row r="163" spans="1:13" ht="36" customHeight="1" x14ac:dyDescent="0.25">
      <c r="A163" s="38">
        <v>42</v>
      </c>
      <c r="B163" s="57" t="s">
        <v>223</v>
      </c>
      <c r="C163" s="35" t="s">
        <v>223</v>
      </c>
      <c r="D163" s="35" t="s">
        <v>214</v>
      </c>
      <c r="E163" s="35">
        <v>1.74</v>
      </c>
      <c r="F163" s="36">
        <v>10122</v>
      </c>
      <c r="G163" s="40">
        <v>3</v>
      </c>
      <c r="H163" s="66">
        <v>9.32</v>
      </c>
      <c r="I163" s="67">
        <f t="shared" ref="I163" si="2">H163/5.5*100</f>
        <v>169.45454545454547</v>
      </c>
      <c r="J163" s="68">
        <v>45657</v>
      </c>
      <c r="K163" s="69">
        <f t="shared" ref="K163" si="3">J163/21000*100</f>
        <v>217.41428571428568</v>
      </c>
      <c r="L163" s="40"/>
      <c r="M163" s="40"/>
    </row>
    <row r="164" spans="1:13" ht="36" customHeight="1" x14ac:dyDescent="0.25">
      <c r="A164" s="38"/>
      <c r="B164" s="57"/>
      <c r="C164" s="35" t="s">
        <v>224</v>
      </c>
      <c r="D164" s="35" t="s">
        <v>214</v>
      </c>
      <c r="E164" s="35">
        <v>0.53</v>
      </c>
      <c r="F164" s="36">
        <v>7221</v>
      </c>
      <c r="G164" s="40"/>
      <c r="H164" s="66"/>
      <c r="I164" s="67"/>
      <c r="J164" s="68"/>
      <c r="K164" s="69"/>
      <c r="L164" s="40"/>
      <c r="M164" s="40"/>
    </row>
    <row r="165" spans="1:13" ht="36" customHeight="1" x14ac:dyDescent="0.25">
      <c r="A165" s="38"/>
      <c r="B165" s="57"/>
      <c r="C165" s="35" t="s">
        <v>225</v>
      </c>
      <c r="D165" s="35" t="s">
        <v>214</v>
      </c>
      <c r="E165" s="35">
        <v>1.1000000000000001</v>
      </c>
      <c r="F165" s="36">
        <v>15250</v>
      </c>
      <c r="G165" s="40"/>
      <c r="H165" s="66"/>
      <c r="I165" s="67"/>
      <c r="J165" s="68"/>
      <c r="K165" s="69"/>
      <c r="L165" s="40"/>
      <c r="M165" s="40"/>
    </row>
    <row r="166" spans="1:13" ht="36" customHeight="1" x14ac:dyDescent="0.25">
      <c r="A166" s="38"/>
      <c r="B166" s="57"/>
      <c r="C166" s="35" t="s">
        <v>226</v>
      </c>
      <c r="D166" s="35" t="s">
        <v>214</v>
      </c>
      <c r="E166" s="35">
        <v>5.95</v>
      </c>
      <c r="F166" s="36">
        <v>13064</v>
      </c>
      <c r="G166" s="40"/>
      <c r="H166" s="66"/>
      <c r="I166" s="67"/>
      <c r="J166" s="68"/>
      <c r="K166" s="69"/>
      <c r="L166" s="40"/>
      <c r="M166" s="40"/>
    </row>
    <row r="167" spans="1:13" ht="33" customHeight="1" x14ac:dyDescent="0.25">
      <c r="A167" s="38">
        <v>43</v>
      </c>
      <c r="B167" s="48" t="s">
        <v>227</v>
      </c>
      <c r="C167" s="35" t="s">
        <v>228</v>
      </c>
      <c r="D167" s="35" t="s">
        <v>214</v>
      </c>
      <c r="E167" s="35">
        <v>6.17</v>
      </c>
      <c r="F167" s="23">
        <v>17260</v>
      </c>
      <c r="G167" s="40">
        <v>4</v>
      </c>
      <c r="H167" s="66">
        <v>20.94</v>
      </c>
      <c r="I167" s="67">
        <f t="shared" ref="I167" si="4">H167/5.5*100</f>
        <v>380.72727272727275</v>
      </c>
      <c r="J167" s="68">
        <v>43929</v>
      </c>
      <c r="K167" s="69">
        <f t="shared" ref="K167" si="5">J167/21000*100</f>
        <v>209.18571428571425</v>
      </c>
      <c r="L167" s="38"/>
      <c r="M167" s="38"/>
    </row>
    <row r="168" spans="1:13" ht="33" customHeight="1" x14ac:dyDescent="0.25">
      <c r="A168" s="38"/>
      <c r="B168" s="48"/>
      <c r="C168" s="35" t="s">
        <v>229</v>
      </c>
      <c r="D168" s="35" t="s">
        <v>214</v>
      </c>
      <c r="E168" s="34">
        <v>4.43</v>
      </c>
      <c r="F168" s="23">
        <v>8179</v>
      </c>
      <c r="G168" s="40"/>
      <c r="H168" s="66"/>
      <c r="I168" s="67"/>
      <c r="J168" s="68"/>
      <c r="K168" s="69"/>
      <c r="L168" s="38"/>
      <c r="M168" s="38"/>
    </row>
    <row r="169" spans="1:13" ht="33" customHeight="1" x14ac:dyDescent="0.25">
      <c r="A169" s="38"/>
      <c r="B169" s="48"/>
      <c r="C169" s="35" t="s">
        <v>230</v>
      </c>
      <c r="D169" s="35" t="s">
        <v>214</v>
      </c>
      <c r="E169" s="34">
        <v>5.58</v>
      </c>
      <c r="F169" s="23">
        <v>10637</v>
      </c>
      <c r="G169" s="40"/>
      <c r="H169" s="66"/>
      <c r="I169" s="67"/>
      <c r="J169" s="68"/>
      <c r="K169" s="69"/>
      <c r="L169" s="38"/>
      <c r="M169" s="38"/>
    </row>
    <row r="170" spans="1:13" ht="33" customHeight="1" x14ac:dyDescent="0.25">
      <c r="A170" s="38"/>
      <c r="B170" s="48"/>
      <c r="C170" s="35" t="s">
        <v>231</v>
      </c>
      <c r="D170" s="35" t="s">
        <v>214</v>
      </c>
      <c r="E170" s="34">
        <v>2.4500000000000002</v>
      </c>
      <c r="F170" s="23">
        <v>4774</v>
      </c>
      <c r="G170" s="40"/>
      <c r="H170" s="66"/>
      <c r="I170" s="67"/>
      <c r="J170" s="68"/>
      <c r="K170" s="69"/>
      <c r="L170" s="38"/>
      <c r="M170" s="38"/>
    </row>
    <row r="171" spans="1:13" ht="33" customHeight="1" x14ac:dyDescent="0.25">
      <c r="A171" s="38"/>
      <c r="B171" s="48"/>
      <c r="C171" s="35" t="s">
        <v>232</v>
      </c>
      <c r="D171" s="35" t="s">
        <v>233</v>
      </c>
      <c r="E171" s="34">
        <v>2.31</v>
      </c>
      <c r="F171" s="23">
        <v>3079</v>
      </c>
      <c r="G171" s="40"/>
      <c r="H171" s="66"/>
      <c r="I171" s="67"/>
      <c r="J171" s="68"/>
      <c r="K171" s="69"/>
      <c r="L171" s="38"/>
      <c r="M171" s="38"/>
    </row>
    <row r="172" spans="1:13" ht="30.75" customHeight="1" x14ac:dyDescent="0.25">
      <c r="A172" s="38">
        <v>44</v>
      </c>
      <c r="B172" s="48" t="s">
        <v>234</v>
      </c>
      <c r="C172" s="35" t="s">
        <v>235</v>
      </c>
      <c r="D172" s="35" t="s">
        <v>214</v>
      </c>
      <c r="E172" s="34">
        <v>1.19</v>
      </c>
      <c r="F172" s="23">
        <v>6078</v>
      </c>
      <c r="G172" s="40">
        <v>4</v>
      </c>
      <c r="H172" s="66">
        <v>23.99</v>
      </c>
      <c r="I172" s="67">
        <f t="shared" ref="I172" si="6">H172/5.5*100</f>
        <v>436.18181818181813</v>
      </c>
      <c r="J172" s="68">
        <v>41428</v>
      </c>
      <c r="K172" s="69">
        <f t="shared" ref="K172" si="7">J172/21000*100</f>
        <v>197.27619047619046</v>
      </c>
      <c r="L172" s="38"/>
      <c r="M172" s="38"/>
    </row>
    <row r="173" spans="1:13" ht="30.75" customHeight="1" x14ac:dyDescent="0.25">
      <c r="A173" s="38"/>
      <c r="B173" s="48"/>
      <c r="C173" s="35" t="s">
        <v>236</v>
      </c>
      <c r="D173" s="35" t="s">
        <v>214</v>
      </c>
      <c r="E173" s="34">
        <v>6.28</v>
      </c>
      <c r="F173" s="34" t="s">
        <v>489</v>
      </c>
      <c r="G173" s="40"/>
      <c r="H173" s="66"/>
      <c r="I173" s="67"/>
      <c r="J173" s="68"/>
      <c r="K173" s="69"/>
      <c r="L173" s="38"/>
      <c r="M173" s="38"/>
    </row>
    <row r="174" spans="1:13" ht="30.75" customHeight="1" x14ac:dyDescent="0.25">
      <c r="A174" s="38"/>
      <c r="B174" s="48"/>
      <c r="C174" s="35" t="s">
        <v>237</v>
      </c>
      <c r="D174" s="35" t="s">
        <v>215</v>
      </c>
      <c r="E174" s="34">
        <v>6.03</v>
      </c>
      <c r="F174" s="23">
        <v>8668</v>
      </c>
      <c r="G174" s="40"/>
      <c r="H174" s="66"/>
      <c r="I174" s="67"/>
      <c r="J174" s="68"/>
      <c r="K174" s="69"/>
      <c r="L174" s="38"/>
      <c r="M174" s="38"/>
    </row>
    <row r="175" spans="1:13" ht="30.75" customHeight="1" x14ac:dyDescent="0.25">
      <c r="A175" s="38"/>
      <c r="B175" s="48"/>
      <c r="C175" s="35" t="s">
        <v>238</v>
      </c>
      <c r="D175" s="35" t="s">
        <v>215</v>
      </c>
      <c r="E175" s="34">
        <v>5.61</v>
      </c>
      <c r="F175" s="23">
        <v>7961</v>
      </c>
      <c r="G175" s="40"/>
      <c r="H175" s="66"/>
      <c r="I175" s="67"/>
      <c r="J175" s="68"/>
      <c r="K175" s="69"/>
      <c r="L175" s="38"/>
      <c r="M175" s="38"/>
    </row>
    <row r="176" spans="1:13" ht="30.75" customHeight="1" x14ac:dyDescent="0.25">
      <c r="A176" s="38"/>
      <c r="B176" s="48"/>
      <c r="C176" s="35" t="s">
        <v>239</v>
      </c>
      <c r="D176" s="35" t="s">
        <v>215</v>
      </c>
      <c r="E176" s="34">
        <v>4.88</v>
      </c>
      <c r="F176" s="23">
        <v>7908</v>
      </c>
      <c r="G176" s="40"/>
      <c r="H176" s="66"/>
      <c r="I176" s="67"/>
      <c r="J176" s="68"/>
      <c r="K176" s="69"/>
      <c r="L176" s="38"/>
      <c r="M176" s="38"/>
    </row>
    <row r="177" spans="1:13" ht="30.75" customHeight="1" x14ac:dyDescent="0.25">
      <c r="A177" s="38">
        <v>45</v>
      </c>
      <c r="B177" s="48" t="s">
        <v>240</v>
      </c>
      <c r="C177" s="35" t="s">
        <v>241</v>
      </c>
      <c r="D177" s="35" t="s">
        <v>246</v>
      </c>
      <c r="E177" s="34">
        <v>12.83</v>
      </c>
      <c r="F177" s="23">
        <v>24817</v>
      </c>
      <c r="G177" s="40">
        <v>4</v>
      </c>
      <c r="H177" s="66">
        <v>35.5</v>
      </c>
      <c r="I177" s="70">
        <f>H177/21*100</f>
        <v>169.04761904761904</v>
      </c>
      <c r="J177" s="68">
        <v>51837</v>
      </c>
      <c r="K177" s="69">
        <f>J177/16000*100</f>
        <v>323.98125000000005</v>
      </c>
      <c r="L177" s="38"/>
      <c r="M177" s="38"/>
    </row>
    <row r="178" spans="1:13" ht="30.75" customHeight="1" x14ac:dyDescent="0.25">
      <c r="A178" s="38"/>
      <c r="B178" s="48"/>
      <c r="C178" s="35" t="s">
        <v>242</v>
      </c>
      <c r="D178" s="35" t="s">
        <v>246</v>
      </c>
      <c r="E178" s="34">
        <v>3.28</v>
      </c>
      <c r="F178" s="23">
        <v>5650</v>
      </c>
      <c r="G178" s="40"/>
      <c r="H178" s="66"/>
      <c r="I178" s="70"/>
      <c r="J178" s="68"/>
      <c r="K178" s="69"/>
      <c r="L178" s="38"/>
      <c r="M178" s="38"/>
    </row>
    <row r="179" spans="1:13" ht="30.75" customHeight="1" x14ac:dyDescent="0.25">
      <c r="A179" s="38"/>
      <c r="B179" s="48"/>
      <c r="C179" s="35" t="s">
        <v>243</v>
      </c>
      <c r="D179" s="35" t="s">
        <v>246</v>
      </c>
      <c r="E179" s="34">
        <v>6.08</v>
      </c>
      <c r="F179" s="23">
        <v>7482</v>
      </c>
      <c r="G179" s="40"/>
      <c r="H179" s="66"/>
      <c r="I179" s="70"/>
      <c r="J179" s="68"/>
      <c r="K179" s="69"/>
      <c r="L179" s="38"/>
      <c r="M179" s="38"/>
    </row>
    <row r="180" spans="1:13" ht="30.75" customHeight="1" x14ac:dyDescent="0.25">
      <c r="A180" s="38"/>
      <c r="B180" s="48"/>
      <c r="C180" s="35" t="s">
        <v>244</v>
      </c>
      <c r="D180" s="35" t="s">
        <v>246</v>
      </c>
      <c r="E180" s="34">
        <v>4.3499999999999996</v>
      </c>
      <c r="F180" s="23">
        <v>5261</v>
      </c>
      <c r="G180" s="40"/>
      <c r="H180" s="66"/>
      <c r="I180" s="70"/>
      <c r="J180" s="68"/>
      <c r="K180" s="69"/>
      <c r="L180" s="38"/>
      <c r="M180" s="38"/>
    </row>
    <row r="181" spans="1:13" ht="30.75" customHeight="1" x14ac:dyDescent="0.25">
      <c r="A181" s="38"/>
      <c r="B181" s="48"/>
      <c r="C181" s="35" t="s">
        <v>245</v>
      </c>
      <c r="D181" s="35" t="s">
        <v>246</v>
      </c>
      <c r="E181" s="34">
        <v>8.9600000000000009</v>
      </c>
      <c r="F181" s="23">
        <v>8627</v>
      </c>
      <c r="G181" s="40"/>
      <c r="H181" s="66"/>
      <c r="I181" s="70"/>
      <c r="J181" s="68"/>
      <c r="K181" s="69"/>
      <c r="L181" s="38"/>
      <c r="M181" s="38"/>
    </row>
    <row r="182" spans="1:13" ht="32.25" customHeight="1" x14ac:dyDescent="0.25">
      <c r="A182" s="38">
        <v>46</v>
      </c>
      <c r="B182" s="48" t="s">
        <v>247</v>
      </c>
      <c r="C182" s="35" t="s">
        <v>248</v>
      </c>
      <c r="D182" s="35" t="s">
        <v>246</v>
      </c>
      <c r="E182" s="34">
        <v>9.85</v>
      </c>
      <c r="F182" s="34" t="s">
        <v>490</v>
      </c>
      <c r="G182" s="40">
        <v>3</v>
      </c>
      <c r="H182" s="66">
        <v>34.9</v>
      </c>
      <c r="I182" s="70">
        <f t="shared" ref="I182" si="8">H182/21*100</f>
        <v>166.19047619047618</v>
      </c>
      <c r="J182" s="68">
        <v>38299</v>
      </c>
      <c r="K182" s="69">
        <f t="shared" ref="K182" si="9">J182/16000*100</f>
        <v>239.36875000000001</v>
      </c>
      <c r="L182" s="38"/>
      <c r="M182" s="38"/>
    </row>
    <row r="183" spans="1:13" ht="32.25" customHeight="1" x14ac:dyDescent="0.25">
      <c r="A183" s="38"/>
      <c r="B183" s="48"/>
      <c r="C183" s="35" t="s">
        <v>249</v>
      </c>
      <c r="D183" s="35" t="s">
        <v>246</v>
      </c>
      <c r="E183" s="34">
        <v>3.26</v>
      </c>
      <c r="F183" s="23">
        <v>9207</v>
      </c>
      <c r="G183" s="40"/>
      <c r="H183" s="66"/>
      <c r="I183" s="70"/>
      <c r="J183" s="68"/>
      <c r="K183" s="69"/>
      <c r="L183" s="38"/>
      <c r="M183" s="38"/>
    </row>
    <row r="184" spans="1:13" ht="32.25" customHeight="1" x14ac:dyDescent="0.25">
      <c r="A184" s="38"/>
      <c r="B184" s="48"/>
      <c r="C184" s="35" t="s">
        <v>250</v>
      </c>
      <c r="D184" s="35" t="s">
        <v>246</v>
      </c>
      <c r="E184" s="34">
        <v>9.61</v>
      </c>
      <c r="F184" s="23">
        <v>8339</v>
      </c>
      <c r="G184" s="40"/>
      <c r="H184" s="66"/>
      <c r="I184" s="70"/>
      <c r="J184" s="68"/>
      <c r="K184" s="69"/>
      <c r="L184" s="38"/>
      <c r="M184" s="38"/>
    </row>
    <row r="185" spans="1:13" ht="32.25" customHeight="1" x14ac:dyDescent="0.25">
      <c r="A185" s="38"/>
      <c r="B185" s="48"/>
      <c r="C185" s="35" t="s">
        <v>251</v>
      </c>
      <c r="D185" s="35" t="s">
        <v>246</v>
      </c>
      <c r="E185" s="34">
        <v>12.18</v>
      </c>
      <c r="F185" s="23">
        <v>11633</v>
      </c>
      <c r="G185" s="40"/>
      <c r="H185" s="66"/>
      <c r="I185" s="70"/>
      <c r="J185" s="68"/>
      <c r="K185" s="69"/>
      <c r="L185" s="38"/>
      <c r="M185" s="38"/>
    </row>
    <row r="186" spans="1:13" ht="30" customHeight="1" x14ac:dyDescent="0.25">
      <c r="A186" s="38">
        <v>47</v>
      </c>
      <c r="B186" s="48" t="s">
        <v>252</v>
      </c>
      <c r="C186" s="35" t="s">
        <v>253</v>
      </c>
      <c r="D186" s="35" t="s">
        <v>246</v>
      </c>
      <c r="E186" s="34">
        <v>7.25</v>
      </c>
      <c r="F186" s="23">
        <v>8333</v>
      </c>
      <c r="G186" s="40">
        <v>2</v>
      </c>
      <c r="H186" s="66">
        <v>17.38</v>
      </c>
      <c r="I186" s="70">
        <f t="shared" ref="I186" si="10">H186/21*100</f>
        <v>82.761904761904759</v>
      </c>
      <c r="J186" s="68">
        <v>19194</v>
      </c>
      <c r="K186" s="69">
        <f t="shared" ref="K186" si="11">J186/16000*100</f>
        <v>119.96249999999999</v>
      </c>
      <c r="L186" s="38"/>
      <c r="M186" s="38"/>
    </row>
    <row r="187" spans="1:13" ht="30" customHeight="1" x14ac:dyDescent="0.25">
      <c r="A187" s="38"/>
      <c r="B187" s="48"/>
      <c r="C187" s="35" t="s">
        <v>254</v>
      </c>
      <c r="D187" s="35" t="s">
        <v>246</v>
      </c>
      <c r="E187" s="34">
        <v>4.97</v>
      </c>
      <c r="F187" s="23">
        <v>5959</v>
      </c>
      <c r="G187" s="40"/>
      <c r="H187" s="66"/>
      <c r="I187" s="70"/>
      <c r="J187" s="68"/>
      <c r="K187" s="69"/>
      <c r="L187" s="38"/>
      <c r="M187" s="38"/>
    </row>
    <row r="188" spans="1:13" ht="30" customHeight="1" x14ac:dyDescent="0.25">
      <c r="A188" s="38"/>
      <c r="B188" s="48"/>
      <c r="C188" s="35" t="s">
        <v>255</v>
      </c>
      <c r="D188" s="35" t="s">
        <v>246</v>
      </c>
      <c r="E188" s="34">
        <v>5.16</v>
      </c>
      <c r="F188" s="23">
        <v>4902</v>
      </c>
      <c r="G188" s="40"/>
      <c r="H188" s="66"/>
      <c r="I188" s="70"/>
      <c r="J188" s="68"/>
      <c r="K188" s="69"/>
      <c r="L188" s="38"/>
      <c r="M188" s="38"/>
    </row>
    <row r="189" spans="1:13" ht="30" customHeight="1" x14ac:dyDescent="0.25">
      <c r="A189" s="38">
        <v>48</v>
      </c>
      <c r="B189" s="48" t="s">
        <v>256</v>
      </c>
      <c r="C189" s="35" t="s">
        <v>257</v>
      </c>
      <c r="D189" s="35" t="s">
        <v>246</v>
      </c>
      <c r="E189" s="34">
        <v>7.45</v>
      </c>
      <c r="F189" s="23">
        <v>8800</v>
      </c>
      <c r="G189" s="40">
        <v>2</v>
      </c>
      <c r="H189" s="66">
        <v>20.07</v>
      </c>
      <c r="I189" s="70">
        <f t="shared" ref="I189" si="12">H189/21*100</f>
        <v>95.571428571428569</v>
      </c>
      <c r="J189" s="68">
        <v>23489</v>
      </c>
      <c r="K189" s="69">
        <f t="shared" ref="K189" si="13">J189/16000*100</f>
        <v>146.80625000000001</v>
      </c>
      <c r="L189" s="38"/>
      <c r="M189" s="38"/>
    </row>
    <row r="190" spans="1:13" ht="31.5" customHeight="1" x14ac:dyDescent="0.25">
      <c r="A190" s="38"/>
      <c r="B190" s="48"/>
      <c r="C190" s="35" t="s">
        <v>258</v>
      </c>
      <c r="D190" s="35" t="s">
        <v>246</v>
      </c>
      <c r="E190" s="34">
        <v>7.34</v>
      </c>
      <c r="F190" s="23">
        <v>9217</v>
      </c>
      <c r="G190" s="40"/>
      <c r="H190" s="66"/>
      <c r="I190" s="70"/>
      <c r="J190" s="68"/>
      <c r="K190" s="69"/>
      <c r="L190" s="38"/>
      <c r="M190" s="38"/>
    </row>
    <row r="191" spans="1:13" ht="31.5" customHeight="1" x14ac:dyDescent="0.25">
      <c r="A191" s="38"/>
      <c r="B191" s="48"/>
      <c r="C191" s="35" t="s">
        <v>259</v>
      </c>
      <c r="D191" s="35" t="s">
        <v>246</v>
      </c>
      <c r="E191" s="34">
        <v>5.28</v>
      </c>
      <c r="F191" s="23">
        <v>5472</v>
      </c>
      <c r="G191" s="40"/>
      <c r="H191" s="66"/>
      <c r="I191" s="70"/>
      <c r="J191" s="68"/>
      <c r="K191" s="69"/>
      <c r="L191" s="38"/>
      <c r="M191" s="38"/>
    </row>
    <row r="192" spans="1:13" ht="31.5" customHeight="1" x14ac:dyDescent="0.25">
      <c r="A192" s="38">
        <v>49</v>
      </c>
      <c r="B192" s="48" t="s">
        <v>260</v>
      </c>
      <c r="C192" s="35" t="s">
        <v>261</v>
      </c>
      <c r="D192" s="35" t="s">
        <v>246</v>
      </c>
      <c r="E192" s="34">
        <v>5.3</v>
      </c>
      <c r="F192" s="34" t="s">
        <v>491</v>
      </c>
      <c r="G192" s="40">
        <v>2</v>
      </c>
      <c r="H192" s="66">
        <v>17.399999999999999</v>
      </c>
      <c r="I192" s="70">
        <f t="shared" ref="I192" si="14">H192/21*100</f>
        <v>82.857142857142847</v>
      </c>
      <c r="J192" s="68">
        <v>22260</v>
      </c>
      <c r="K192" s="69">
        <f t="shared" ref="K192" si="15">J192/16000*100</f>
        <v>139.125</v>
      </c>
      <c r="L192" s="38"/>
      <c r="M192" s="38"/>
    </row>
    <row r="193" spans="1:13" ht="31.5" customHeight="1" x14ac:dyDescent="0.25">
      <c r="A193" s="38"/>
      <c r="B193" s="48"/>
      <c r="C193" s="35" t="s">
        <v>262</v>
      </c>
      <c r="D193" s="35" t="s">
        <v>246</v>
      </c>
      <c r="E193" s="34">
        <v>6.98</v>
      </c>
      <c r="F193" s="23">
        <v>9771</v>
      </c>
      <c r="G193" s="40"/>
      <c r="H193" s="66"/>
      <c r="I193" s="70"/>
      <c r="J193" s="68"/>
      <c r="K193" s="69"/>
      <c r="L193" s="38"/>
      <c r="M193" s="38"/>
    </row>
    <row r="194" spans="1:13" ht="31.5" customHeight="1" x14ac:dyDescent="0.25">
      <c r="A194" s="38"/>
      <c r="B194" s="48"/>
      <c r="C194" s="35" t="s">
        <v>263</v>
      </c>
      <c r="D194" s="35" t="s">
        <v>246</v>
      </c>
      <c r="E194" s="34">
        <v>5.12</v>
      </c>
      <c r="F194" s="23">
        <v>5299</v>
      </c>
      <c r="G194" s="40"/>
      <c r="H194" s="66"/>
      <c r="I194" s="70"/>
      <c r="J194" s="68"/>
      <c r="K194" s="69"/>
      <c r="L194" s="38"/>
      <c r="M194" s="38"/>
    </row>
    <row r="195" spans="1:13" ht="31.5" customHeight="1" x14ac:dyDescent="0.25">
      <c r="A195" s="38">
        <v>50</v>
      </c>
      <c r="B195" s="48" t="s">
        <v>264</v>
      </c>
      <c r="C195" s="35" t="s">
        <v>265</v>
      </c>
      <c r="D195" s="35" t="s">
        <v>246</v>
      </c>
      <c r="E195" s="34">
        <v>8.3000000000000007</v>
      </c>
      <c r="F195" s="23">
        <v>7036</v>
      </c>
      <c r="G195" s="40">
        <v>1</v>
      </c>
      <c r="H195" s="66">
        <v>23.12</v>
      </c>
      <c r="I195" s="70">
        <f t="shared" ref="I195" si="16">H195/21*100</f>
        <v>110.09523809523809</v>
      </c>
      <c r="J195" s="68">
        <v>17908</v>
      </c>
      <c r="K195" s="69">
        <f t="shared" ref="K195" si="17">J195/16000*100</f>
        <v>111.92500000000001</v>
      </c>
      <c r="L195" s="38"/>
      <c r="M195" s="38"/>
    </row>
    <row r="196" spans="1:13" ht="31.5" customHeight="1" x14ac:dyDescent="0.25">
      <c r="A196" s="38"/>
      <c r="B196" s="48"/>
      <c r="C196" s="35" t="s">
        <v>266</v>
      </c>
      <c r="D196" s="35" t="s">
        <v>246</v>
      </c>
      <c r="E196" s="34">
        <v>14.82</v>
      </c>
      <c r="F196" s="23">
        <v>10872</v>
      </c>
      <c r="G196" s="40"/>
      <c r="H196" s="66"/>
      <c r="I196" s="70"/>
      <c r="J196" s="68"/>
      <c r="K196" s="69"/>
      <c r="L196" s="38"/>
      <c r="M196" s="38"/>
    </row>
    <row r="197" spans="1:13" ht="33" customHeight="1" x14ac:dyDescent="0.25">
      <c r="A197" s="38">
        <v>51</v>
      </c>
      <c r="B197" s="48" t="s">
        <v>267</v>
      </c>
      <c r="C197" s="35" t="s">
        <v>268</v>
      </c>
      <c r="D197" s="35" t="s">
        <v>246</v>
      </c>
      <c r="E197" s="34">
        <v>7.72</v>
      </c>
      <c r="F197" s="23">
        <v>6861</v>
      </c>
      <c r="G197" s="40">
        <v>3</v>
      </c>
      <c r="H197" s="66">
        <v>27.57</v>
      </c>
      <c r="I197" s="70">
        <f t="shared" ref="I197" si="18">H197/21*100</f>
        <v>131.28571428571431</v>
      </c>
      <c r="J197" s="68">
        <v>31269</v>
      </c>
      <c r="K197" s="69">
        <f t="shared" ref="K197" si="19">J197/16000*100</f>
        <v>195.43124999999998</v>
      </c>
      <c r="L197" s="38"/>
      <c r="M197" s="38"/>
    </row>
    <row r="198" spans="1:13" ht="33" customHeight="1" x14ac:dyDescent="0.25">
      <c r="A198" s="38"/>
      <c r="B198" s="48"/>
      <c r="C198" s="35" t="s">
        <v>269</v>
      </c>
      <c r="D198" s="35" t="s">
        <v>246</v>
      </c>
      <c r="E198" s="34">
        <v>7.62</v>
      </c>
      <c r="F198" s="23">
        <v>10767</v>
      </c>
      <c r="G198" s="40"/>
      <c r="H198" s="66"/>
      <c r="I198" s="70"/>
      <c r="J198" s="68"/>
      <c r="K198" s="69"/>
      <c r="L198" s="38"/>
      <c r="M198" s="38"/>
    </row>
    <row r="199" spans="1:13" ht="33" customHeight="1" x14ac:dyDescent="0.25">
      <c r="A199" s="38"/>
      <c r="B199" s="48"/>
      <c r="C199" s="35" t="s">
        <v>270</v>
      </c>
      <c r="D199" s="35" t="s">
        <v>246</v>
      </c>
      <c r="E199" s="34">
        <v>5.09</v>
      </c>
      <c r="F199" s="23">
        <v>5873</v>
      </c>
      <c r="G199" s="40"/>
      <c r="H199" s="66"/>
      <c r="I199" s="70"/>
      <c r="J199" s="68"/>
      <c r="K199" s="69"/>
      <c r="L199" s="38"/>
      <c r="M199" s="38"/>
    </row>
    <row r="200" spans="1:13" ht="33" customHeight="1" x14ac:dyDescent="0.25">
      <c r="A200" s="38"/>
      <c r="B200" s="48"/>
      <c r="C200" s="35" t="s">
        <v>271</v>
      </c>
      <c r="D200" s="35" t="s">
        <v>246</v>
      </c>
      <c r="E200" s="34">
        <v>7.14</v>
      </c>
      <c r="F200" s="23">
        <v>7768</v>
      </c>
      <c r="G200" s="40"/>
      <c r="H200" s="66"/>
      <c r="I200" s="70"/>
      <c r="J200" s="68"/>
      <c r="K200" s="69"/>
      <c r="L200" s="38"/>
      <c r="M200" s="38"/>
    </row>
    <row r="201" spans="1:13" ht="33" customHeight="1" x14ac:dyDescent="0.25">
      <c r="A201" s="38">
        <v>52</v>
      </c>
      <c r="B201" s="48" t="s">
        <v>272</v>
      </c>
      <c r="C201" s="35" t="s">
        <v>273</v>
      </c>
      <c r="D201" s="35" t="s">
        <v>246</v>
      </c>
      <c r="E201" s="34">
        <v>8.15</v>
      </c>
      <c r="F201" s="23">
        <v>7597</v>
      </c>
      <c r="G201" s="40">
        <v>3</v>
      </c>
      <c r="H201" s="66">
        <v>31.08</v>
      </c>
      <c r="I201" s="70">
        <f t="shared" ref="I201" si="20">H201/21*100</f>
        <v>148</v>
      </c>
      <c r="J201" s="68">
        <v>27130</v>
      </c>
      <c r="K201" s="69">
        <f t="shared" ref="K201" si="21">J201/16000*100</f>
        <v>169.5625</v>
      </c>
      <c r="L201" s="38"/>
      <c r="M201" s="38"/>
    </row>
    <row r="202" spans="1:13" ht="33" customHeight="1" x14ac:dyDescent="0.25">
      <c r="A202" s="38"/>
      <c r="B202" s="48"/>
      <c r="C202" s="35" t="s">
        <v>274</v>
      </c>
      <c r="D202" s="35" t="s">
        <v>246</v>
      </c>
      <c r="E202" s="34">
        <v>7.88</v>
      </c>
      <c r="F202" s="34" t="s">
        <v>492</v>
      </c>
      <c r="G202" s="40"/>
      <c r="H202" s="66"/>
      <c r="I202" s="70"/>
      <c r="J202" s="68"/>
      <c r="K202" s="69"/>
      <c r="L202" s="38"/>
      <c r="M202" s="38"/>
    </row>
    <row r="203" spans="1:13" ht="33" customHeight="1" x14ac:dyDescent="0.25">
      <c r="A203" s="38"/>
      <c r="B203" s="48"/>
      <c r="C203" s="35" t="s">
        <v>275</v>
      </c>
      <c r="D203" s="35" t="s">
        <v>246</v>
      </c>
      <c r="E203" s="34">
        <v>11.68</v>
      </c>
      <c r="F203" s="23">
        <v>6939</v>
      </c>
      <c r="G203" s="40"/>
      <c r="H203" s="66"/>
      <c r="I203" s="70"/>
      <c r="J203" s="68"/>
      <c r="K203" s="69"/>
      <c r="L203" s="38"/>
      <c r="M203" s="38"/>
    </row>
    <row r="204" spans="1:13" ht="33" customHeight="1" x14ac:dyDescent="0.25">
      <c r="A204" s="38"/>
      <c r="B204" s="48"/>
      <c r="C204" s="35" t="s">
        <v>276</v>
      </c>
      <c r="D204" s="35" t="s">
        <v>246</v>
      </c>
      <c r="E204" s="34">
        <v>3.37</v>
      </c>
      <c r="F204" s="23">
        <v>4914</v>
      </c>
      <c r="G204" s="40"/>
      <c r="H204" s="66"/>
      <c r="I204" s="70"/>
      <c r="J204" s="68"/>
      <c r="K204" s="69"/>
      <c r="L204" s="38"/>
      <c r="M204" s="38"/>
    </row>
    <row r="205" spans="1:13" ht="32.25" customHeight="1" x14ac:dyDescent="0.25">
      <c r="A205" s="38">
        <v>53</v>
      </c>
      <c r="B205" s="48" t="s">
        <v>277</v>
      </c>
      <c r="C205" s="35" t="s">
        <v>278</v>
      </c>
      <c r="D205" s="35" t="s">
        <v>246</v>
      </c>
      <c r="E205" s="34">
        <v>8.1199999999999992</v>
      </c>
      <c r="F205" s="23">
        <v>6183</v>
      </c>
      <c r="G205" s="40">
        <v>2</v>
      </c>
      <c r="H205" s="66">
        <v>26.4</v>
      </c>
      <c r="I205" s="70">
        <f t="shared" ref="I205" si="22">H205/21*100</f>
        <v>125.71428571428571</v>
      </c>
      <c r="J205" s="68">
        <v>19959</v>
      </c>
      <c r="K205" s="69">
        <f t="shared" ref="K205" si="23">J205/16000*100</f>
        <v>124.74374999999999</v>
      </c>
      <c r="L205" s="38"/>
      <c r="M205" s="38"/>
    </row>
    <row r="206" spans="1:13" ht="32.25" customHeight="1" x14ac:dyDescent="0.25">
      <c r="A206" s="38"/>
      <c r="B206" s="48"/>
      <c r="C206" s="35" t="s">
        <v>279</v>
      </c>
      <c r="D206" s="35" t="s">
        <v>246</v>
      </c>
      <c r="E206" s="34">
        <v>5.87</v>
      </c>
      <c r="F206" s="23">
        <v>5601</v>
      </c>
      <c r="G206" s="40"/>
      <c r="H206" s="66"/>
      <c r="I206" s="70"/>
      <c r="J206" s="68"/>
      <c r="K206" s="69"/>
      <c r="L206" s="38"/>
      <c r="M206" s="38"/>
    </row>
    <row r="207" spans="1:13" ht="32.25" customHeight="1" x14ac:dyDescent="0.25">
      <c r="A207" s="38"/>
      <c r="B207" s="48"/>
      <c r="C207" s="35" t="s">
        <v>280</v>
      </c>
      <c r="D207" s="35" t="s">
        <v>246</v>
      </c>
      <c r="E207" s="34">
        <v>12.41</v>
      </c>
      <c r="F207" s="23">
        <v>8175</v>
      </c>
      <c r="G207" s="40"/>
      <c r="H207" s="66"/>
      <c r="I207" s="70"/>
      <c r="J207" s="68"/>
      <c r="K207" s="69"/>
      <c r="L207" s="38"/>
      <c r="M207" s="38"/>
    </row>
    <row r="208" spans="1:13" ht="41.25" customHeight="1" x14ac:dyDescent="0.25">
      <c r="A208" s="38">
        <v>54</v>
      </c>
      <c r="B208" s="48" t="s">
        <v>281</v>
      </c>
      <c r="C208" s="35" t="s">
        <v>282</v>
      </c>
      <c r="D208" s="35" t="s">
        <v>246</v>
      </c>
      <c r="E208" s="34">
        <v>10.210000000000001</v>
      </c>
      <c r="F208" s="23">
        <v>10816</v>
      </c>
      <c r="G208" s="40">
        <v>1</v>
      </c>
      <c r="H208" s="66">
        <v>16.559999999999999</v>
      </c>
      <c r="I208" s="70">
        <f t="shared" ref="I208" si="24">H208/21*100</f>
        <v>78.857142857142847</v>
      </c>
      <c r="J208" s="68">
        <v>17388</v>
      </c>
      <c r="K208" s="69">
        <f t="shared" ref="K208" si="25">J208/16000*100</f>
        <v>108.67500000000001</v>
      </c>
      <c r="L208" s="38"/>
      <c r="M208" s="38"/>
    </row>
    <row r="209" spans="1:13" ht="41.25" customHeight="1" x14ac:dyDescent="0.25">
      <c r="A209" s="38"/>
      <c r="B209" s="48"/>
      <c r="C209" s="35" t="s">
        <v>283</v>
      </c>
      <c r="D209" s="35" t="s">
        <v>246</v>
      </c>
      <c r="E209" s="34">
        <v>6.35</v>
      </c>
      <c r="F209" s="23">
        <v>6572</v>
      </c>
      <c r="G209" s="40"/>
      <c r="H209" s="66"/>
      <c r="I209" s="70"/>
      <c r="J209" s="68"/>
      <c r="K209" s="69"/>
      <c r="L209" s="38"/>
      <c r="M209" s="38"/>
    </row>
    <row r="210" spans="1:13" ht="41.25" customHeight="1" x14ac:dyDescent="0.25">
      <c r="A210" s="38">
        <v>55</v>
      </c>
      <c r="B210" s="57" t="s">
        <v>284</v>
      </c>
      <c r="C210" s="35" t="s">
        <v>285</v>
      </c>
      <c r="D210" s="35" t="s">
        <v>246</v>
      </c>
      <c r="E210" s="34">
        <v>4.41</v>
      </c>
      <c r="F210" s="34">
        <v>4.38</v>
      </c>
      <c r="G210" s="40">
        <v>2</v>
      </c>
      <c r="H210" s="66">
        <v>16.68</v>
      </c>
      <c r="I210" s="70">
        <f t="shared" ref="I210" si="26">H210/21*100</f>
        <v>79.428571428571431</v>
      </c>
      <c r="J210" s="68">
        <v>16565</v>
      </c>
      <c r="K210" s="69">
        <f t="shared" ref="K210" si="27">J210/16000*100</f>
        <v>103.53125000000001</v>
      </c>
      <c r="L210" s="40"/>
      <c r="M210" s="40"/>
    </row>
    <row r="211" spans="1:13" ht="41.25" customHeight="1" x14ac:dyDescent="0.25">
      <c r="A211" s="38"/>
      <c r="B211" s="57"/>
      <c r="C211" s="35" t="s">
        <v>286</v>
      </c>
      <c r="D211" s="35" t="s">
        <v>246</v>
      </c>
      <c r="E211" s="34">
        <v>4.6100000000000003</v>
      </c>
      <c r="F211" s="23">
        <v>4724</v>
      </c>
      <c r="G211" s="40"/>
      <c r="H211" s="66"/>
      <c r="I211" s="70"/>
      <c r="J211" s="68"/>
      <c r="K211" s="69"/>
      <c r="L211" s="40"/>
      <c r="M211" s="40"/>
    </row>
    <row r="212" spans="1:13" ht="41.25" customHeight="1" x14ac:dyDescent="0.25">
      <c r="A212" s="38"/>
      <c r="B212" s="57"/>
      <c r="C212" s="35" t="s">
        <v>287</v>
      </c>
      <c r="D212" s="35" t="s">
        <v>246</v>
      </c>
      <c r="E212" s="34">
        <v>7.66</v>
      </c>
      <c r="F212" s="34">
        <v>7.4610000000000003</v>
      </c>
      <c r="G212" s="40"/>
      <c r="H212" s="66"/>
      <c r="I212" s="70"/>
      <c r="J212" s="68"/>
      <c r="K212" s="69"/>
      <c r="L212" s="40"/>
      <c r="M212" s="40"/>
    </row>
    <row r="213" spans="1:13" ht="39" customHeight="1" x14ac:dyDescent="0.25">
      <c r="A213" s="38">
        <v>56</v>
      </c>
      <c r="B213" s="48" t="s">
        <v>288</v>
      </c>
      <c r="C213" s="35" t="s">
        <v>289</v>
      </c>
      <c r="D213" s="35" t="s">
        <v>294</v>
      </c>
      <c r="E213" s="34">
        <v>9.39</v>
      </c>
      <c r="F213" s="23">
        <v>16902</v>
      </c>
      <c r="G213" s="38">
        <v>4</v>
      </c>
      <c r="H213" s="71">
        <v>32.99</v>
      </c>
      <c r="I213" s="72">
        <f>H213/21*100</f>
        <v>157.0952380952381</v>
      </c>
      <c r="J213" s="73">
        <v>42707</v>
      </c>
      <c r="K213" s="69">
        <f>J213/16000*100</f>
        <v>266.91874999999999</v>
      </c>
      <c r="L213" s="38"/>
      <c r="M213" s="38"/>
    </row>
    <row r="214" spans="1:13" ht="39" customHeight="1" x14ac:dyDescent="0.25">
      <c r="A214" s="38"/>
      <c r="B214" s="48"/>
      <c r="C214" s="35" t="s">
        <v>290</v>
      </c>
      <c r="D214" s="35" t="s">
        <v>294</v>
      </c>
      <c r="E214" s="34">
        <v>5.09</v>
      </c>
      <c r="F214" s="34">
        <v>6.14</v>
      </c>
      <c r="G214" s="38"/>
      <c r="H214" s="71"/>
      <c r="I214" s="72"/>
      <c r="J214" s="73"/>
      <c r="K214" s="69"/>
      <c r="L214" s="38"/>
      <c r="M214" s="38"/>
    </row>
    <row r="215" spans="1:13" ht="39" customHeight="1" x14ac:dyDescent="0.25">
      <c r="A215" s="38"/>
      <c r="B215" s="48"/>
      <c r="C215" s="35" t="s">
        <v>291</v>
      </c>
      <c r="D215" s="35" t="s">
        <v>294</v>
      </c>
      <c r="E215" s="34">
        <v>6.41</v>
      </c>
      <c r="F215" s="23">
        <v>7075</v>
      </c>
      <c r="G215" s="38"/>
      <c r="H215" s="71"/>
      <c r="I215" s="72"/>
      <c r="J215" s="73"/>
      <c r="K215" s="69"/>
      <c r="L215" s="38"/>
      <c r="M215" s="38"/>
    </row>
    <row r="216" spans="1:13" ht="39" customHeight="1" x14ac:dyDescent="0.25">
      <c r="A216" s="38"/>
      <c r="B216" s="48"/>
      <c r="C216" s="35" t="s">
        <v>292</v>
      </c>
      <c r="D216" s="35" t="s">
        <v>294</v>
      </c>
      <c r="E216" s="34">
        <v>6.02</v>
      </c>
      <c r="F216" s="23">
        <v>4982</v>
      </c>
      <c r="G216" s="38"/>
      <c r="H216" s="71"/>
      <c r="I216" s="72"/>
      <c r="J216" s="73"/>
      <c r="K216" s="69"/>
      <c r="L216" s="38"/>
      <c r="M216" s="38"/>
    </row>
    <row r="217" spans="1:13" ht="39" customHeight="1" x14ac:dyDescent="0.25">
      <c r="A217" s="38"/>
      <c r="B217" s="48"/>
      <c r="C217" s="35" t="s">
        <v>293</v>
      </c>
      <c r="D217" s="35" t="s">
        <v>294</v>
      </c>
      <c r="E217" s="34">
        <v>6.08</v>
      </c>
      <c r="F217" s="23">
        <v>7608</v>
      </c>
      <c r="G217" s="38"/>
      <c r="H217" s="71"/>
      <c r="I217" s="72"/>
      <c r="J217" s="73"/>
      <c r="K217" s="69"/>
      <c r="L217" s="38"/>
      <c r="M217" s="38"/>
    </row>
    <row r="218" spans="1:13" ht="39" customHeight="1" x14ac:dyDescent="0.25">
      <c r="A218" s="38">
        <v>57</v>
      </c>
      <c r="B218" s="48" t="s">
        <v>295</v>
      </c>
      <c r="C218" s="35" t="s">
        <v>296</v>
      </c>
      <c r="D218" s="35" t="s">
        <v>294</v>
      </c>
      <c r="E218" s="34">
        <v>4.55</v>
      </c>
      <c r="F218" s="23">
        <v>6410</v>
      </c>
      <c r="G218" s="38">
        <v>2</v>
      </c>
      <c r="H218" s="71">
        <v>17.559999999999999</v>
      </c>
      <c r="I218" s="72">
        <f t="shared" ref="I218" si="28">H218/21*100</f>
        <v>83.61904761904762</v>
      </c>
      <c r="J218" s="73">
        <v>25235</v>
      </c>
      <c r="K218" s="69">
        <f t="shared" ref="K218" si="29">J218/16000*100</f>
        <v>157.71875</v>
      </c>
      <c r="L218" s="38"/>
      <c r="M218" s="38"/>
    </row>
    <row r="219" spans="1:13" ht="39" customHeight="1" x14ac:dyDescent="0.25">
      <c r="A219" s="38"/>
      <c r="B219" s="48"/>
      <c r="C219" s="35" t="s">
        <v>297</v>
      </c>
      <c r="D219" s="35" t="s">
        <v>294</v>
      </c>
      <c r="E219" s="34">
        <v>6.22</v>
      </c>
      <c r="F219" s="23">
        <v>9904</v>
      </c>
      <c r="G219" s="38"/>
      <c r="H219" s="71"/>
      <c r="I219" s="72"/>
      <c r="J219" s="73"/>
      <c r="K219" s="69"/>
      <c r="L219" s="38"/>
      <c r="M219" s="38"/>
    </row>
    <row r="220" spans="1:13" ht="39" customHeight="1" x14ac:dyDescent="0.25">
      <c r="A220" s="38"/>
      <c r="B220" s="48"/>
      <c r="C220" s="35" t="s">
        <v>298</v>
      </c>
      <c r="D220" s="35" t="s">
        <v>294</v>
      </c>
      <c r="E220" s="34">
        <v>6.79</v>
      </c>
      <c r="F220" s="23">
        <v>8921</v>
      </c>
      <c r="G220" s="38"/>
      <c r="H220" s="71"/>
      <c r="I220" s="72"/>
      <c r="J220" s="73"/>
      <c r="K220" s="69"/>
      <c r="L220" s="38"/>
      <c r="M220" s="38"/>
    </row>
    <row r="221" spans="1:13" ht="32.25" customHeight="1" x14ac:dyDescent="0.25">
      <c r="A221" s="38">
        <v>58</v>
      </c>
      <c r="B221" s="48" t="s">
        <v>299</v>
      </c>
      <c r="C221" s="35" t="s">
        <v>300</v>
      </c>
      <c r="D221" s="35" t="s">
        <v>294</v>
      </c>
      <c r="E221" s="34">
        <v>4.8499999999999996</v>
      </c>
      <c r="F221" s="23">
        <v>7597</v>
      </c>
      <c r="G221" s="38">
        <v>1</v>
      </c>
      <c r="H221" s="71">
        <v>14.98</v>
      </c>
      <c r="I221" s="72">
        <f t="shared" ref="I221" si="30">H221/21*100</f>
        <v>71.333333333333343</v>
      </c>
      <c r="J221" s="73">
        <v>16704</v>
      </c>
      <c r="K221" s="69">
        <f t="shared" ref="K221" si="31">J221/16000*100</f>
        <v>104.4</v>
      </c>
      <c r="L221" s="38"/>
      <c r="M221" s="38"/>
    </row>
    <row r="222" spans="1:13" ht="32.25" customHeight="1" x14ac:dyDescent="0.25">
      <c r="A222" s="38"/>
      <c r="B222" s="48"/>
      <c r="C222" s="35" t="s">
        <v>301</v>
      </c>
      <c r="D222" s="35" t="s">
        <v>294</v>
      </c>
      <c r="E222" s="34">
        <v>10.130000000000001</v>
      </c>
      <c r="F222" s="23">
        <v>9107</v>
      </c>
      <c r="G222" s="38"/>
      <c r="H222" s="71"/>
      <c r="I222" s="72"/>
      <c r="J222" s="73"/>
      <c r="K222" s="69"/>
      <c r="L222" s="38"/>
      <c r="M222" s="38"/>
    </row>
    <row r="223" spans="1:13" ht="36" customHeight="1" x14ac:dyDescent="0.25">
      <c r="A223" s="38">
        <v>59</v>
      </c>
      <c r="B223" s="48" t="s">
        <v>302</v>
      </c>
      <c r="C223" s="35" t="s">
        <v>303</v>
      </c>
      <c r="D223" s="35" t="s">
        <v>294</v>
      </c>
      <c r="E223" s="34">
        <v>8.11</v>
      </c>
      <c r="F223" s="23">
        <v>7439</v>
      </c>
      <c r="G223" s="38">
        <v>3</v>
      </c>
      <c r="H223" s="71">
        <v>30.67</v>
      </c>
      <c r="I223" s="72">
        <f t="shared" ref="I223" si="32">H223/21*100</f>
        <v>146.04761904761904</v>
      </c>
      <c r="J223" s="73">
        <v>30501</v>
      </c>
      <c r="K223" s="69">
        <f t="shared" ref="K223" si="33">J223/16000*100</f>
        <v>190.63124999999999</v>
      </c>
      <c r="L223" s="38"/>
      <c r="M223" s="38"/>
    </row>
    <row r="224" spans="1:13" ht="36" customHeight="1" x14ac:dyDescent="0.25">
      <c r="A224" s="38"/>
      <c r="B224" s="48"/>
      <c r="C224" s="35" t="s">
        <v>304</v>
      </c>
      <c r="D224" s="35" t="s">
        <v>294</v>
      </c>
      <c r="E224" s="34">
        <v>5.87</v>
      </c>
      <c r="F224" s="23">
        <v>5955</v>
      </c>
      <c r="G224" s="38"/>
      <c r="H224" s="71"/>
      <c r="I224" s="72"/>
      <c r="J224" s="73"/>
      <c r="K224" s="69"/>
      <c r="L224" s="38"/>
      <c r="M224" s="38"/>
    </row>
    <row r="225" spans="1:13" ht="36" customHeight="1" x14ac:dyDescent="0.25">
      <c r="A225" s="38"/>
      <c r="B225" s="48"/>
      <c r="C225" s="35" t="s">
        <v>305</v>
      </c>
      <c r="D225" s="35" t="s">
        <v>294</v>
      </c>
      <c r="E225" s="34">
        <v>8.92</v>
      </c>
      <c r="F225" s="23">
        <v>9939</v>
      </c>
      <c r="G225" s="38"/>
      <c r="H225" s="71"/>
      <c r="I225" s="72"/>
      <c r="J225" s="73"/>
      <c r="K225" s="69"/>
      <c r="L225" s="38"/>
      <c r="M225" s="38"/>
    </row>
    <row r="226" spans="1:13" ht="36" customHeight="1" x14ac:dyDescent="0.25">
      <c r="A226" s="38"/>
      <c r="B226" s="48"/>
      <c r="C226" s="35" t="s">
        <v>306</v>
      </c>
      <c r="D226" s="35" t="s">
        <v>294</v>
      </c>
      <c r="E226" s="34">
        <v>7.77</v>
      </c>
      <c r="F226" s="23">
        <v>7168</v>
      </c>
      <c r="G226" s="38"/>
      <c r="H226" s="71"/>
      <c r="I226" s="72"/>
      <c r="J226" s="73"/>
      <c r="K226" s="69"/>
      <c r="L226" s="38"/>
      <c r="M226" s="38"/>
    </row>
    <row r="227" spans="1:13" ht="36" customHeight="1" x14ac:dyDescent="0.25">
      <c r="A227" s="38">
        <v>60</v>
      </c>
      <c r="B227" s="48" t="s">
        <v>307</v>
      </c>
      <c r="C227" s="35" t="s">
        <v>308</v>
      </c>
      <c r="D227" s="35" t="s">
        <v>294</v>
      </c>
      <c r="E227" s="34">
        <v>4.87</v>
      </c>
      <c r="F227" s="34">
        <v>6.38</v>
      </c>
      <c r="G227" s="38">
        <v>3</v>
      </c>
      <c r="H227" s="71">
        <v>38.64</v>
      </c>
      <c r="I227" s="72">
        <f t="shared" ref="I227" si="34">H227/21*100</f>
        <v>184</v>
      </c>
      <c r="J227" s="73">
        <v>37027</v>
      </c>
      <c r="K227" s="69">
        <f t="shared" ref="K227" si="35">J227/16000*100</f>
        <v>231.41875000000002</v>
      </c>
      <c r="L227" s="38"/>
      <c r="M227" s="38"/>
    </row>
    <row r="228" spans="1:13" ht="36" customHeight="1" x14ac:dyDescent="0.25">
      <c r="A228" s="38"/>
      <c r="B228" s="48"/>
      <c r="C228" s="35" t="s">
        <v>309</v>
      </c>
      <c r="D228" s="35" t="s">
        <v>294</v>
      </c>
      <c r="E228" s="34">
        <v>15.67</v>
      </c>
      <c r="F228" s="23">
        <v>16892</v>
      </c>
      <c r="G228" s="38"/>
      <c r="H228" s="71"/>
      <c r="I228" s="72"/>
      <c r="J228" s="73"/>
      <c r="K228" s="69"/>
      <c r="L228" s="38"/>
      <c r="M228" s="38"/>
    </row>
    <row r="229" spans="1:13" ht="36" customHeight="1" x14ac:dyDescent="0.25">
      <c r="A229" s="38"/>
      <c r="B229" s="48"/>
      <c r="C229" s="35" t="s">
        <v>310</v>
      </c>
      <c r="D229" s="35" t="s">
        <v>294</v>
      </c>
      <c r="E229" s="34">
        <v>7.38</v>
      </c>
      <c r="F229" s="23">
        <v>5985</v>
      </c>
      <c r="G229" s="38"/>
      <c r="H229" s="71"/>
      <c r="I229" s="72"/>
      <c r="J229" s="73"/>
      <c r="K229" s="69"/>
      <c r="L229" s="38"/>
      <c r="M229" s="38"/>
    </row>
    <row r="230" spans="1:13" ht="36" customHeight="1" x14ac:dyDescent="0.25">
      <c r="A230" s="38"/>
      <c r="B230" s="48"/>
      <c r="C230" s="35" t="s">
        <v>311</v>
      </c>
      <c r="D230" s="35" t="s">
        <v>294</v>
      </c>
      <c r="E230" s="34">
        <v>10.72</v>
      </c>
      <c r="F230" s="34" t="s">
        <v>493</v>
      </c>
      <c r="G230" s="38"/>
      <c r="H230" s="71"/>
      <c r="I230" s="72"/>
      <c r="J230" s="73"/>
      <c r="K230" s="69"/>
      <c r="L230" s="38"/>
      <c r="M230" s="38"/>
    </row>
    <row r="231" spans="1:13" ht="37.5" customHeight="1" x14ac:dyDescent="0.25">
      <c r="A231" s="38">
        <v>61</v>
      </c>
      <c r="B231" s="48" t="s">
        <v>312</v>
      </c>
      <c r="C231" s="35" t="s">
        <v>313</v>
      </c>
      <c r="D231" s="35" t="s">
        <v>294</v>
      </c>
      <c r="E231" s="34">
        <v>8.8699999999999992</v>
      </c>
      <c r="F231" s="23">
        <v>7431</v>
      </c>
      <c r="G231" s="38">
        <v>3</v>
      </c>
      <c r="H231" s="71">
        <v>28.77</v>
      </c>
      <c r="I231" s="72">
        <f t="shared" ref="I231" si="36">H231/21*100</f>
        <v>137</v>
      </c>
      <c r="J231" s="73">
        <v>37759</v>
      </c>
      <c r="K231" s="69">
        <f t="shared" ref="K231" si="37">J231/16000*100</f>
        <v>235.99375000000001</v>
      </c>
      <c r="L231" s="38"/>
      <c r="M231" s="38"/>
    </row>
    <row r="232" spans="1:13" ht="37.5" customHeight="1" x14ac:dyDescent="0.25">
      <c r="A232" s="38"/>
      <c r="B232" s="48"/>
      <c r="C232" s="35" t="s">
        <v>314</v>
      </c>
      <c r="D232" s="35" t="s">
        <v>294</v>
      </c>
      <c r="E232" s="34">
        <v>9.6999999999999993</v>
      </c>
      <c r="F232" s="23">
        <v>19201</v>
      </c>
      <c r="G232" s="38"/>
      <c r="H232" s="71"/>
      <c r="I232" s="72"/>
      <c r="J232" s="73"/>
      <c r="K232" s="69"/>
      <c r="L232" s="38"/>
      <c r="M232" s="38"/>
    </row>
    <row r="233" spans="1:13" ht="37.5" customHeight="1" x14ac:dyDescent="0.25">
      <c r="A233" s="38"/>
      <c r="B233" s="48"/>
      <c r="C233" s="35" t="s">
        <v>315</v>
      </c>
      <c r="D233" s="35" t="s">
        <v>294</v>
      </c>
      <c r="E233" s="34">
        <v>6.38</v>
      </c>
      <c r="F233" s="23">
        <v>7794</v>
      </c>
      <c r="G233" s="38"/>
      <c r="H233" s="71"/>
      <c r="I233" s="72"/>
      <c r="J233" s="73"/>
      <c r="K233" s="69"/>
      <c r="L233" s="38"/>
      <c r="M233" s="38"/>
    </row>
    <row r="234" spans="1:13" ht="37.5" customHeight="1" x14ac:dyDescent="0.25">
      <c r="A234" s="38"/>
      <c r="B234" s="48"/>
      <c r="C234" s="35" t="s">
        <v>316</v>
      </c>
      <c r="D234" s="35" t="s">
        <v>294</v>
      </c>
      <c r="E234" s="34">
        <v>3.82</v>
      </c>
      <c r="F234" s="23">
        <v>3333</v>
      </c>
      <c r="G234" s="38"/>
      <c r="H234" s="71"/>
      <c r="I234" s="72"/>
      <c r="J234" s="73"/>
      <c r="K234" s="69"/>
      <c r="L234" s="38"/>
      <c r="M234" s="38"/>
    </row>
    <row r="235" spans="1:13" ht="37.5" customHeight="1" x14ac:dyDescent="0.25">
      <c r="A235" s="38">
        <v>62</v>
      </c>
      <c r="B235" s="48" t="s">
        <v>317</v>
      </c>
      <c r="C235" s="35" t="s">
        <v>318</v>
      </c>
      <c r="D235" s="35" t="s">
        <v>294</v>
      </c>
      <c r="E235" s="34">
        <v>24.5</v>
      </c>
      <c r="F235" s="23">
        <v>5504</v>
      </c>
      <c r="G235" s="38">
        <v>2</v>
      </c>
      <c r="H235" s="71">
        <v>45.08</v>
      </c>
      <c r="I235" s="72">
        <f t="shared" ref="I235" si="38">H235/21*100</f>
        <v>214.66666666666666</v>
      </c>
      <c r="J235" s="73">
        <v>25802</v>
      </c>
      <c r="K235" s="69">
        <f t="shared" ref="K235" si="39">J235/16000*100</f>
        <v>161.26249999999999</v>
      </c>
      <c r="L235" s="38"/>
      <c r="M235" s="38"/>
    </row>
    <row r="236" spans="1:13" ht="37.5" customHeight="1" x14ac:dyDescent="0.25">
      <c r="A236" s="38"/>
      <c r="B236" s="48"/>
      <c r="C236" s="35" t="s">
        <v>319</v>
      </c>
      <c r="D236" s="35" t="s">
        <v>294</v>
      </c>
      <c r="E236" s="34">
        <v>12.71</v>
      </c>
      <c r="F236" s="23">
        <v>5894</v>
      </c>
      <c r="G236" s="38"/>
      <c r="H236" s="71"/>
      <c r="I236" s="72"/>
      <c r="J236" s="73"/>
      <c r="K236" s="69"/>
      <c r="L236" s="38"/>
      <c r="M236" s="38"/>
    </row>
    <row r="237" spans="1:13" ht="37.5" customHeight="1" x14ac:dyDescent="0.25">
      <c r="A237" s="38"/>
      <c r="B237" s="48"/>
      <c r="C237" s="35" t="s">
        <v>320</v>
      </c>
      <c r="D237" s="35" t="s">
        <v>294</v>
      </c>
      <c r="E237" s="34">
        <v>7.87</v>
      </c>
      <c r="F237" s="23">
        <v>14404</v>
      </c>
      <c r="G237" s="38"/>
      <c r="H237" s="71"/>
      <c r="I237" s="72"/>
      <c r="J237" s="73"/>
      <c r="K237" s="69"/>
      <c r="L237" s="38"/>
      <c r="M237" s="38"/>
    </row>
    <row r="238" spans="1:13" ht="30.75" customHeight="1" x14ac:dyDescent="0.25">
      <c r="A238" s="38">
        <v>63</v>
      </c>
      <c r="B238" s="48" t="s">
        <v>321</v>
      </c>
      <c r="C238" s="35" t="s">
        <v>322</v>
      </c>
      <c r="D238" s="35" t="s">
        <v>294</v>
      </c>
      <c r="E238" s="34">
        <v>8.67</v>
      </c>
      <c r="F238" s="23">
        <v>12195</v>
      </c>
      <c r="G238" s="38">
        <v>2</v>
      </c>
      <c r="H238" s="71">
        <v>22.62</v>
      </c>
      <c r="I238" s="72">
        <f t="shared" ref="I238" si="40">H238/21*100</f>
        <v>107.71428571428572</v>
      </c>
      <c r="J238" s="73">
        <v>30698</v>
      </c>
      <c r="K238" s="69">
        <f t="shared" ref="K238" si="41">J238/16000*100</f>
        <v>191.86250000000001</v>
      </c>
      <c r="L238" s="38"/>
      <c r="M238" s="38"/>
    </row>
    <row r="239" spans="1:13" ht="30.75" customHeight="1" x14ac:dyDescent="0.25">
      <c r="A239" s="38"/>
      <c r="B239" s="48"/>
      <c r="C239" s="35" t="s">
        <v>323</v>
      </c>
      <c r="D239" s="35" t="s">
        <v>294</v>
      </c>
      <c r="E239" s="34">
        <v>6.05</v>
      </c>
      <c r="F239" s="23">
        <v>7500</v>
      </c>
      <c r="G239" s="38"/>
      <c r="H239" s="71"/>
      <c r="I239" s="72"/>
      <c r="J239" s="73"/>
      <c r="K239" s="69"/>
      <c r="L239" s="38"/>
      <c r="M239" s="38"/>
    </row>
    <row r="240" spans="1:13" ht="30.75" customHeight="1" x14ac:dyDescent="0.25">
      <c r="A240" s="38"/>
      <c r="B240" s="48"/>
      <c r="C240" s="35" t="s">
        <v>324</v>
      </c>
      <c r="D240" s="35" t="s">
        <v>294</v>
      </c>
      <c r="E240" s="34">
        <v>7.9</v>
      </c>
      <c r="F240" s="23">
        <v>11003</v>
      </c>
      <c r="G240" s="38"/>
      <c r="H240" s="71"/>
      <c r="I240" s="72"/>
      <c r="J240" s="73"/>
      <c r="K240" s="69"/>
      <c r="L240" s="38"/>
      <c r="M240" s="38"/>
    </row>
    <row r="241" spans="1:13" ht="30.75" customHeight="1" x14ac:dyDescent="0.25">
      <c r="A241" s="38">
        <v>64</v>
      </c>
      <c r="B241" s="48" t="s">
        <v>325</v>
      </c>
      <c r="C241" s="35" t="s">
        <v>326</v>
      </c>
      <c r="D241" s="35" t="s">
        <v>332</v>
      </c>
      <c r="E241" s="34">
        <v>1.22</v>
      </c>
      <c r="F241" s="23">
        <v>5677</v>
      </c>
      <c r="G241" s="38">
        <v>5</v>
      </c>
      <c r="H241" s="71">
        <v>31.98</v>
      </c>
      <c r="I241" s="72">
        <f>H241/21*100</f>
        <v>152.28571428571428</v>
      </c>
      <c r="J241" s="73">
        <v>51820</v>
      </c>
      <c r="K241" s="69">
        <f>J241/16000*100</f>
        <v>323.875</v>
      </c>
      <c r="L241" s="38"/>
      <c r="M241" s="38"/>
    </row>
    <row r="242" spans="1:13" ht="30.75" customHeight="1" x14ac:dyDescent="0.25">
      <c r="A242" s="38"/>
      <c r="B242" s="48"/>
      <c r="C242" s="35" t="s">
        <v>327</v>
      </c>
      <c r="D242" s="35" t="s">
        <v>332</v>
      </c>
      <c r="E242" s="34">
        <v>6.41</v>
      </c>
      <c r="F242" s="23">
        <v>9274</v>
      </c>
      <c r="G242" s="38"/>
      <c r="H242" s="71"/>
      <c r="I242" s="72"/>
      <c r="J242" s="73"/>
      <c r="K242" s="69"/>
      <c r="L242" s="38"/>
      <c r="M242" s="38"/>
    </row>
    <row r="243" spans="1:13" ht="30.75" customHeight="1" x14ac:dyDescent="0.25">
      <c r="A243" s="38"/>
      <c r="B243" s="48"/>
      <c r="C243" s="35" t="s">
        <v>328</v>
      </c>
      <c r="D243" s="35" t="s">
        <v>332</v>
      </c>
      <c r="E243" s="34">
        <v>7.71</v>
      </c>
      <c r="F243" s="23">
        <v>9278</v>
      </c>
      <c r="G243" s="38"/>
      <c r="H243" s="71"/>
      <c r="I243" s="72"/>
      <c r="J243" s="73"/>
      <c r="K243" s="69"/>
      <c r="L243" s="38"/>
      <c r="M243" s="38"/>
    </row>
    <row r="244" spans="1:13" ht="30.75" customHeight="1" x14ac:dyDescent="0.25">
      <c r="A244" s="38"/>
      <c r="B244" s="48"/>
      <c r="C244" s="35" t="s">
        <v>329</v>
      </c>
      <c r="D244" s="35" t="s">
        <v>332</v>
      </c>
      <c r="E244" s="34">
        <v>7.18</v>
      </c>
      <c r="F244" s="23">
        <v>14226</v>
      </c>
      <c r="G244" s="38"/>
      <c r="H244" s="71"/>
      <c r="I244" s="72"/>
      <c r="J244" s="73"/>
      <c r="K244" s="69"/>
      <c r="L244" s="38"/>
      <c r="M244" s="38"/>
    </row>
    <row r="245" spans="1:13" ht="30.75" customHeight="1" x14ac:dyDescent="0.25">
      <c r="A245" s="38"/>
      <c r="B245" s="48"/>
      <c r="C245" s="35" t="s">
        <v>330</v>
      </c>
      <c r="D245" s="35" t="s">
        <v>332</v>
      </c>
      <c r="E245" s="34">
        <v>4.17</v>
      </c>
      <c r="F245" s="23">
        <v>6927</v>
      </c>
      <c r="G245" s="38"/>
      <c r="H245" s="71"/>
      <c r="I245" s="72"/>
      <c r="J245" s="73"/>
      <c r="K245" s="69"/>
      <c r="L245" s="38"/>
      <c r="M245" s="38"/>
    </row>
    <row r="246" spans="1:13" ht="30.75" customHeight="1" x14ac:dyDescent="0.25">
      <c r="A246" s="38"/>
      <c r="B246" s="48"/>
      <c r="C246" s="35" t="s">
        <v>331</v>
      </c>
      <c r="D246" s="35" t="s">
        <v>332</v>
      </c>
      <c r="E246" s="34">
        <v>5.29</v>
      </c>
      <c r="F246" s="23">
        <v>6438</v>
      </c>
      <c r="G246" s="38"/>
      <c r="H246" s="71"/>
      <c r="I246" s="72"/>
      <c r="J246" s="73"/>
      <c r="K246" s="69"/>
      <c r="L246" s="38"/>
      <c r="M246" s="38"/>
    </row>
    <row r="247" spans="1:13" ht="34.5" customHeight="1" x14ac:dyDescent="0.25">
      <c r="A247" s="38">
        <v>65</v>
      </c>
      <c r="B247" s="48" t="s">
        <v>333</v>
      </c>
      <c r="C247" s="35" t="s">
        <v>334</v>
      </c>
      <c r="D247" s="35" t="s">
        <v>332</v>
      </c>
      <c r="E247" s="34">
        <v>7.72</v>
      </c>
      <c r="F247" s="23">
        <v>7407</v>
      </c>
      <c r="G247" s="38">
        <v>3</v>
      </c>
      <c r="H247" s="71">
        <v>22.11</v>
      </c>
      <c r="I247" s="72">
        <f t="shared" ref="I247" si="42">H247/21*100</f>
        <v>105.28571428571429</v>
      </c>
      <c r="J247" s="73">
        <v>24659</v>
      </c>
      <c r="K247" s="69">
        <f t="shared" ref="K247" si="43">J247/16000*100</f>
        <v>154.11875000000001</v>
      </c>
      <c r="L247" s="38"/>
      <c r="M247" s="38"/>
    </row>
    <row r="248" spans="1:13" ht="34.5" customHeight="1" x14ac:dyDescent="0.25">
      <c r="A248" s="38"/>
      <c r="B248" s="48"/>
      <c r="C248" s="35" t="s">
        <v>335</v>
      </c>
      <c r="D248" s="35" t="s">
        <v>332</v>
      </c>
      <c r="E248" s="34">
        <v>4.32</v>
      </c>
      <c r="F248" s="23">
        <v>4938</v>
      </c>
      <c r="G248" s="38"/>
      <c r="H248" s="71"/>
      <c r="I248" s="72"/>
      <c r="J248" s="73"/>
      <c r="K248" s="69"/>
      <c r="L248" s="38"/>
      <c r="M248" s="38"/>
    </row>
    <row r="249" spans="1:13" ht="34.5" customHeight="1" x14ac:dyDescent="0.25">
      <c r="A249" s="38"/>
      <c r="B249" s="48"/>
      <c r="C249" s="35" t="s">
        <v>336</v>
      </c>
      <c r="D249" s="35" t="s">
        <v>332</v>
      </c>
      <c r="E249" s="34">
        <v>4.66</v>
      </c>
      <c r="F249" s="23">
        <v>6432</v>
      </c>
      <c r="G249" s="38"/>
      <c r="H249" s="71"/>
      <c r="I249" s="72"/>
      <c r="J249" s="73"/>
      <c r="K249" s="69"/>
      <c r="L249" s="38"/>
      <c r="M249" s="38"/>
    </row>
    <row r="250" spans="1:13" ht="34.5" customHeight="1" x14ac:dyDescent="0.25">
      <c r="A250" s="38"/>
      <c r="B250" s="48"/>
      <c r="C250" s="35" t="s">
        <v>337</v>
      </c>
      <c r="D250" s="35" t="s">
        <v>332</v>
      </c>
      <c r="E250" s="34">
        <v>5.41</v>
      </c>
      <c r="F250" s="23">
        <v>5882</v>
      </c>
      <c r="G250" s="38"/>
      <c r="H250" s="71"/>
      <c r="I250" s="72"/>
      <c r="J250" s="73"/>
      <c r="K250" s="69"/>
      <c r="L250" s="38"/>
      <c r="M250" s="38"/>
    </row>
    <row r="251" spans="1:13" ht="34.5" customHeight="1" x14ac:dyDescent="0.25">
      <c r="A251" s="38">
        <v>66</v>
      </c>
      <c r="B251" s="48" t="s">
        <v>338</v>
      </c>
      <c r="C251" s="35" t="s">
        <v>339</v>
      </c>
      <c r="D251" s="35" t="s">
        <v>332</v>
      </c>
      <c r="E251" s="34">
        <v>8.0299999999999994</v>
      </c>
      <c r="F251" s="23">
        <v>10094</v>
      </c>
      <c r="G251" s="38">
        <v>2</v>
      </c>
      <c r="H251" s="71">
        <v>16.75</v>
      </c>
      <c r="I251" s="72">
        <f t="shared" ref="I251" si="44">H251/21*100</f>
        <v>79.761904761904773</v>
      </c>
      <c r="J251" s="73">
        <v>22374</v>
      </c>
      <c r="K251" s="69">
        <f t="shared" ref="K251" si="45">J251/16000*100</f>
        <v>139.83750000000001</v>
      </c>
      <c r="L251" s="38"/>
      <c r="M251" s="38"/>
    </row>
    <row r="252" spans="1:13" ht="34.5" customHeight="1" x14ac:dyDescent="0.25">
      <c r="A252" s="38"/>
      <c r="B252" s="48"/>
      <c r="C252" s="35" t="s">
        <v>340</v>
      </c>
      <c r="D252" s="35" t="s">
        <v>332</v>
      </c>
      <c r="E252" s="34">
        <v>3.95</v>
      </c>
      <c r="F252" s="23">
        <v>4912</v>
      </c>
      <c r="G252" s="38"/>
      <c r="H252" s="71"/>
      <c r="I252" s="72"/>
      <c r="J252" s="73"/>
      <c r="K252" s="69"/>
      <c r="L252" s="38"/>
      <c r="M252" s="38"/>
    </row>
    <row r="253" spans="1:13" ht="34.5" customHeight="1" x14ac:dyDescent="0.25">
      <c r="A253" s="38"/>
      <c r="B253" s="48"/>
      <c r="C253" s="35" t="s">
        <v>341</v>
      </c>
      <c r="D253" s="35" t="s">
        <v>332</v>
      </c>
      <c r="E253" s="34">
        <v>4.7699999999999996</v>
      </c>
      <c r="F253" s="23">
        <v>7368</v>
      </c>
      <c r="G253" s="38"/>
      <c r="H253" s="71"/>
      <c r="I253" s="72"/>
      <c r="J253" s="73"/>
      <c r="K253" s="69"/>
      <c r="L253" s="38"/>
      <c r="M253" s="38"/>
    </row>
    <row r="254" spans="1:13" ht="34.5" customHeight="1" x14ac:dyDescent="0.25">
      <c r="A254" s="38">
        <v>67</v>
      </c>
      <c r="B254" s="48" t="s">
        <v>342</v>
      </c>
      <c r="C254" s="35" t="s">
        <v>343</v>
      </c>
      <c r="D254" s="35" t="s">
        <v>332</v>
      </c>
      <c r="E254" s="34">
        <v>12.46</v>
      </c>
      <c r="F254" s="23">
        <v>16861</v>
      </c>
      <c r="G254" s="38">
        <v>2</v>
      </c>
      <c r="H254" s="71">
        <v>26</v>
      </c>
      <c r="I254" s="72">
        <f t="shared" ref="I254" si="46">H254/21*100</f>
        <v>123.80952380952381</v>
      </c>
      <c r="J254" s="73">
        <v>35570</v>
      </c>
      <c r="K254" s="69">
        <f t="shared" ref="K254" si="47">J254/16000*100</f>
        <v>222.3125</v>
      </c>
      <c r="L254" s="38"/>
      <c r="M254" s="38"/>
    </row>
    <row r="255" spans="1:13" ht="34.5" customHeight="1" x14ac:dyDescent="0.25">
      <c r="A255" s="38"/>
      <c r="B255" s="48"/>
      <c r="C255" s="35" t="s">
        <v>344</v>
      </c>
      <c r="D255" s="35" t="s">
        <v>332</v>
      </c>
      <c r="E255" s="34">
        <v>6.14</v>
      </c>
      <c r="F255" s="23">
        <v>8665</v>
      </c>
      <c r="G255" s="38"/>
      <c r="H255" s="71"/>
      <c r="I255" s="72"/>
      <c r="J255" s="73"/>
      <c r="K255" s="69"/>
      <c r="L255" s="38"/>
      <c r="M255" s="38"/>
    </row>
    <row r="256" spans="1:13" ht="34.5" customHeight="1" x14ac:dyDescent="0.25">
      <c r="A256" s="38"/>
      <c r="B256" s="48"/>
      <c r="C256" s="35" t="s">
        <v>345</v>
      </c>
      <c r="D256" s="35" t="s">
        <v>332</v>
      </c>
      <c r="E256" s="34">
        <v>7.4</v>
      </c>
      <c r="F256" s="23">
        <v>10044</v>
      </c>
      <c r="G256" s="38"/>
      <c r="H256" s="71"/>
      <c r="I256" s="72"/>
      <c r="J256" s="73"/>
      <c r="K256" s="69"/>
      <c r="L256" s="38"/>
      <c r="M256" s="38"/>
    </row>
    <row r="257" spans="1:13" ht="32.25" customHeight="1" x14ac:dyDescent="0.25">
      <c r="A257" s="38">
        <v>68</v>
      </c>
      <c r="B257" s="48" t="s">
        <v>346</v>
      </c>
      <c r="C257" s="35" t="s">
        <v>347</v>
      </c>
      <c r="D257" s="35" t="s">
        <v>332</v>
      </c>
      <c r="E257" s="34">
        <v>7.69</v>
      </c>
      <c r="F257" s="23">
        <v>10438</v>
      </c>
      <c r="G257" s="38">
        <v>2</v>
      </c>
      <c r="H257" s="71">
        <v>19.82</v>
      </c>
      <c r="I257" s="72">
        <f t="shared" ref="I257" si="48">H257/21*100</f>
        <v>94.380952380952394</v>
      </c>
      <c r="J257" s="73">
        <v>24482</v>
      </c>
      <c r="K257" s="69">
        <f t="shared" ref="K257" si="49">J257/16000*100</f>
        <v>153.01249999999999</v>
      </c>
      <c r="L257" s="38"/>
      <c r="M257" s="38"/>
    </row>
    <row r="258" spans="1:13" ht="32.25" customHeight="1" x14ac:dyDescent="0.25">
      <c r="A258" s="38"/>
      <c r="B258" s="48"/>
      <c r="C258" s="35" t="s">
        <v>348</v>
      </c>
      <c r="D258" s="35" t="s">
        <v>332</v>
      </c>
      <c r="E258" s="34">
        <v>4.1500000000000004</v>
      </c>
      <c r="F258" s="23">
        <v>3678</v>
      </c>
      <c r="G258" s="38"/>
      <c r="H258" s="71"/>
      <c r="I258" s="72"/>
      <c r="J258" s="73"/>
      <c r="K258" s="69"/>
      <c r="L258" s="38"/>
      <c r="M258" s="38"/>
    </row>
    <row r="259" spans="1:13" ht="32.25" customHeight="1" x14ac:dyDescent="0.25">
      <c r="A259" s="38"/>
      <c r="B259" s="48"/>
      <c r="C259" s="35" t="s">
        <v>349</v>
      </c>
      <c r="D259" s="35" t="s">
        <v>332</v>
      </c>
      <c r="E259" s="34">
        <v>7.98</v>
      </c>
      <c r="F259" s="23">
        <v>10366</v>
      </c>
      <c r="G259" s="38"/>
      <c r="H259" s="71"/>
      <c r="I259" s="72"/>
      <c r="J259" s="73"/>
      <c r="K259" s="69"/>
      <c r="L259" s="38"/>
      <c r="M259" s="38"/>
    </row>
    <row r="260" spans="1:13" ht="30" customHeight="1" x14ac:dyDescent="0.25">
      <c r="A260" s="38">
        <v>69</v>
      </c>
      <c r="B260" s="48" t="s">
        <v>350</v>
      </c>
      <c r="C260" s="35" t="s">
        <v>351</v>
      </c>
      <c r="D260" s="35" t="s">
        <v>332</v>
      </c>
      <c r="E260" s="34">
        <v>4.62</v>
      </c>
      <c r="F260" s="23">
        <v>5847</v>
      </c>
      <c r="G260" s="38">
        <v>3</v>
      </c>
      <c r="H260" s="71">
        <v>20.04</v>
      </c>
      <c r="I260" s="72">
        <f t="shared" ref="I260" si="50">H260/21*100</f>
        <v>95.428571428571431</v>
      </c>
      <c r="J260" s="73">
        <v>25000</v>
      </c>
      <c r="K260" s="69">
        <f t="shared" ref="K260" si="51">J260/16000*100</f>
        <v>156.25</v>
      </c>
      <c r="L260" s="38"/>
      <c r="M260" s="38"/>
    </row>
    <row r="261" spans="1:13" ht="30" customHeight="1" x14ac:dyDescent="0.25">
      <c r="A261" s="38"/>
      <c r="B261" s="48"/>
      <c r="C261" s="35" t="s">
        <v>352</v>
      </c>
      <c r="D261" s="35" t="s">
        <v>332</v>
      </c>
      <c r="E261" s="34">
        <v>5.75</v>
      </c>
      <c r="F261" s="23">
        <v>6127</v>
      </c>
      <c r="G261" s="38"/>
      <c r="H261" s="71"/>
      <c r="I261" s="72"/>
      <c r="J261" s="73"/>
      <c r="K261" s="69"/>
      <c r="L261" s="38"/>
      <c r="M261" s="38"/>
    </row>
    <row r="262" spans="1:13" ht="30" customHeight="1" x14ac:dyDescent="0.25">
      <c r="A262" s="38"/>
      <c r="B262" s="48"/>
      <c r="C262" s="35" t="s">
        <v>353</v>
      </c>
      <c r="D262" s="35" t="s">
        <v>332</v>
      </c>
      <c r="E262" s="34">
        <v>5.05</v>
      </c>
      <c r="F262" s="23">
        <v>7900</v>
      </c>
      <c r="G262" s="38"/>
      <c r="H262" s="71"/>
      <c r="I262" s="72"/>
      <c r="J262" s="73"/>
      <c r="K262" s="69"/>
      <c r="L262" s="38"/>
      <c r="M262" s="38"/>
    </row>
    <row r="263" spans="1:13" ht="30" customHeight="1" x14ac:dyDescent="0.25">
      <c r="A263" s="38"/>
      <c r="B263" s="48"/>
      <c r="C263" s="35" t="s">
        <v>354</v>
      </c>
      <c r="D263" s="35" t="s">
        <v>332</v>
      </c>
      <c r="E263" s="34">
        <v>4.62</v>
      </c>
      <c r="F263" s="23">
        <v>5126</v>
      </c>
      <c r="G263" s="38"/>
      <c r="H263" s="71"/>
      <c r="I263" s="72"/>
      <c r="J263" s="73"/>
      <c r="K263" s="69"/>
      <c r="L263" s="38"/>
      <c r="M263" s="38"/>
    </row>
    <row r="264" spans="1:13" ht="30" customHeight="1" x14ac:dyDescent="0.25">
      <c r="A264" s="38">
        <v>70</v>
      </c>
      <c r="B264" s="48" t="s">
        <v>355</v>
      </c>
      <c r="C264" s="35" t="s">
        <v>356</v>
      </c>
      <c r="D264" s="35" t="s">
        <v>332</v>
      </c>
      <c r="E264" s="34">
        <v>6.19</v>
      </c>
      <c r="F264" s="23">
        <v>8021</v>
      </c>
      <c r="G264" s="38">
        <v>3</v>
      </c>
      <c r="H264" s="71">
        <v>20.46</v>
      </c>
      <c r="I264" s="72">
        <f t="shared" ref="I264" si="52">H264/21*100</f>
        <v>97.428571428571431</v>
      </c>
      <c r="J264" s="73">
        <v>27967</v>
      </c>
      <c r="K264" s="69">
        <f t="shared" ref="K264" si="53">J264/16000*100</f>
        <v>174.79374999999999</v>
      </c>
      <c r="L264" s="38"/>
      <c r="M264" s="38"/>
    </row>
    <row r="265" spans="1:13" ht="30" customHeight="1" x14ac:dyDescent="0.25">
      <c r="A265" s="38"/>
      <c r="B265" s="48"/>
      <c r="C265" s="35" t="s">
        <v>357</v>
      </c>
      <c r="D265" s="35" t="s">
        <v>332</v>
      </c>
      <c r="E265" s="34">
        <v>3.95</v>
      </c>
      <c r="F265" s="23">
        <v>4838</v>
      </c>
      <c r="G265" s="38"/>
      <c r="H265" s="71"/>
      <c r="I265" s="72"/>
      <c r="J265" s="73"/>
      <c r="K265" s="69"/>
      <c r="L265" s="38"/>
      <c r="M265" s="38"/>
    </row>
    <row r="266" spans="1:13" ht="30" customHeight="1" x14ac:dyDescent="0.25">
      <c r="A266" s="38"/>
      <c r="B266" s="48"/>
      <c r="C266" s="35" t="s">
        <v>358</v>
      </c>
      <c r="D266" s="35" t="s">
        <v>332</v>
      </c>
      <c r="E266" s="34">
        <v>3.79</v>
      </c>
      <c r="F266" s="23">
        <v>4825</v>
      </c>
      <c r="G266" s="38"/>
      <c r="H266" s="71"/>
      <c r="I266" s="72"/>
      <c r="J266" s="73"/>
      <c r="K266" s="69"/>
      <c r="L266" s="38"/>
      <c r="M266" s="38"/>
    </row>
    <row r="267" spans="1:13" ht="30" customHeight="1" x14ac:dyDescent="0.25">
      <c r="A267" s="38"/>
      <c r="B267" s="48"/>
      <c r="C267" s="35" t="s">
        <v>359</v>
      </c>
      <c r="D267" s="35" t="s">
        <v>332</v>
      </c>
      <c r="E267" s="34">
        <v>6.53</v>
      </c>
      <c r="F267" s="23">
        <v>10283</v>
      </c>
      <c r="G267" s="38"/>
      <c r="H267" s="71"/>
      <c r="I267" s="72"/>
      <c r="J267" s="73"/>
      <c r="K267" s="69"/>
      <c r="L267" s="38"/>
      <c r="M267" s="38"/>
    </row>
    <row r="268" spans="1:13" ht="33.75" customHeight="1" x14ac:dyDescent="0.25">
      <c r="A268" s="38">
        <v>71</v>
      </c>
      <c r="B268" s="48" t="s">
        <v>360</v>
      </c>
      <c r="C268" s="35" t="s">
        <v>361</v>
      </c>
      <c r="D268" s="35" t="s">
        <v>332</v>
      </c>
      <c r="E268" s="34">
        <v>7.18</v>
      </c>
      <c r="F268" s="23">
        <v>10066</v>
      </c>
      <c r="G268" s="38">
        <v>4</v>
      </c>
      <c r="H268" s="71">
        <v>33.159999999999997</v>
      </c>
      <c r="I268" s="72">
        <f t="shared" ref="I268" si="54">H268/21*100</f>
        <v>157.90476190476187</v>
      </c>
      <c r="J268" s="73">
        <v>42522</v>
      </c>
      <c r="K268" s="69">
        <f t="shared" ref="K268" si="55">J268/16000*100</f>
        <v>265.76249999999999</v>
      </c>
      <c r="L268" s="38"/>
      <c r="M268" s="38"/>
    </row>
    <row r="269" spans="1:13" ht="33.75" customHeight="1" x14ac:dyDescent="0.25">
      <c r="A269" s="38"/>
      <c r="B269" s="48"/>
      <c r="C269" s="35" t="s">
        <v>362</v>
      </c>
      <c r="D269" s="35" t="s">
        <v>332</v>
      </c>
      <c r="E269" s="34">
        <v>5.59</v>
      </c>
      <c r="F269" s="23">
        <v>7136</v>
      </c>
      <c r="G269" s="38"/>
      <c r="H269" s="71"/>
      <c r="I269" s="72"/>
      <c r="J269" s="73"/>
      <c r="K269" s="69"/>
      <c r="L269" s="38"/>
      <c r="M269" s="38"/>
    </row>
    <row r="270" spans="1:13" ht="33.75" customHeight="1" x14ac:dyDescent="0.25">
      <c r="A270" s="38"/>
      <c r="B270" s="48"/>
      <c r="C270" s="35" t="s">
        <v>293</v>
      </c>
      <c r="D270" s="35" t="s">
        <v>332</v>
      </c>
      <c r="E270" s="34">
        <v>7.95</v>
      </c>
      <c r="F270" s="23">
        <v>9985</v>
      </c>
      <c r="G270" s="38"/>
      <c r="H270" s="71"/>
      <c r="I270" s="72"/>
      <c r="J270" s="73"/>
      <c r="K270" s="69"/>
      <c r="L270" s="38"/>
      <c r="M270" s="38"/>
    </row>
    <row r="271" spans="1:13" ht="33.75" customHeight="1" x14ac:dyDescent="0.25">
      <c r="A271" s="38"/>
      <c r="B271" s="48"/>
      <c r="C271" s="35" t="s">
        <v>363</v>
      </c>
      <c r="D271" s="35" t="s">
        <v>332</v>
      </c>
      <c r="E271" s="34">
        <v>8.34</v>
      </c>
      <c r="F271" s="23">
        <v>9870</v>
      </c>
      <c r="G271" s="38"/>
      <c r="H271" s="71"/>
      <c r="I271" s="72"/>
      <c r="J271" s="73"/>
      <c r="K271" s="69"/>
      <c r="L271" s="38"/>
      <c r="M271" s="38"/>
    </row>
    <row r="272" spans="1:13" ht="33.75" customHeight="1" x14ac:dyDescent="0.25">
      <c r="A272" s="38"/>
      <c r="B272" s="48"/>
      <c r="C272" s="35" t="s">
        <v>364</v>
      </c>
      <c r="D272" s="35" t="s">
        <v>332</v>
      </c>
      <c r="E272" s="34">
        <v>4.0999999999999996</v>
      </c>
      <c r="F272" s="23">
        <v>5465</v>
      </c>
      <c r="G272" s="38"/>
      <c r="H272" s="71"/>
      <c r="I272" s="72"/>
      <c r="J272" s="73"/>
      <c r="K272" s="69"/>
      <c r="L272" s="38"/>
      <c r="M272" s="38"/>
    </row>
    <row r="273" spans="1:13" ht="33.75" customHeight="1" x14ac:dyDescent="0.25">
      <c r="A273" s="38">
        <v>72</v>
      </c>
      <c r="B273" s="48" t="s">
        <v>365</v>
      </c>
      <c r="C273" s="35" t="s">
        <v>366</v>
      </c>
      <c r="D273" s="35" t="s">
        <v>332</v>
      </c>
      <c r="E273" s="34">
        <v>4.74</v>
      </c>
      <c r="F273" s="23">
        <v>6132</v>
      </c>
      <c r="G273" s="38">
        <v>2</v>
      </c>
      <c r="H273" s="71">
        <v>19.66</v>
      </c>
      <c r="I273" s="72">
        <f t="shared" ref="I273" si="56">H273/21*100</f>
        <v>93.61904761904762</v>
      </c>
      <c r="J273" s="73">
        <v>23123</v>
      </c>
      <c r="K273" s="69">
        <f t="shared" ref="K273" si="57">J273/16000*100</f>
        <v>144.51875000000001</v>
      </c>
      <c r="L273" s="38"/>
      <c r="M273" s="38"/>
    </row>
    <row r="274" spans="1:13" ht="33.75" customHeight="1" x14ac:dyDescent="0.25">
      <c r="A274" s="38"/>
      <c r="B274" s="48"/>
      <c r="C274" s="35" t="s">
        <v>367</v>
      </c>
      <c r="D274" s="35" t="s">
        <v>332</v>
      </c>
      <c r="E274" s="34">
        <v>5.22</v>
      </c>
      <c r="F274" s="23">
        <v>5788</v>
      </c>
      <c r="G274" s="38"/>
      <c r="H274" s="71"/>
      <c r="I274" s="72"/>
      <c r="J274" s="73"/>
      <c r="K274" s="69"/>
      <c r="L274" s="38"/>
      <c r="M274" s="38"/>
    </row>
    <row r="275" spans="1:13" ht="33.75" customHeight="1" x14ac:dyDescent="0.25">
      <c r="A275" s="38"/>
      <c r="B275" s="48"/>
      <c r="C275" s="35" t="s">
        <v>109</v>
      </c>
      <c r="D275" s="35" t="s">
        <v>332</v>
      </c>
      <c r="E275" s="34">
        <v>9.6999999999999993</v>
      </c>
      <c r="F275" s="23">
        <v>11203</v>
      </c>
      <c r="G275" s="38"/>
      <c r="H275" s="71"/>
      <c r="I275" s="72"/>
      <c r="J275" s="73"/>
      <c r="K275" s="69"/>
      <c r="L275" s="38"/>
      <c r="M275" s="38"/>
    </row>
    <row r="276" spans="1:13" ht="32.25" customHeight="1" x14ac:dyDescent="0.25">
      <c r="A276" s="38">
        <v>73</v>
      </c>
      <c r="B276" s="48" t="s">
        <v>368</v>
      </c>
      <c r="C276" s="35" t="s">
        <v>369</v>
      </c>
      <c r="D276" s="35" t="s">
        <v>380</v>
      </c>
      <c r="E276" s="34">
        <v>5.5</v>
      </c>
      <c r="F276" s="23">
        <v>10989</v>
      </c>
      <c r="G276" s="71">
        <v>6</v>
      </c>
      <c r="H276" s="71">
        <v>38.93</v>
      </c>
      <c r="I276" s="72">
        <f>H276/21*100</f>
        <v>185.38095238095238</v>
      </c>
      <c r="J276" s="73">
        <v>54891</v>
      </c>
      <c r="K276" s="69">
        <f>J276/16000*100</f>
        <v>343.06874999999997</v>
      </c>
      <c r="L276" s="38"/>
      <c r="M276" s="38"/>
    </row>
    <row r="277" spans="1:13" ht="33.75" customHeight="1" x14ac:dyDescent="0.25">
      <c r="A277" s="38"/>
      <c r="B277" s="48"/>
      <c r="C277" s="35" t="s">
        <v>370</v>
      </c>
      <c r="D277" s="35" t="s">
        <v>380</v>
      </c>
      <c r="E277" s="34">
        <v>5.48</v>
      </c>
      <c r="F277" s="23">
        <v>6418</v>
      </c>
      <c r="G277" s="71"/>
      <c r="H277" s="71"/>
      <c r="I277" s="72"/>
      <c r="J277" s="73"/>
      <c r="K277" s="69"/>
      <c r="L277" s="38"/>
      <c r="M277" s="38"/>
    </row>
    <row r="278" spans="1:13" ht="33.75" customHeight="1" x14ac:dyDescent="0.25">
      <c r="A278" s="38"/>
      <c r="B278" s="48"/>
      <c r="C278" s="35" t="s">
        <v>371</v>
      </c>
      <c r="D278" s="35" t="s">
        <v>380</v>
      </c>
      <c r="E278" s="34">
        <v>5.81</v>
      </c>
      <c r="F278" s="23">
        <v>9118</v>
      </c>
      <c r="G278" s="71"/>
      <c r="H278" s="71"/>
      <c r="I278" s="72"/>
      <c r="J278" s="73"/>
      <c r="K278" s="69"/>
      <c r="L278" s="38"/>
      <c r="M278" s="38"/>
    </row>
    <row r="279" spans="1:13" ht="33.75" customHeight="1" x14ac:dyDescent="0.25">
      <c r="A279" s="38"/>
      <c r="B279" s="48"/>
      <c r="C279" s="35" t="s">
        <v>372</v>
      </c>
      <c r="D279" s="35" t="s">
        <v>380</v>
      </c>
      <c r="E279" s="34">
        <v>5.33</v>
      </c>
      <c r="F279" s="23">
        <v>6022</v>
      </c>
      <c r="G279" s="71"/>
      <c r="H279" s="71"/>
      <c r="I279" s="72"/>
      <c r="J279" s="73"/>
      <c r="K279" s="69"/>
      <c r="L279" s="38"/>
      <c r="M279" s="38"/>
    </row>
    <row r="280" spans="1:13" ht="33.75" customHeight="1" x14ac:dyDescent="0.25">
      <c r="A280" s="38"/>
      <c r="B280" s="48"/>
      <c r="C280" s="35" t="s">
        <v>373</v>
      </c>
      <c r="D280" s="35" t="s">
        <v>380</v>
      </c>
      <c r="E280" s="34">
        <v>6.35</v>
      </c>
      <c r="F280" s="23">
        <v>8038</v>
      </c>
      <c r="G280" s="71"/>
      <c r="H280" s="71"/>
      <c r="I280" s="72"/>
      <c r="J280" s="73"/>
      <c r="K280" s="69"/>
      <c r="L280" s="38"/>
      <c r="M280" s="38"/>
    </row>
    <row r="281" spans="1:13" ht="33.75" customHeight="1" x14ac:dyDescent="0.25">
      <c r="A281" s="38"/>
      <c r="B281" s="48"/>
      <c r="C281" s="35" t="s">
        <v>374</v>
      </c>
      <c r="D281" s="35" t="s">
        <v>380</v>
      </c>
      <c r="E281" s="34">
        <v>7.05</v>
      </c>
      <c r="F281" s="23">
        <v>9868</v>
      </c>
      <c r="G281" s="71"/>
      <c r="H281" s="71"/>
      <c r="I281" s="72"/>
      <c r="J281" s="73"/>
      <c r="K281" s="69"/>
      <c r="L281" s="38"/>
      <c r="M281" s="38"/>
    </row>
    <row r="282" spans="1:13" ht="33.75" customHeight="1" x14ac:dyDescent="0.25">
      <c r="A282" s="38"/>
      <c r="B282" s="48"/>
      <c r="C282" s="35" t="s">
        <v>375</v>
      </c>
      <c r="D282" s="35" t="s">
        <v>380</v>
      </c>
      <c r="E282" s="34">
        <v>3.41</v>
      </c>
      <c r="F282" s="23">
        <v>4438</v>
      </c>
      <c r="G282" s="71"/>
      <c r="H282" s="71"/>
      <c r="I282" s="72"/>
      <c r="J282" s="73"/>
      <c r="K282" s="69"/>
      <c r="L282" s="38"/>
      <c r="M282" s="38"/>
    </row>
    <row r="283" spans="1:13" ht="37.5" customHeight="1" x14ac:dyDescent="0.25">
      <c r="A283" s="38">
        <v>74</v>
      </c>
      <c r="B283" s="48" t="s">
        <v>376</v>
      </c>
      <c r="C283" s="35" t="s">
        <v>174</v>
      </c>
      <c r="D283" s="35" t="s">
        <v>380</v>
      </c>
      <c r="E283" s="34">
        <v>5.38</v>
      </c>
      <c r="F283" s="23">
        <v>7425</v>
      </c>
      <c r="G283" s="38">
        <v>3</v>
      </c>
      <c r="H283" s="71">
        <v>22.54</v>
      </c>
      <c r="I283" s="72">
        <f t="shared" ref="I283" si="58">H283/21*100</f>
        <v>107.33333333333333</v>
      </c>
      <c r="J283" s="73">
        <v>32805</v>
      </c>
      <c r="K283" s="69">
        <f t="shared" ref="K283" si="59">J283/16000*100</f>
        <v>205.03125</v>
      </c>
      <c r="L283" s="38"/>
      <c r="M283" s="38"/>
    </row>
    <row r="284" spans="1:13" ht="37.5" customHeight="1" x14ac:dyDescent="0.25">
      <c r="A284" s="38"/>
      <c r="B284" s="48"/>
      <c r="C284" s="35" t="s">
        <v>377</v>
      </c>
      <c r="D284" s="35" t="s">
        <v>380</v>
      </c>
      <c r="E284" s="34">
        <v>6.68</v>
      </c>
      <c r="F284" s="23">
        <v>10858</v>
      </c>
      <c r="G284" s="38"/>
      <c r="H284" s="71"/>
      <c r="I284" s="72"/>
      <c r="J284" s="73"/>
      <c r="K284" s="69"/>
      <c r="L284" s="38"/>
      <c r="M284" s="38"/>
    </row>
    <row r="285" spans="1:13" ht="37.5" customHeight="1" x14ac:dyDescent="0.25">
      <c r="A285" s="38"/>
      <c r="B285" s="48"/>
      <c r="C285" s="35" t="s">
        <v>378</v>
      </c>
      <c r="D285" s="35" t="s">
        <v>380</v>
      </c>
      <c r="E285" s="34">
        <v>5.9</v>
      </c>
      <c r="F285" s="23">
        <v>8667</v>
      </c>
      <c r="G285" s="38"/>
      <c r="H285" s="71"/>
      <c r="I285" s="72"/>
      <c r="J285" s="73"/>
      <c r="K285" s="69"/>
      <c r="L285" s="38"/>
      <c r="M285" s="38"/>
    </row>
    <row r="286" spans="1:13" ht="37.5" customHeight="1" x14ac:dyDescent="0.25">
      <c r="A286" s="38"/>
      <c r="B286" s="48"/>
      <c r="C286" s="35" t="s">
        <v>379</v>
      </c>
      <c r="D286" s="35" t="s">
        <v>380</v>
      </c>
      <c r="E286" s="34">
        <v>4.58</v>
      </c>
      <c r="F286" s="23">
        <v>5855</v>
      </c>
      <c r="G286" s="38"/>
      <c r="H286" s="71"/>
      <c r="I286" s="72"/>
      <c r="J286" s="73"/>
      <c r="K286" s="69"/>
      <c r="L286" s="38"/>
      <c r="M286" s="38"/>
    </row>
    <row r="287" spans="1:13" ht="37.5" customHeight="1" x14ac:dyDescent="0.25">
      <c r="A287" s="38">
        <v>75</v>
      </c>
      <c r="B287" s="48" t="s">
        <v>381</v>
      </c>
      <c r="C287" s="35" t="s">
        <v>41</v>
      </c>
      <c r="D287" s="35" t="s">
        <v>380</v>
      </c>
      <c r="E287" s="34">
        <v>6.48</v>
      </c>
      <c r="F287" s="23">
        <v>6601</v>
      </c>
      <c r="G287" s="38">
        <v>2</v>
      </c>
      <c r="H287" s="71">
        <v>21.72</v>
      </c>
      <c r="I287" s="72">
        <f t="shared" ref="I287" si="60">H287/21*100</f>
        <v>103.42857142857143</v>
      </c>
      <c r="J287" s="73">
        <v>23534</v>
      </c>
      <c r="K287" s="69">
        <f t="shared" ref="K287" si="61">J287/16000*100</f>
        <v>147.08750000000001</v>
      </c>
      <c r="L287" s="38"/>
      <c r="M287" s="38"/>
    </row>
    <row r="288" spans="1:13" ht="37.5" customHeight="1" x14ac:dyDescent="0.25">
      <c r="A288" s="38"/>
      <c r="B288" s="48"/>
      <c r="C288" s="35" t="s">
        <v>382</v>
      </c>
      <c r="D288" s="35" t="s">
        <v>380</v>
      </c>
      <c r="E288" s="34">
        <v>6.77</v>
      </c>
      <c r="F288" s="23">
        <v>7134</v>
      </c>
      <c r="G288" s="38"/>
      <c r="H288" s="71"/>
      <c r="I288" s="72"/>
      <c r="J288" s="73"/>
      <c r="K288" s="69"/>
      <c r="L288" s="38"/>
      <c r="M288" s="38"/>
    </row>
    <row r="289" spans="1:13" ht="37.5" customHeight="1" x14ac:dyDescent="0.25">
      <c r="A289" s="38"/>
      <c r="B289" s="48"/>
      <c r="C289" s="35" t="s">
        <v>383</v>
      </c>
      <c r="D289" s="35" t="s">
        <v>380</v>
      </c>
      <c r="E289" s="34">
        <v>8.4700000000000006</v>
      </c>
      <c r="F289" s="23">
        <v>9799</v>
      </c>
      <c r="G289" s="38"/>
      <c r="H289" s="71"/>
      <c r="I289" s="72"/>
      <c r="J289" s="73"/>
      <c r="K289" s="69"/>
      <c r="L289" s="38"/>
      <c r="M289" s="38"/>
    </row>
    <row r="290" spans="1:13" ht="37.5" customHeight="1" x14ac:dyDescent="0.25">
      <c r="A290" s="38">
        <v>76</v>
      </c>
      <c r="B290" s="48" t="s">
        <v>384</v>
      </c>
      <c r="C290" s="35" t="s">
        <v>385</v>
      </c>
      <c r="D290" s="35" t="s">
        <v>380</v>
      </c>
      <c r="E290" s="34">
        <v>8.02</v>
      </c>
      <c r="F290" s="23">
        <v>7370</v>
      </c>
      <c r="G290" s="38">
        <v>2</v>
      </c>
      <c r="H290" s="71">
        <v>23.32</v>
      </c>
      <c r="I290" s="72">
        <f t="shared" ref="I290" si="62">H290/21*100</f>
        <v>111.04761904761904</v>
      </c>
      <c r="J290" s="73">
        <v>24579</v>
      </c>
      <c r="K290" s="69">
        <f t="shared" ref="K290" si="63">J290/16000*100</f>
        <v>153.61875000000001</v>
      </c>
      <c r="L290" s="38"/>
      <c r="M290" s="38"/>
    </row>
    <row r="291" spans="1:13" ht="37.5" customHeight="1" x14ac:dyDescent="0.25">
      <c r="A291" s="38"/>
      <c r="B291" s="48"/>
      <c r="C291" s="35" t="s">
        <v>386</v>
      </c>
      <c r="D291" s="35" t="s">
        <v>380</v>
      </c>
      <c r="E291" s="34">
        <v>6.32</v>
      </c>
      <c r="F291" s="23">
        <v>7202</v>
      </c>
      <c r="G291" s="38"/>
      <c r="H291" s="71"/>
      <c r="I291" s="72"/>
      <c r="J291" s="73"/>
      <c r="K291" s="69"/>
      <c r="L291" s="38"/>
      <c r="M291" s="38"/>
    </row>
    <row r="292" spans="1:13" ht="37.5" customHeight="1" x14ac:dyDescent="0.25">
      <c r="A292" s="38"/>
      <c r="B292" s="48"/>
      <c r="C292" s="35" t="s">
        <v>387</v>
      </c>
      <c r="D292" s="35" t="s">
        <v>380</v>
      </c>
      <c r="E292" s="34">
        <v>8.98</v>
      </c>
      <c r="F292" s="23">
        <v>10007</v>
      </c>
      <c r="G292" s="38"/>
      <c r="H292" s="71"/>
      <c r="I292" s="72"/>
      <c r="J292" s="73"/>
      <c r="K292" s="69"/>
      <c r="L292" s="38"/>
      <c r="M292" s="38"/>
    </row>
    <row r="293" spans="1:13" ht="34.5" customHeight="1" x14ac:dyDescent="0.25">
      <c r="A293" s="38">
        <v>77</v>
      </c>
      <c r="B293" s="48" t="s">
        <v>388</v>
      </c>
      <c r="C293" s="35" t="s">
        <v>86</v>
      </c>
      <c r="D293" s="35" t="s">
        <v>380</v>
      </c>
      <c r="E293" s="34">
        <v>4.4400000000000004</v>
      </c>
      <c r="F293" s="23">
        <v>6489</v>
      </c>
      <c r="G293" s="38">
        <v>3</v>
      </c>
      <c r="H293" s="71">
        <v>20.39</v>
      </c>
      <c r="I293" s="72">
        <f t="shared" ref="I293" si="64">H293/21*100</f>
        <v>97.095238095238102</v>
      </c>
      <c r="J293" s="73">
        <v>29648</v>
      </c>
      <c r="K293" s="69">
        <f t="shared" ref="K293" si="65">J293/16000*100</f>
        <v>185.3</v>
      </c>
      <c r="L293" s="38"/>
      <c r="M293" s="38"/>
    </row>
    <row r="294" spans="1:13" ht="34.5" customHeight="1" x14ac:dyDescent="0.25">
      <c r="A294" s="38"/>
      <c r="B294" s="48"/>
      <c r="C294" s="35" t="s">
        <v>389</v>
      </c>
      <c r="D294" s="35" t="s">
        <v>380</v>
      </c>
      <c r="E294" s="34">
        <v>6.11</v>
      </c>
      <c r="F294" s="23">
        <v>8690</v>
      </c>
      <c r="G294" s="38"/>
      <c r="H294" s="71"/>
      <c r="I294" s="72"/>
      <c r="J294" s="73"/>
      <c r="K294" s="69"/>
      <c r="L294" s="38"/>
      <c r="M294" s="38"/>
    </row>
    <row r="295" spans="1:13" ht="34.5" customHeight="1" x14ac:dyDescent="0.25">
      <c r="A295" s="38"/>
      <c r="B295" s="48"/>
      <c r="C295" s="35" t="s">
        <v>390</v>
      </c>
      <c r="D295" s="35" t="s">
        <v>380</v>
      </c>
      <c r="E295" s="34">
        <v>6.13</v>
      </c>
      <c r="F295" s="23">
        <v>7173</v>
      </c>
      <c r="G295" s="38"/>
      <c r="H295" s="71"/>
      <c r="I295" s="72"/>
      <c r="J295" s="73"/>
      <c r="K295" s="69"/>
      <c r="L295" s="38"/>
      <c r="M295" s="38"/>
    </row>
    <row r="296" spans="1:13" ht="34.5" customHeight="1" x14ac:dyDescent="0.25">
      <c r="A296" s="38"/>
      <c r="B296" s="48"/>
      <c r="C296" s="35" t="s">
        <v>391</v>
      </c>
      <c r="D296" s="35" t="s">
        <v>380</v>
      </c>
      <c r="E296" s="34">
        <v>3.71</v>
      </c>
      <c r="F296" s="23">
        <v>7296</v>
      </c>
      <c r="G296" s="38"/>
      <c r="H296" s="71"/>
      <c r="I296" s="72"/>
      <c r="J296" s="73"/>
      <c r="K296" s="69"/>
      <c r="L296" s="38"/>
      <c r="M296" s="38"/>
    </row>
    <row r="297" spans="1:13" ht="39.75" customHeight="1" x14ac:dyDescent="0.25">
      <c r="A297" s="38">
        <v>78</v>
      </c>
      <c r="B297" s="48" t="s">
        <v>392</v>
      </c>
      <c r="C297" s="35" t="s">
        <v>393</v>
      </c>
      <c r="D297" s="35" t="s">
        <v>380</v>
      </c>
      <c r="E297" s="34">
        <v>17.68</v>
      </c>
      <c r="F297" s="23">
        <v>23875</v>
      </c>
      <c r="G297" s="38">
        <v>2</v>
      </c>
      <c r="H297" s="71">
        <v>27.3</v>
      </c>
      <c r="I297" s="72">
        <f t="shared" ref="I297" si="66">H297/21*100</f>
        <v>130</v>
      </c>
      <c r="J297" s="73">
        <v>40167</v>
      </c>
      <c r="K297" s="69">
        <f t="shared" ref="K297" si="67">J297/16000*100</f>
        <v>251.04375000000002</v>
      </c>
      <c r="L297" s="38"/>
      <c r="M297" s="38"/>
    </row>
    <row r="298" spans="1:13" ht="39.75" customHeight="1" x14ac:dyDescent="0.25">
      <c r="A298" s="38"/>
      <c r="B298" s="48"/>
      <c r="C298" s="35" t="s">
        <v>394</v>
      </c>
      <c r="D298" s="35" t="s">
        <v>380</v>
      </c>
      <c r="E298" s="34">
        <v>4.4400000000000004</v>
      </c>
      <c r="F298" s="23">
        <v>7537</v>
      </c>
      <c r="G298" s="38"/>
      <c r="H298" s="71"/>
      <c r="I298" s="72"/>
      <c r="J298" s="73"/>
      <c r="K298" s="69"/>
      <c r="L298" s="38"/>
      <c r="M298" s="38"/>
    </row>
    <row r="299" spans="1:13" ht="39.75" customHeight="1" x14ac:dyDescent="0.25">
      <c r="A299" s="38"/>
      <c r="B299" s="48"/>
      <c r="C299" s="35" t="s">
        <v>395</v>
      </c>
      <c r="D299" s="35" t="s">
        <v>380</v>
      </c>
      <c r="E299" s="34">
        <v>5.18</v>
      </c>
      <c r="F299" s="23">
        <v>8755</v>
      </c>
      <c r="G299" s="38"/>
      <c r="H299" s="71"/>
      <c r="I299" s="72"/>
      <c r="J299" s="73"/>
      <c r="K299" s="69"/>
      <c r="L299" s="38"/>
      <c r="M299" s="38"/>
    </row>
    <row r="300" spans="1:13" ht="39.75" customHeight="1" x14ac:dyDescent="0.25">
      <c r="A300" s="38">
        <v>79</v>
      </c>
      <c r="B300" s="48" t="s">
        <v>396</v>
      </c>
      <c r="C300" s="35" t="s">
        <v>397</v>
      </c>
      <c r="D300" s="35" t="s">
        <v>380</v>
      </c>
      <c r="E300" s="34">
        <v>3.81</v>
      </c>
      <c r="F300" s="23">
        <v>5876</v>
      </c>
      <c r="G300" s="38">
        <v>3</v>
      </c>
      <c r="H300" s="71">
        <v>22.41</v>
      </c>
      <c r="I300" s="72">
        <f t="shared" ref="I300" si="68">H300/21*100</f>
        <v>106.71428571428572</v>
      </c>
      <c r="J300" s="73">
        <v>31109</v>
      </c>
      <c r="K300" s="69">
        <f t="shared" ref="K300" si="69">J300/16000*100</f>
        <v>194.43125000000001</v>
      </c>
      <c r="L300" s="38"/>
      <c r="M300" s="38"/>
    </row>
    <row r="301" spans="1:13" ht="39.75" customHeight="1" x14ac:dyDescent="0.25">
      <c r="A301" s="38"/>
      <c r="B301" s="48"/>
      <c r="C301" s="35" t="s">
        <v>212</v>
      </c>
      <c r="D301" s="35" t="s">
        <v>380</v>
      </c>
      <c r="E301" s="34">
        <v>4.04</v>
      </c>
      <c r="F301" s="23">
        <v>5917</v>
      </c>
      <c r="G301" s="38"/>
      <c r="H301" s="71"/>
      <c r="I301" s="72"/>
      <c r="J301" s="73"/>
      <c r="K301" s="69"/>
      <c r="L301" s="38"/>
      <c r="M301" s="38"/>
    </row>
    <row r="302" spans="1:13" ht="39.75" customHeight="1" x14ac:dyDescent="0.25">
      <c r="A302" s="38"/>
      <c r="B302" s="48"/>
      <c r="C302" s="35" t="s">
        <v>398</v>
      </c>
      <c r="D302" s="35" t="s">
        <v>380</v>
      </c>
      <c r="E302" s="34">
        <v>6.33</v>
      </c>
      <c r="F302" s="23">
        <v>7754</v>
      </c>
      <c r="G302" s="38"/>
      <c r="H302" s="71"/>
      <c r="I302" s="72"/>
      <c r="J302" s="73"/>
      <c r="K302" s="69"/>
      <c r="L302" s="38"/>
      <c r="M302" s="38"/>
    </row>
    <row r="303" spans="1:13" ht="39.75" customHeight="1" x14ac:dyDescent="0.25">
      <c r="A303" s="38"/>
      <c r="B303" s="48"/>
      <c r="C303" s="35" t="s">
        <v>399</v>
      </c>
      <c r="D303" s="35" t="s">
        <v>380</v>
      </c>
      <c r="E303" s="34">
        <v>8.23</v>
      </c>
      <c r="F303" s="23">
        <v>11562</v>
      </c>
      <c r="G303" s="38"/>
      <c r="H303" s="71"/>
      <c r="I303" s="72"/>
      <c r="J303" s="73"/>
      <c r="K303" s="69"/>
      <c r="L303" s="38"/>
      <c r="M303" s="38"/>
    </row>
    <row r="304" spans="1:13" ht="39.75" customHeight="1" x14ac:dyDescent="0.25">
      <c r="A304" s="38">
        <v>80</v>
      </c>
      <c r="B304" s="48" t="s">
        <v>400</v>
      </c>
      <c r="C304" s="35" t="s">
        <v>401</v>
      </c>
      <c r="D304" s="35" t="s">
        <v>380</v>
      </c>
      <c r="E304" s="34">
        <v>8.85</v>
      </c>
      <c r="F304" s="34">
        <v>15.295</v>
      </c>
      <c r="G304" s="38">
        <v>4</v>
      </c>
      <c r="H304" s="71">
        <v>33.67</v>
      </c>
      <c r="I304" s="72">
        <f t="shared" ref="I304" si="70">H304/21*100</f>
        <v>160.33333333333334</v>
      </c>
      <c r="J304" s="73">
        <v>48593</v>
      </c>
      <c r="K304" s="69">
        <f t="shared" ref="K304" si="71">J304/16000*100</f>
        <v>303.70625000000001</v>
      </c>
      <c r="L304" s="38"/>
      <c r="M304" s="38"/>
    </row>
    <row r="305" spans="1:13" ht="39.75" customHeight="1" x14ac:dyDescent="0.25">
      <c r="A305" s="38"/>
      <c r="B305" s="48"/>
      <c r="C305" s="35" t="s">
        <v>402</v>
      </c>
      <c r="D305" s="35" t="s">
        <v>380</v>
      </c>
      <c r="E305" s="34">
        <v>8.84</v>
      </c>
      <c r="F305" s="23">
        <v>13305</v>
      </c>
      <c r="G305" s="38"/>
      <c r="H305" s="71"/>
      <c r="I305" s="72"/>
      <c r="J305" s="73"/>
      <c r="K305" s="69"/>
      <c r="L305" s="38"/>
      <c r="M305" s="38"/>
    </row>
    <row r="306" spans="1:13" ht="39.75" customHeight="1" x14ac:dyDescent="0.25">
      <c r="A306" s="38"/>
      <c r="B306" s="48"/>
      <c r="C306" s="35" t="s">
        <v>403</v>
      </c>
      <c r="D306" s="35" t="s">
        <v>380</v>
      </c>
      <c r="E306" s="34">
        <v>7.58</v>
      </c>
      <c r="F306" s="34">
        <v>8.7420000000000009</v>
      </c>
      <c r="G306" s="38"/>
      <c r="H306" s="71"/>
      <c r="I306" s="72"/>
      <c r="J306" s="73"/>
      <c r="K306" s="69"/>
      <c r="L306" s="38"/>
      <c r="M306" s="38"/>
    </row>
    <row r="307" spans="1:13" ht="39.75" customHeight="1" x14ac:dyDescent="0.25">
      <c r="A307" s="38"/>
      <c r="B307" s="48"/>
      <c r="C307" s="35" t="s">
        <v>270</v>
      </c>
      <c r="D307" s="35" t="s">
        <v>380</v>
      </c>
      <c r="E307" s="34">
        <v>4.59</v>
      </c>
      <c r="F307" s="23">
        <v>5546</v>
      </c>
      <c r="G307" s="38"/>
      <c r="H307" s="71"/>
      <c r="I307" s="72"/>
      <c r="J307" s="73"/>
      <c r="K307" s="69"/>
      <c r="L307" s="38"/>
      <c r="M307" s="38"/>
    </row>
    <row r="308" spans="1:13" ht="39.75" customHeight="1" x14ac:dyDescent="0.25">
      <c r="A308" s="38"/>
      <c r="B308" s="48"/>
      <c r="C308" s="35" t="s">
        <v>404</v>
      </c>
      <c r="D308" s="35" t="s">
        <v>380</v>
      </c>
      <c r="E308" s="34">
        <v>3.81</v>
      </c>
      <c r="F308" s="23">
        <v>5705</v>
      </c>
      <c r="G308" s="38"/>
      <c r="H308" s="71"/>
      <c r="I308" s="72"/>
      <c r="J308" s="73"/>
      <c r="K308" s="69"/>
      <c r="L308" s="38"/>
      <c r="M308" s="38"/>
    </row>
    <row r="309" spans="1:13" ht="34.5" customHeight="1" x14ac:dyDescent="0.25">
      <c r="A309" s="38">
        <v>81</v>
      </c>
      <c r="B309" s="48" t="s">
        <v>494</v>
      </c>
      <c r="C309" s="35" t="s">
        <v>495</v>
      </c>
      <c r="D309" s="35" t="s">
        <v>233</v>
      </c>
      <c r="E309" s="34">
        <v>0.69</v>
      </c>
      <c r="F309" s="23">
        <v>4749</v>
      </c>
      <c r="G309" s="38">
        <v>5</v>
      </c>
      <c r="H309" s="71">
        <v>24.95</v>
      </c>
      <c r="I309" s="72">
        <f>H309/21*100</f>
        <v>118.80952380952381</v>
      </c>
      <c r="J309" s="73">
        <v>49134</v>
      </c>
      <c r="K309" s="69">
        <f>J309/16000*100</f>
        <v>307.08749999999998</v>
      </c>
      <c r="L309" s="38"/>
      <c r="M309" s="38"/>
    </row>
    <row r="310" spans="1:13" ht="34.5" customHeight="1" x14ac:dyDescent="0.25">
      <c r="A310" s="38"/>
      <c r="B310" s="48"/>
      <c r="C310" s="35" t="s">
        <v>496</v>
      </c>
      <c r="D310" s="35" t="s">
        <v>233</v>
      </c>
      <c r="E310" s="34">
        <v>6.73</v>
      </c>
      <c r="F310" s="23">
        <v>11987</v>
      </c>
      <c r="G310" s="38"/>
      <c r="H310" s="71"/>
      <c r="I310" s="72"/>
      <c r="J310" s="73"/>
      <c r="K310" s="69"/>
      <c r="L310" s="38"/>
      <c r="M310" s="38"/>
    </row>
    <row r="311" spans="1:13" ht="34.5" customHeight="1" x14ac:dyDescent="0.25">
      <c r="A311" s="38"/>
      <c r="B311" s="48"/>
      <c r="C311" s="35" t="s">
        <v>497</v>
      </c>
      <c r="D311" s="35" t="s">
        <v>233</v>
      </c>
      <c r="E311" s="34">
        <v>3.87</v>
      </c>
      <c r="F311" s="23">
        <v>8155</v>
      </c>
      <c r="G311" s="38"/>
      <c r="H311" s="71"/>
      <c r="I311" s="72"/>
      <c r="J311" s="73"/>
      <c r="K311" s="69"/>
      <c r="L311" s="38"/>
      <c r="M311" s="38"/>
    </row>
    <row r="312" spans="1:13" ht="32.25" customHeight="1" x14ac:dyDescent="0.25">
      <c r="A312" s="38"/>
      <c r="B312" s="48"/>
      <c r="C312" s="35" t="s">
        <v>498</v>
      </c>
      <c r="D312" s="35" t="s">
        <v>233</v>
      </c>
      <c r="E312" s="34">
        <v>6.47</v>
      </c>
      <c r="F312" s="23">
        <v>10531</v>
      </c>
      <c r="G312" s="38"/>
      <c r="H312" s="71"/>
      <c r="I312" s="72"/>
      <c r="J312" s="73"/>
      <c r="K312" s="69"/>
      <c r="L312" s="38"/>
      <c r="M312" s="38"/>
    </row>
    <row r="313" spans="1:13" ht="32.25" customHeight="1" x14ac:dyDescent="0.25">
      <c r="A313" s="38"/>
      <c r="B313" s="48"/>
      <c r="C313" s="35" t="s">
        <v>499</v>
      </c>
      <c r="D313" s="35" t="s">
        <v>233</v>
      </c>
      <c r="E313" s="34">
        <v>2.57</v>
      </c>
      <c r="F313" s="23">
        <v>5699</v>
      </c>
      <c r="G313" s="38"/>
      <c r="H313" s="71"/>
      <c r="I313" s="72"/>
      <c r="J313" s="73"/>
      <c r="K313" s="69"/>
      <c r="L313" s="38"/>
      <c r="M313" s="38"/>
    </row>
    <row r="314" spans="1:13" ht="32.25" customHeight="1" x14ac:dyDescent="0.25">
      <c r="A314" s="38"/>
      <c r="B314" s="48"/>
      <c r="C314" s="35" t="s">
        <v>239</v>
      </c>
      <c r="D314" s="35" t="s">
        <v>233</v>
      </c>
      <c r="E314" s="34">
        <v>4.62</v>
      </c>
      <c r="F314" s="23">
        <v>8022</v>
      </c>
      <c r="G314" s="38"/>
      <c r="H314" s="71"/>
      <c r="I314" s="72"/>
      <c r="J314" s="73"/>
      <c r="K314" s="69"/>
      <c r="L314" s="38"/>
      <c r="M314" s="38"/>
    </row>
    <row r="315" spans="1:13" ht="35.25" customHeight="1" x14ac:dyDescent="0.25">
      <c r="A315" s="38">
        <v>82</v>
      </c>
      <c r="B315" s="48" t="s">
        <v>405</v>
      </c>
      <c r="C315" s="35" t="s">
        <v>406</v>
      </c>
      <c r="D315" s="35" t="s">
        <v>233</v>
      </c>
      <c r="E315" s="34">
        <v>13.14</v>
      </c>
      <c r="F315" s="23">
        <v>18512</v>
      </c>
      <c r="G315" s="38">
        <v>3</v>
      </c>
      <c r="H315" s="71">
        <v>28.03</v>
      </c>
      <c r="I315" s="72">
        <f t="shared" ref="I315" si="72">H315/21*100</f>
        <v>133.47619047619048</v>
      </c>
      <c r="J315" s="73">
        <v>40641</v>
      </c>
      <c r="K315" s="69">
        <f t="shared" ref="K315" si="73">J315/16000*100</f>
        <v>254.00624999999999</v>
      </c>
      <c r="L315" s="38"/>
      <c r="M315" s="38"/>
    </row>
    <row r="316" spans="1:13" ht="35.25" customHeight="1" x14ac:dyDescent="0.25">
      <c r="A316" s="38"/>
      <c r="B316" s="48"/>
      <c r="C316" s="35" t="s">
        <v>407</v>
      </c>
      <c r="D316" s="35" t="s">
        <v>233</v>
      </c>
      <c r="E316" s="34">
        <v>4.4800000000000004</v>
      </c>
      <c r="F316" s="23">
        <v>5523</v>
      </c>
      <c r="G316" s="38"/>
      <c r="H316" s="71"/>
      <c r="I316" s="72"/>
      <c r="J316" s="73"/>
      <c r="K316" s="69"/>
      <c r="L316" s="38"/>
      <c r="M316" s="38"/>
    </row>
    <row r="317" spans="1:13" ht="35.25" customHeight="1" x14ac:dyDescent="0.25">
      <c r="A317" s="38"/>
      <c r="B317" s="48"/>
      <c r="C317" s="35" t="s">
        <v>408</v>
      </c>
      <c r="D317" s="35" t="s">
        <v>233</v>
      </c>
      <c r="E317" s="34">
        <v>5.61</v>
      </c>
      <c r="F317" s="23">
        <v>8649</v>
      </c>
      <c r="G317" s="38"/>
      <c r="H317" s="71"/>
      <c r="I317" s="72"/>
      <c r="J317" s="73"/>
      <c r="K317" s="69"/>
      <c r="L317" s="38"/>
      <c r="M317" s="38"/>
    </row>
    <row r="318" spans="1:13" ht="35.25" customHeight="1" x14ac:dyDescent="0.25">
      <c r="A318" s="38"/>
      <c r="B318" s="48"/>
      <c r="C318" s="35" t="s">
        <v>409</v>
      </c>
      <c r="D318" s="35" t="s">
        <v>233</v>
      </c>
      <c r="E318" s="34">
        <v>4.8</v>
      </c>
      <c r="F318" s="23">
        <v>7957</v>
      </c>
      <c r="G318" s="38"/>
      <c r="H318" s="71"/>
      <c r="I318" s="72"/>
      <c r="J318" s="73"/>
      <c r="K318" s="69"/>
      <c r="L318" s="38"/>
      <c r="M318" s="38"/>
    </row>
    <row r="319" spans="1:13" ht="36.75" customHeight="1" x14ac:dyDescent="0.25">
      <c r="A319" s="38">
        <v>83</v>
      </c>
      <c r="B319" s="48" t="s">
        <v>410</v>
      </c>
      <c r="C319" s="35" t="s">
        <v>411</v>
      </c>
      <c r="D319" s="35" t="s">
        <v>233</v>
      </c>
      <c r="E319" s="34">
        <v>11.99</v>
      </c>
      <c r="F319" s="23">
        <v>16569</v>
      </c>
      <c r="G319" s="38">
        <v>1</v>
      </c>
      <c r="H319" s="71">
        <v>16.32</v>
      </c>
      <c r="I319" s="72">
        <f t="shared" ref="I319" si="74">H319/21*100</f>
        <v>77.714285714285708</v>
      </c>
      <c r="J319" s="73">
        <v>23495</v>
      </c>
      <c r="K319" s="69">
        <f t="shared" ref="K319" si="75">J319/16000*100</f>
        <v>146.84375</v>
      </c>
      <c r="L319" s="38"/>
      <c r="M319" s="38"/>
    </row>
    <row r="320" spans="1:13" ht="36.75" customHeight="1" x14ac:dyDescent="0.25">
      <c r="A320" s="38"/>
      <c r="B320" s="48"/>
      <c r="C320" s="35" t="s">
        <v>412</v>
      </c>
      <c r="D320" s="35" t="s">
        <v>233</v>
      </c>
      <c r="E320" s="34">
        <v>4.33</v>
      </c>
      <c r="F320" s="23">
        <v>6926</v>
      </c>
      <c r="G320" s="38"/>
      <c r="H320" s="71"/>
      <c r="I320" s="72"/>
      <c r="J320" s="73"/>
      <c r="K320" s="69"/>
      <c r="L320" s="38"/>
      <c r="M320" s="38"/>
    </row>
    <row r="321" spans="1:13" ht="36.75" customHeight="1" x14ac:dyDescent="0.25">
      <c r="A321" s="38">
        <v>84</v>
      </c>
      <c r="B321" s="48" t="s">
        <v>413</v>
      </c>
      <c r="C321" s="35" t="s">
        <v>414</v>
      </c>
      <c r="D321" s="35" t="s">
        <v>233</v>
      </c>
      <c r="E321" s="34">
        <v>11.34</v>
      </c>
      <c r="F321" s="23">
        <v>19414</v>
      </c>
      <c r="G321" s="40">
        <v>1</v>
      </c>
      <c r="H321" s="71">
        <v>16.25</v>
      </c>
      <c r="I321" s="72">
        <f t="shared" ref="I321" si="76">H321/21*100</f>
        <v>77.38095238095238</v>
      </c>
      <c r="J321" s="73">
        <v>25296</v>
      </c>
      <c r="K321" s="69">
        <f t="shared" ref="K321" si="77">J321/16000*100</f>
        <v>158.1</v>
      </c>
      <c r="L321" s="38"/>
      <c r="M321" s="38"/>
    </row>
    <row r="322" spans="1:13" ht="36.75" customHeight="1" x14ac:dyDescent="0.25">
      <c r="A322" s="38"/>
      <c r="B322" s="48"/>
      <c r="C322" s="35" t="s">
        <v>306</v>
      </c>
      <c r="D322" s="35" t="s">
        <v>233</v>
      </c>
      <c r="E322" s="34">
        <v>4.91</v>
      </c>
      <c r="F322" s="23">
        <v>5882</v>
      </c>
      <c r="G322" s="40"/>
      <c r="H322" s="71"/>
      <c r="I322" s="72"/>
      <c r="J322" s="73"/>
      <c r="K322" s="69"/>
      <c r="L322" s="38"/>
      <c r="M322" s="38"/>
    </row>
    <row r="323" spans="1:13" ht="36.75" customHeight="1" x14ac:dyDescent="0.25">
      <c r="A323" s="38">
        <v>85</v>
      </c>
      <c r="B323" s="48" t="s">
        <v>415</v>
      </c>
      <c r="C323" s="35" t="s">
        <v>416</v>
      </c>
      <c r="D323" s="35" t="s">
        <v>233</v>
      </c>
      <c r="E323" s="34">
        <v>9.2100000000000009</v>
      </c>
      <c r="F323" s="23">
        <v>10276</v>
      </c>
      <c r="G323" s="38">
        <v>2</v>
      </c>
      <c r="H323" s="71">
        <v>20.67</v>
      </c>
      <c r="I323" s="72">
        <f t="shared" ref="I323" si="78">H323/21*100</f>
        <v>98.428571428571431</v>
      </c>
      <c r="J323" s="73">
        <v>25263</v>
      </c>
      <c r="K323" s="69">
        <f t="shared" ref="K323" si="79">J323/16000*100</f>
        <v>157.89375000000001</v>
      </c>
      <c r="L323" s="38"/>
      <c r="M323" s="38"/>
    </row>
    <row r="324" spans="1:13" ht="36.75" customHeight="1" x14ac:dyDescent="0.25">
      <c r="A324" s="38"/>
      <c r="B324" s="48"/>
      <c r="C324" s="35" t="s">
        <v>417</v>
      </c>
      <c r="D324" s="35" t="s">
        <v>233</v>
      </c>
      <c r="E324" s="34">
        <v>5.49</v>
      </c>
      <c r="F324" s="23">
        <v>6744</v>
      </c>
      <c r="G324" s="38"/>
      <c r="H324" s="71"/>
      <c r="I324" s="72"/>
      <c r="J324" s="73"/>
      <c r="K324" s="69"/>
      <c r="L324" s="38"/>
      <c r="M324" s="38"/>
    </row>
    <row r="325" spans="1:13" ht="36.75" customHeight="1" x14ac:dyDescent="0.25">
      <c r="A325" s="38"/>
      <c r="B325" s="48"/>
      <c r="C325" s="35" t="s">
        <v>418</v>
      </c>
      <c r="D325" s="35" t="s">
        <v>233</v>
      </c>
      <c r="E325" s="34">
        <v>5.97</v>
      </c>
      <c r="F325" s="23">
        <v>8243</v>
      </c>
      <c r="G325" s="38"/>
      <c r="H325" s="71"/>
      <c r="I325" s="72"/>
      <c r="J325" s="73"/>
      <c r="K325" s="69"/>
      <c r="L325" s="38"/>
      <c r="M325" s="38"/>
    </row>
    <row r="326" spans="1:13" ht="32.25" customHeight="1" x14ac:dyDescent="0.25">
      <c r="A326" s="38">
        <v>86</v>
      </c>
      <c r="B326" s="48" t="s">
        <v>419</v>
      </c>
      <c r="C326" s="35" t="s">
        <v>420</v>
      </c>
      <c r="D326" s="35" t="s">
        <v>233</v>
      </c>
      <c r="E326" s="34">
        <v>7.94</v>
      </c>
      <c r="F326" s="23">
        <v>7933</v>
      </c>
      <c r="G326" s="38">
        <v>2</v>
      </c>
      <c r="H326" s="71">
        <v>20.84</v>
      </c>
      <c r="I326" s="72">
        <f t="shared" ref="I326" si="80">H326/21*100</f>
        <v>99.238095238095241</v>
      </c>
      <c r="J326" s="73">
        <v>23729</v>
      </c>
      <c r="K326" s="69">
        <f t="shared" ref="K326" si="81">J326/16000*100</f>
        <v>148.30625000000001</v>
      </c>
      <c r="L326" s="38"/>
      <c r="M326" s="38"/>
    </row>
    <row r="327" spans="1:13" ht="32.25" customHeight="1" x14ac:dyDescent="0.25">
      <c r="A327" s="38"/>
      <c r="B327" s="48"/>
      <c r="C327" s="35" t="s">
        <v>421</v>
      </c>
      <c r="D327" s="35" t="s">
        <v>233</v>
      </c>
      <c r="E327" s="34">
        <v>5.59</v>
      </c>
      <c r="F327" s="23">
        <v>6179</v>
      </c>
      <c r="G327" s="38"/>
      <c r="H327" s="71"/>
      <c r="I327" s="72"/>
      <c r="J327" s="73"/>
      <c r="K327" s="69"/>
      <c r="L327" s="38"/>
      <c r="M327" s="38"/>
    </row>
    <row r="328" spans="1:13" ht="32.25" customHeight="1" x14ac:dyDescent="0.25">
      <c r="A328" s="38"/>
      <c r="B328" s="48"/>
      <c r="C328" s="35" t="s">
        <v>422</v>
      </c>
      <c r="D328" s="35" t="s">
        <v>233</v>
      </c>
      <c r="E328" s="34">
        <v>7.31</v>
      </c>
      <c r="F328" s="23">
        <v>9617</v>
      </c>
      <c r="G328" s="38"/>
      <c r="H328" s="71"/>
      <c r="I328" s="72"/>
      <c r="J328" s="73"/>
      <c r="K328" s="69"/>
      <c r="L328" s="38"/>
      <c r="M328" s="38"/>
    </row>
    <row r="329" spans="1:13" ht="27" customHeight="1" x14ac:dyDescent="0.25">
      <c r="A329" s="38">
        <v>87</v>
      </c>
      <c r="B329" s="48" t="s">
        <v>423</v>
      </c>
      <c r="C329" s="35" t="s">
        <v>424</v>
      </c>
      <c r="D329" s="35" t="s">
        <v>233</v>
      </c>
      <c r="E329" s="34">
        <v>10.61</v>
      </c>
      <c r="F329" s="23">
        <v>10900</v>
      </c>
      <c r="G329" s="38">
        <v>2</v>
      </c>
      <c r="H329" s="71">
        <v>23.62</v>
      </c>
      <c r="I329" s="74">
        <f t="shared" ref="I329" si="82">H329/21*100</f>
        <v>112.47619047619048</v>
      </c>
      <c r="J329" s="73">
        <v>25167</v>
      </c>
      <c r="K329" s="69">
        <f t="shared" ref="K329" si="83">J329/16000*100</f>
        <v>157.29375000000002</v>
      </c>
      <c r="L329" s="38"/>
      <c r="M329" s="38"/>
    </row>
    <row r="330" spans="1:13" ht="27" customHeight="1" x14ac:dyDescent="0.25">
      <c r="A330" s="38"/>
      <c r="B330" s="48"/>
      <c r="C330" s="35" t="s">
        <v>425</v>
      </c>
      <c r="D330" s="35" t="s">
        <v>233</v>
      </c>
      <c r="E330" s="34">
        <v>6.46</v>
      </c>
      <c r="F330" s="23">
        <v>7272</v>
      </c>
      <c r="G330" s="38"/>
      <c r="H330" s="71"/>
      <c r="I330" s="74"/>
      <c r="J330" s="73"/>
      <c r="K330" s="69"/>
      <c r="L330" s="38"/>
      <c r="M330" s="38"/>
    </row>
    <row r="331" spans="1:13" ht="27" customHeight="1" x14ac:dyDescent="0.25">
      <c r="A331" s="38"/>
      <c r="B331" s="48"/>
      <c r="C331" s="35" t="s">
        <v>426</v>
      </c>
      <c r="D331" s="35" t="s">
        <v>233</v>
      </c>
      <c r="E331" s="34">
        <v>6.55</v>
      </c>
      <c r="F331" s="23">
        <v>6995</v>
      </c>
      <c r="G331" s="38"/>
      <c r="H331" s="71"/>
      <c r="I331" s="74"/>
      <c r="J331" s="73"/>
      <c r="K331" s="69"/>
      <c r="L331" s="38"/>
      <c r="M331" s="38"/>
    </row>
    <row r="332" spans="1:13" ht="27" customHeight="1" x14ac:dyDescent="0.25">
      <c r="A332" s="38">
        <v>88</v>
      </c>
      <c r="B332" s="48" t="s">
        <v>427</v>
      </c>
      <c r="C332" s="35" t="s">
        <v>428</v>
      </c>
      <c r="D332" s="35" t="s">
        <v>233</v>
      </c>
      <c r="E332" s="34">
        <v>6.47</v>
      </c>
      <c r="F332" s="23">
        <v>7003</v>
      </c>
      <c r="G332" s="38">
        <v>3</v>
      </c>
      <c r="H332" s="71">
        <v>23.94</v>
      </c>
      <c r="I332" s="72">
        <f t="shared" ref="I332" si="84">H332/21*100</f>
        <v>114.00000000000001</v>
      </c>
      <c r="J332" s="73">
        <v>30738</v>
      </c>
      <c r="K332" s="69">
        <f t="shared" ref="K332" si="85">J332/16000*100</f>
        <v>192.11250000000001</v>
      </c>
      <c r="L332" s="38"/>
      <c r="M332" s="38"/>
    </row>
    <row r="333" spans="1:13" ht="27" customHeight="1" x14ac:dyDescent="0.25">
      <c r="A333" s="38"/>
      <c r="B333" s="48"/>
      <c r="C333" s="35" t="s">
        <v>429</v>
      </c>
      <c r="D333" s="35" t="s">
        <v>233</v>
      </c>
      <c r="E333" s="34">
        <v>4.62</v>
      </c>
      <c r="F333" s="23">
        <v>6399</v>
      </c>
      <c r="G333" s="38"/>
      <c r="H333" s="71"/>
      <c r="I333" s="72"/>
      <c r="J333" s="73"/>
      <c r="K333" s="69"/>
      <c r="L333" s="38"/>
      <c r="M333" s="38"/>
    </row>
    <row r="334" spans="1:13" ht="27" customHeight="1" x14ac:dyDescent="0.25">
      <c r="A334" s="38"/>
      <c r="B334" s="48"/>
      <c r="C334" s="35" t="s">
        <v>430</v>
      </c>
      <c r="D334" s="35" t="s">
        <v>233</v>
      </c>
      <c r="E334" s="34">
        <v>5.68</v>
      </c>
      <c r="F334" s="23">
        <v>8201</v>
      </c>
      <c r="G334" s="38"/>
      <c r="H334" s="71"/>
      <c r="I334" s="72"/>
      <c r="J334" s="73"/>
      <c r="K334" s="69"/>
      <c r="L334" s="38"/>
      <c r="M334" s="38"/>
    </row>
    <row r="335" spans="1:13" ht="27" customHeight="1" x14ac:dyDescent="0.25">
      <c r="A335" s="38"/>
      <c r="B335" s="48"/>
      <c r="C335" s="35" t="s">
        <v>431</v>
      </c>
      <c r="D335" s="35" t="s">
        <v>233</v>
      </c>
      <c r="E335" s="34">
        <v>7.17</v>
      </c>
      <c r="F335" s="23">
        <v>9135</v>
      </c>
      <c r="G335" s="38"/>
      <c r="H335" s="71"/>
      <c r="I335" s="72"/>
      <c r="J335" s="73"/>
      <c r="K335" s="69"/>
      <c r="L335" s="38"/>
      <c r="M335" s="38"/>
    </row>
    <row r="336" spans="1:13" ht="28.5" customHeight="1" x14ac:dyDescent="0.25">
      <c r="A336" s="38">
        <v>89</v>
      </c>
      <c r="B336" s="48" t="s">
        <v>432</v>
      </c>
      <c r="C336" s="35" t="s">
        <v>433</v>
      </c>
      <c r="D336" s="35" t="s">
        <v>233</v>
      </c>
      <c r="E336" s="34">
        <v>8.4600000000000009</v>
      </c>
      <c r="F336" s="23">
        <v>8371</v>
      </c>
      <c r="G336" s="38">
        <v>3</v>
      </c>
      <c r="H336" s="71">
        <v>22.41</v>
      </c>
      <c r="I336" s="72">
        <f t="shared" ref="I336" si="86">H336/21*100</f>
        <v>106.71428571428572</v>
      </c>
      <c r="J336" s="73">
        <v>26172</v>
      </c>
      <c r="K336" s="69">
        <f t="shared" ref="K336" si="87">J336/16000*100</f>
        <v>163.57500000000002</v>
      </c>
      <c r="L336" s="38"/>
      <c r="M336" s="38"/>
    </row>
    <row r="337" spans="1:13" ht="28.5" customHeight="1" x14ac:dyDescent="0.25">
      <c r="A337" s="38"/>
      <c r="B337" s="48"/>
      <c r="C337" s="35" t="s">
        <v>434</v>
      </c>
      <c r="D337" s="35" t="s">
        <v>233</v>
      </c>
      <c r="E337" s="34">
        <v>3.38</v>
      </c>
      <c r="F337" s="23">
        <v>5127</v>
      </c>
      <c r="G337" s="38"/>
      <c r="H337" s="71"/>
      <c r="I337" s="72"/>
      <c r="J337" s="73"/>
      <c r="K337" s="69"/>
      <c r="L337" s="38"/>
      <c r="M337" s="38"/>
    </row>
    <row r="338" spans="1:13" ht="28.5" customHeight="1" x14ac:dyDescent="0.25">
      <c r="A338" s="38"/>
      <c r="B338" s="48"/>
      <c r="C338" s="35" t="s">
        <v>41</v>
      </c>
      <c r="D338" s="35" t="s">
        <v>233</v>
      </c>
      <c r="E338" s="34">
        <v>4.0599999999999996</v>
      </c>
      <c r="F338" s="23">
        <v>5703</v>
      </c>
      <c r="G338" s="38"/>
      <c r="H338" s="71"/>
      <c r="I338" s="72"/>
      <c r="J338" s="73"/>
      <c r="K338" s="69"/>
      <c r="L338" s="38"/>
      <c r="M338" s="38"/>
    </row>
    <row r="339" spans="1:13" ht="28.5" customHeight="1" x14ac:dyDescent="0.25">
      <c r="A339" s="38"/>
      <c r="B339" s="48"/>
      <c r="C339" s="35" t="s">
        <v>435</v>
      </c>
      <c r="D339" s="35" t="s">
        <v>233</v>
      </c>
      <c r="E339" s="34">
        <v>6.51</v>
      </c>
      <c r="F339" s="23">
        <v>6971</v>
      </c>
      <c r="G339" s="38"/>
      <c r="H339" s="71"/>
      <c r="I339" s="72"/>
      <c r="J339" s="73"/>
      <c r="K339" s="69"/>
      <c r="L339" s="38"/>
      <c r="M339" s="38"/>
    </row>
    <row r="340" spans="1:13" ht="28.5" customHeight="1" x14ac:dyDescent="0.25">
      <c r="A340" s="38">
        <v>90</v>
      </c>
      <c r="B340" s="48" t="s">
        <v>436</v>
      </c>
      <c r="C340" s="35" t="s">
        <v>437</v>
      </c>
      <c r="D340" s="35" t="s">
        <v>222</v>
      </c>
      <c r="E340" s="34">
        <v>8.65</v>
      </c>
      <c r="F340" s="23">
        <v>9601</v>
      </c>
      <c r="G340" s="38">
        <v>1</v>
      </c>
      <c r="H340" s="71">
        <v>21.39</v>
      </c>
      <c r="I340" s="72">
        <f t="shared" ref="I340" si="88">H340/21*100</f>
        <v>101.85714285714286</v>
      </c>
      <c r="J340" s="73">
        <v>25505</v>
      </c>
      <c r="K340" s="69">
        <f t="shared" ref="K340" si="89">J340/16000*100</f>
        <v>159.40625</v>
      </c>
      <c r="L340" s="38"/>
      <c r="M340" s="38"/>
    </row>
    <row r="341" spans="1:13" ht="28.5" customHeight="1" x14ac:dyDescent="0.25">
      <c r="A341" s="38"/>
      <c r="B341" s="48"/>
      <c r="C341" s="35" t="s">
        <v>374</v>
      </c>
      <c r="D341" s="35" t="s">
        <v>222</v>
      </c>
      <c r="E341" s="34">
        <v>12.74</v>
      </c>
      <c r="F341" s="23">
        <v>15904</v>
      </c>
      <c r="G341" s="38"/>
      <c r="H341" s="71"/>
      <c r="I341" s="72"/>
      <c r="J341" s="73"/>
      <c r="K341" s="69"/>
      <c r="L341" s="38"/>
      <c r="M341" s="38"/>
    </row>
    <row r="342" spans="1:13" ht="28.5" customHeight="1" x14ac:dyDescent="0.25">
      <c r="A342" s="38">
        <v>91</v>
      </c>
      <c r="B342" s="48" t="s">
        <v>500</v>
      </c>
      <c r="C342" s="35" t="s">
        <v>501</v>
      </c>
      <c r="D342" s="35" t="s">
        <v>222</v>
      </c>
      <c r="E342" s="34">
        <v>11.26</v>
      </c>
      <c r="F342" s="23">
        <v>15063</v>
      </c>
      <c r="G342" s="38">
        <v>4</v>
      </c>
      <c r="H342" s="71">
        <v>36.729999999999997</v>
      </c>
      <c r="I342" s="72">
        <f>H342/21*100</f>
        <v>174.9047619047619</v>
      </c>
      <c r="J342" s="73">
        <v>47950</v>
      </c>
      <c r="K342" s="69">
        <f>J342/16000*100</f>
        <v>299.6875</v>
      </c>
      <c r="L342" s="38"/>
      <c r="M342" s="38"/>
    </row>
    <row r="343" spans="1:13" ht="28.5" customHeight="1" x14ac:dyDescent="0.25">
      <c r="A343" s="38"/>
      <c r="B343" s="48"/>
      <c r="C343" s="35" t="s">
        <v>198</v>
      </c>
      <c r="D343" s="35" t="s">
        <v>222</v>
      </c>
      <c r="E343" s="34">
        <v>5.65</v>
      </c>
      <c r="F343" s="23">
        <v>6871</v>
      </c>
      <c r="G343" s="38"/>
      <c r="H343" s="71"/>
      <c r="I343" s="72"/>
      <c r="J343" s="73"/>
      <c r="K343" s="69"/>
      <c r="L343" s="38"/>
      <c r="M343" s="38"/>
    </row>
    <row r="344" spans="1:13" ht="28.5" customHeight="1" x14ac:dyDescent="0.25">
      <c r="A344" s="38"/>
      <c r="B344" s="48"/>
      <c r="C344" s="35" t="s">
        <v>502</v>
      </c>
      <c r="D344" s="35" t="s">
        <v>222</v>
      </c>
      <c r="E344" s="34">
        <v>4.8099999999999996</v>
      </c>
      <c r="F344" s="23">
        <v>6027</v>
      </c>
      <c r="G344" s="38"/>
      <c r="H344" s="71"/>
      <c r="I344" s="72"/>
      <c r="J344" s="73"/>
      <c r="K344" s="69"/>
      <c r="L344" s="38"/>
      <c r="M344" s="38"/>
    </row>
    <row r="345" spans="1:13" ht="28.5" customHeight="1" x14ac:dyDescent="0.25">
      <c r="A345" s="38"/>
      <c r="B345" s="48"/>
      <c r="C345" s="35" t="s">
        <v>503</v>
      </c>
      <c r="D345" s="35" t="s">
        <v>222</v>
      </c>
      <c r="E345" s="34">
        <v>7.1</v>
      </c>
      <c r="F345" s="23">
        <v>10870</v>
      </c>
      <c r="G345" s="38"/>
      <c r="H345" s="71"/>
      <c r="I345" s="72"/>
      <c r="J345" s="73"/>
      <c r="K345" s="69"/>
      <c r="L345" s="38"/>
      <c r="M345" s="38"/>
    </row>
    <row r="346" spans="1:13" ht="28.5" customHeight="1" x14ac:dyDescent="0.25">
      <c r="A346" s="38"/>
      <c r="B346" s="48"/>
      <c r="C346" s="35" t="s">
        <v>393</v>
      </c>
      <c r="D346" s="35" t="s">
        <v>222</v>
      </c>
      <c r="E346" s="34">
        <v>7.91</v>
      </c>
      <c r="F346" s="23">
        <v>9119</v>
      </c>
      <c r="G346" s="38"/>
      <c r="H346" s="71"/>
      <c r="I346" s="72"/>
      <c r="J346" s="73"/>
      <c r="K346" s="69"/>
      <c r="L346" s="38"/>
      <c r="M346" s="38"/>
    </row>
    <row r="347" spans="1:13" ht="32.25" customHeight="1" x14ac:dyDescent="0.25">
      <c r="A347" s="38">
        <v>92</v>
      </c>
      <c r="B347" s="48" t="s">
        <v>438</v>
      </c>
      <c r="C347" s="35" t="s">
        <v>439</v>
      </c>
      <c r="D347" s="35" t="s">
        <v>222</v>
      </c>
      <c r="E347" s="34">
        <v>5.17</v>
      </c>
      <c r="F347" s="23">
        <v>7235</v>
      </c>
      <c r="G347" s="38">
        <v>2</v>
      </c>
      <c r="H347" s="71">
        <v>14.92</v>
      </c>
      <c r="I347" s="72">
        <f t="shared" ref="I347" si="90">H347/21*100</f>
        <v>71.047619047619051</v>
      </c>
      <c r="J347" s="73">
        <v>18832</v>
      </c>
      <c r="K347" s="69">
        <f t="shared" ref="K347" si="91">J347/16000*100</f>
        <v>117.7</v>
      </c>
      <c r="L347" s="38"/>
      <c r="M347" s="38"/>
    </row>
    <row r="348" spans="1:13" ht="32.25" customHeight="1" x14ac:dyDescent="0.25">
      <c r="A348" s="38"/>
      <c r="B348" s="48"/>
      <c r="C348" s="35" t="s">
        <v>375</v>
      </c>
      <c r="D348" s="35" t="s">
        <v>222</v>
      </c>
      <c r="E348" s="34">
        <v>5.28</v>
      </c>
      <c r="F348" s="23">
        <v>5938</v>
      </c>
      <c r="G348" s="38"/>
      <c r="H348" s="71"/>
      <c r="I348" s="72"/>
      <c r="J348" s="73"/>
      <c r="K348" s="69"/>
      <c r="L348" s="38"/>
      <c r="M348" s="38"/>
    </row>
    <row r="349" spans="1:13" ht="32.25" customHeight="1" x14ac:dyDescent="0.25">
      <c r="A349" s="38"/>
      <c r="B349" s="48"/>
      <c r="C349" s="35" t="s">
        <v>440</v>
      </c>
      <c r="D349" s="35" t="s">
        <v>222</v>
      </c>
      <c r="E349" s="34">
        <v>4.47</v>
      </c>
      <c r="F349" s="23">
        <v>5659</v>
      </c>
      <c r="G349" s="38"/>
      <c r="H349" s="71"/>
      <c r="I349" s="72"/>
      <c r="J349" s="73"/>
      <c r="K349" s="69"/>
      <c r="L349" s="38"/>
      <c r="M349" s="38"/>
    </row>
    <row r="350" spans="1:13" ht="32.25" customHeight="1" x14ac:dyDescent="0.25">
      <c r="A350" s="38">
        <v>93</v>
      </c>
      <c r="B350" s="48" t="s">
        <v>441</v>
      </c>
      <c r="C350" s="35" t="s">
        <v>442</v>
      </c>
      <c r="D350" s="35" t="s">
        <v>222</v>
      </c>
      <c r="E350" s="34">
        <v>3.21</v>
      </c>
      <c r="F350" s="23">
        <v>4787</v>
      </c>
      <c r="G350" s="38">
        <v>3</v>
      </c>
      <c r="H350" s="71">
        <v>15.09</v>
      </c>
      <c r="I350" s="72">
        <f t="shared" ref="I350" si="92">H350/21*100</f>
        <v>71.857142857142847</v>
      </c>
      <c r="J350" s="73">
        <v>27127</v>
      </c>
      <c r="K350" s="69">
        <f t="shared" ref="K350" si="93">J350/16000*100</f>
        <v>169.54374999999999</v>
      </c>
      <c r="L350" s="38"/>
      <c r="M350" s="38"/>
    </row>
    <row r="351" spans="1:13" ht="32.25" customHeight="1" x14ac:dyDescent="0.25">
      <c r="A351" s="38"/>
      <c r="B351" s="48"/>
      <c r="C351" s="35" t="s">
        <v>443</v>
      </c>
      <c r="D351" s="35" t="s">
        <v>222</v>
      </c>
      <c r="E351" s="34">
        <v>5.48</v>
      </c>
      <c r="F351" s="23">
        <v>10272</v>
      </c>
      <c r="G351" s="38"/>
      <c r="H351" s="71"/>
      <c r="I351" s="72"/>
      <c r="J351" s="73"/>
      <c r="K351" s="69"/>
      <c r="L351" s="38"/>
      <c r="M351" s="38"/>
    </row>
    <row r="352" spans="1:13" ht="32.25" customHeight="1" x14ac:dyDescent="0.25">
      <c r="A352" s="38"/>
      <c r="B352" s="48"/>
      <c r="C352" s="35" t="s">
        <v>444</v>
      </c>
      <c r="D352" s="35" t="s">
        <v>222</v>
      </c>
      <c r="E352" s="34">
        <v>2.82</v>
      </c>
      <c r="F352" s="23">
        <v>5592</v>
      </c>
      <c r="G352" s="38"/>
      <c r="H352" s="71"/>
      <c r="I352" s="72"/>
      <c r="J352" s="73"/>
      <c r="K352" s="69"/>
      <c r="L352" s="38"/>
      <c r="M352" s="38"/>
    </row>
    <row r="353" spans="1:13" ht="32.25" customHeight="1" x14ac:dyDescent="0.25">
      <c r="A353" s="38"/>
      <c r="B353" s="48"/>
      <c r="C353" s="35" t="s">
        <v>445</v>
      </c>
      <c r="D353" s="35" t="s">
        <v>222</v>
      </c>
      <c r="E353" s="34">
        <v>3.58</v>
      </c>
      <c r="F353" s="23">
        <v>6476</v>
      </c>
      <c r="G353" s="38"/>
      <c r="H353" s="71"/>
      <c r="I353" s="72"/>
      <c r="J353" s="73"/>
      <c r="K353" s="69"/>
      <c r="L353" s="38"/>
      <c r="M353" s="38"/>
    </row>
    <row r="354" spans="1:13" ht="32.25" customHeight="1" x14ac:dyDescent="0.25">
      <c r="A354" s="38">
        <v>94</v>
      </c>
      <c r="B354" s="48" t="s">
        <v>446</v>
      </c>
      <c r="C354" s="35" t="s">
        <v>447</v>
      </c>
      <c r="D354" s="35" t="s">
        <v>222</v>
      </c>
      <c r="E354" s="34">
        <v>8.2200000000000006</v>
      </c>
      <c r="F354" s="23">
        <v>10869</v>
      </c>
      <c r="G354" s="38">
        <v>2</v>
      </c>
      <c r="H354" s="71">
        <v>22.37</v>
      </c>
      <c r="I354" s="72">
        <f t="shared" ref="I354" si="94">H354/21*100</f>
        <v>106.52380952380953</v>
      </c>
      <c r="J354" s="73">
        <v>24517</v>
      </c>
      <c r="K354" s="69">
        <f t="shared" ref="K354" si="95">J354/16000*100</f>
        <v>153.23124999999999</v>
      </c>
      <c r="L354" s="38"/>
      <c r="M354" s="38"/>
    </row>
    <row r="355" spans="1:13" ht="32.25" customHeight="1" x14ac:dyDescent="0.25">
      <c r="A355" s="38"/>
      <c r="B355" s="48"/>
      <c r="C355" s="35" t="s">
        <v>448</v>
      </c>
      <c r="D355" s="35" t="s">
        <v>222</v>
      </c>
      <c r="E355" s="34">
        <v>6.53</v>
      </c>
      <c r="F355" s="23">
        <v>6199</v>
      </c>
      <c r="G355" s="38"/>
      <c r="H355" s="71"/>
      <c r="I355" s="72"/>
      <c r="J355" s="73"/>
      <c r="K355" s="69"/>
      <c r="L355" s="38"/>
      <c r="M355" s="38"/>
    </row>
    <row r="356" spans="1:13" ht="32.25" customHeight="1" x14ac:dyDescent="0.25">
      <c r="A356" s="38"/>
      <c r="B356" s="48"/>
      <c r="C356" s="35" t="s">
        <v>41</v>
      </c>
      <c r="D356" s="35" t="s">
        <v>222</v>
      </c>
      <c r="E356" s="34">
        <v>7.62</v>
      </c>
      <c r="F356" s="23">
        <v>7449</v>
      </c>
      <c r="G356" s="38"/>
      <c r="H356" s="71"/>
      <c r="I356" s="72"/>
      <c r="J356" s="73"/>
      <c r="K356" s="69"/>
      <c r="L356" s="38"/>
      <c r="M356" s="38"/>
    </row>
    <row r="357" spans="1:13" ht="36" customHeight="1" x14ac:dyDescent="0.25">
      <c r="A357" s="38">
        <v>95</v>
      </c>
      <c r="B357" s="48" t="s">
        <v>449</v>
      </c>
      <c r="C357" s="35" t="s">
        <v>450</v>
      </c>
      <c r="D357" s="35" t="s">
        <v>222</v>
      </c>
      <c r="E357" s="34">
        <v>9.43</v>
      </c>
      <c r="F357" s="23">
        <v>9632</v>
      </c>
      <c r="G357" s="38">
        <v>2</v>
      </c>
      <c r="H357" s="71">
        <v>24.47</v>
      </c>
      <c r="I357" s="72">
        <f t="shared" ref="I357" si="96">H357/21*100</f>
        <v>116.52380952380952</v>
      </c>
      <c r="J357" s="73">
        <v>22133</v>
      </c>
      <c r="K357" s="69">
        <f t="shared" ref="K357" si="97">J357/16000*100</f>
        <v>138.33124999999998</v>
      </c>
      <c r="L357" s="38"/>
      <c r="M357" s="38"/>
    </row>
    <row r="358" spans="1:13" ht="36" customHeight="1" x14ac:dyDescent="0.25">
      <c r="A358" s="38"/>
      <c r="B358" s="48"/>
      <c r="C358" s="35" t="s">
        <v>451</v>
      </c>
      <c r="D358" s="35" t="s">
        <v>222</v>
      </c>
      <c r="E358" s="34">
        <v>8.19</v>
      </c>
      <c r="F358" s="23">
        <v>6210</v>
      </c>
      <c r="G358" s="38"/>
      <c r="H358" s="71"/>
      <c r="I358" s="72"/>
      <c r="J358" s="73"/>
      <c r="K358" s="69"/>
      <c r="L358" s="38"/>
      <c r="M358" s="38"/>
    </row>
    <row r="359" spans="1:13" ht="36" customHeight="1" x14ac:dyDescent="0.25">
      <c r="A359" s="38"/>
      <c r="B359" s="48"/>
      <c r="C359" s="35" t="s">
        <v>452</v>
      </c>
      <c r="D359" s="35" t="s">
        <v>222</v>
      </c>
      <c r="E359" s="34">
        <v>6.85</v>
      </c>
      <c r="F359" s="23">
        <v>6291</v>
      </c>
      <c r="G359" s="38"/>
      <c r="H359" s="71"/>
      <c r="I359" s="72"/>
      <c r="J359" s="73"/>
      <c r="K359" s="69"/>
      <c r="L359" s="38"/>
      <c r="M359" s="38"/>
    </row>
    <row r="360" spans="1:13" ht="36" customHeight="1" x14ac:dyDescent="0.25">
      <c r="A360" s="38">
        <v>96</v>
      </c>
      <c r="B360" s="48" t="s">
        <v>453</v>
      </c>
      <c r="C360" s="35" t="s">
        <v>454</v>
      </c>
      <c r="D360" s="35" t="s">
        <v>222</v>
      </c>
      <c r="E360" s="34">
        <v>4.97</v>
      </c>
      <c r="F360" s="23">
        <v>5927</v>
      </c>
      <c r="G360" s="38">
        <v>1</v>
      </c>
      <c r="H360" s="71">
        <v>18.77</v>
      </c>
      <c r="I360" s="72">
        <f t="shared" ref="I360" si="98">H360/21*100</f>
        <v>89.38095238095238</v>
      </c>
      <c r="J360" s="73">
        <v>23172</v>
      </c>
      <c r="K360" s="69">
        <f t="shared" ref="K360" si="99">J360/16000*100</f>
        <v>144.82500000000002</v>
      </c>
      <c r="L360" s="38"/>
      <c r="M360" s="38"/>
    </row>
    <row r="361" spans="1:13" ht="36" customHeight="1" x14ac:dyDescent="0.25">
      <c r="A361" s="38"/>
      <c r="B361" s="48"/>
      <c r="C361" s="35" t="s">
        <v>455</v>
      </c>
      <c r="D361" s="35" t="s">
        <v>222</v>
      </c>
      <c r="E361" s="34">
        <v>13.8</v>
      </c>
      <c r="F361" s="23">
        <v>17245</v>
      </c>
      <c r="G361" s="38"/>
      <c r="H361" s="71"/>
      <c r="I361" s="72"/>
      <c r="J361" s="73"/>
      <c r="K361" s="69"/>
      <c r="L361" s="38"/>
      <c r="M361" s="38"/>
    </row>
    <row r="362" spans="1:13" ht="36" customHeight="1" x14ac:dyDescent="0.25">
      <c r="A362" s="38">
        <v>97</v>
      </c>
      <c r="B362" s="48" t="s">
        <v>456</v>
      </c>
      <c r="C362" s="35" t="s">
        <v>457</v>
      </c>
      <c r="D362" s="35" t="s">
        <v>222</v>
      </c>
      <c r="E362" s="34">
        <v>6.69</v>
      </c>
      <c r="F362" s="23">
        <v>8317</v>
      </c>
      <c r="G362" s="38">
        <v>2</v>
      </c>
      <c r="H362" s="71">
        <v>17.21</v>
      </c>
      <c r="I362" s="72">
        <f t="shared" ref="I362" si="100">H362/21*100</f>
        <v>81.952380952380949</v>
      </c>
      <c r="J362" s="73">
        <v>19268</v>
      </c>
      <c r="K362" s="69">
        <f t="shared" ref="K362" si="101">J362/16000*100</f>
        <v>120.42500000000001</v>
      </c>
      <c r="L362" s="38"/>
      <c r="M362" s="38"/>
    </row>
    <row r="363" spans="1:13" ht="36" customHeight="1" x14ac:dyDescent="0.25">
      <c r="A363" s="38"/>
      <c r="B363" s="48"/>
      <c r="C363" s="35" t="s">
        <v>458</v>
      </c>
      <c r="D363" s="35" t="s">
        <v>222</v>
      </c>
      <c r="E363" s="34">
        <v>5.43</v>
      </c>
      <c r="F363" s="23">
        <v>6758</v>
      </c>
      <c r="G363" s="38"/>
      <c r="H363" s="71"/>
      <c r="I363" s="72"/>
      <c r="J363" s="73"/>
      <c r="K363" s="69"/>
      <c r="L363" s="38"/>
      <c r="M363" s="38"/>
    </row>
    <row r="364" spans="1:13" ht="36" customHeight="1" x14ac:dyDescent="0.25">
      <c r="A364" s="38"/>
      <c r="B364" s="48"/>
      <c r="C364" s="35" t="s">
        <v>459</v>
      </c>
      <c r="D364" s="35" t="s">
        <v>222</v>
      </c>
      <c r="E364" s="34">
        <v>5.09</v>
      </c>
      <c r="F364" s="23">
        <v>4193</v>
      </c>
      <c r="G364" s="38"/>
      <c r="H364" s="71"/>
      <c r="I364" s="72"/>
      <c r="J364" s="73"/>
      <c r="K364" s="69"/>
      <c r="L364" s="38"/>
      <c r="M364" s="38"/>
    </row>
    <row r="365" spans="1:13" ht="30" customHeight="1" x14ac:dyDescent="0.25">
      <c r="A365" s="38">
        <v>98</v>
      </c>
      <c r="B365" s="48" t="s">
        <v>460</v>
      </c>
      <c r="C365" s="35" t="s">
        <v>461</v>
      </c>
      <c r="D365" s="35" t="s">
        <v>222</v>
      </c>
      <c r="E365" s="34">
        <v>8.1199999999999992</v>
      </c>
      <c r="F365" s="23">
        <v>6864</v>
      </c>
      <c r="G365" s="38">
        <v>2</v>
      </c>
      <c r="H365" s="71">
        <v>21.31</v>
      </c>
      <c r="I365" s="72">
        <f t="shared" ref="I365" si="102">H365/21*100</f>
        <v>101.47619047619048</v>
      </c>
      <c r="J365" s="73">
        <v>19144</v>
      </c>
      <c r="K365" s="69">
        <f t="shared" ref="K365" si="103">J365/16000*100</f>
        <v>119.64999999999999</v>
      </c>
      <c r="L365" s="38"/>
      <c r="M365" s="38"/>
    </row>
    <row r="366" spans="1:13" ht="30" customHeight="1" x14ac:dyDescent="0.25">
      <c r="A366" s="38"/>
      <c r="B366" s="48"/>
      <c r="C366" s="35" t="s">
        <v>462</v>
      </c>
      <c r="D366" s="35" t="s">
        <v>222</v>
      </c>
      <c r="E366" s="34">
        <v>6.42</v>
      </c>
      <c r="F366" s="23">
        <v>5425</v>
      </c>
      <c r="G366" s="38"/>
      <c r="H366" s="71"/>
      <c r="I366" s="72"/>
      <c r="J366" s="73"/>
      <c r="K366" s="69"/>
      <c r="L366" s="38"/>
      <c r="M366" s="38"/>
    </row>
    <row r="367" spans="1:13" ht="30" customHeight="1" x14ac:dyDescent="0.25">
      <c r="A367" s="38"/>
      <c r="B367" s="48"/>
      <c r="C367" s="35" t="s">
        <v>463</v>
      </c>
      <c r="D367" s="35" t="s">
        <v>222</v>
      </c>
      <c r="E367" s="34">
        <v>6.77</v>
      </c>
      <c r="F367" s="23">
        <v>6855</v>
      </c>
      <c r="G367" s="38"/>
      <c r="H367" s="71"/>
      <c r="I367" s="72"/>
      <c r="J367" s="73"/>
      <c r="K367" s="69"/>
      <c r="L367" s="38"/>
      <c r="M367" s="38"/>
    </row>
    <row r="368" spans="1:13" ht="30" customHeight="1" x14ac:dyDescent="0.25">
      <c r="A368" s="38">
        <v>99</v>
      </c>
      <c r="B368" s="48" t="s">
        <v>464</v>
      </c>
      <c r="C368" s="35" t="s">
        <v>465</v>
      </c>
      <c r="D368" s="35" t="s">
        <v>215</v>
      </c>
      <c r="E368" s="34">
        <v>1.18</v>
      </c>
      <c r="F368" s="23">
        <v>5909</v>
      </c>
      <c r="G368" s="38">
        <v>5</v>
      </c>
      <c r="H368" s="71">
        <v>29.07</v>
      </c>
      <c r="I368" s="72">
        <f>H368/21*100</f>
        <v>138.42857142857144</v>
      </c>
      <c r="J368" s="73">
        <v>43920</v>
      </c>
      <c r="K368" s="69">
        <f>J368/16000*100</f>
        <v>274.5</v>
      </c>
      <c r="L368" s="38"/>
      <c r="M368" s="38"/>
    </row>
    <row r="369" spans="1:13" ht="30" customHeight="1" x14ac:dyDescent="0.25">
      <c r="A369" s="38"/>
      <c r="B369" s="48"/>
      <c r="C369" s="35" t="s">
        <v>447</v>
      </c>
      <c r="D369" s="35" t="s">
        <v>215</v>
      </c>
      <c r="E369" s="34">
        <v>6.03</v>
      </c>
      <c r="F369" s="23">
        <v>9366</v>
      </c>
      <c r="G369" s="38"/>
      <c r="H369" s="71"/>
      <c r="I369" s="72"/>
      <c r="J369" s="73"/>
      <c r="K369" s="69"/>
      <c r="L369" s="38"/>
      <c r="M369" s="38"/>
    </row>
    <row r="370" spans="1:13" ht="30" customHeight="1" x14ac:dyDescent="0.25">
      <c r="A370" s="38"/>
      <c r="B370" s="48"/>
      <c r="C370" s="35" t="s">
        <v>466</v>
      </c>
      <c r="D370" s="35" t="s">
        <v>215</v>
      </c>
      <c r="E370" s="34">
        <v>5.32</v>
      </c>
      <c r="F370" s="23">
        <v>6737</v>
      </c>
      <c r="G370" s="38"/>
      <c r="H370" s="71"/>
      <c r="I370" s="72"/>
      <c r="J370" s="73"/>
      <c r="K370" s="69"/>
      <c r="L370" s="38"/>
      <c r="M370" s="38"/>
    </row>
    <row r="371" spans="1:13" ht="30" customHeight="1" x14ac:dyDescent="0.25">
      <c r="A371" s="38"/>
      <c r="B371" s="48"/>
      <c r="C371" s="35" t="s">
        <v>467</v>
      </c>
      <c r="D371" s="35" t="s">
        <v>215</v>
      </c>
      <c r="E371" s="34">
        <v>4.3600000000000003</v>
      </c>
      <c r="F371" s="23">
        <v>5511</v>
      </c>
      <c r="G371" s="38"/>
      <c r="H371" s="71"/>
      <c r="I371" s="72"/>
      <c r="J371" s="73"/>
      <c r="K371" s="69"/>
      <c r="L371" s="38"/>
      <c r="M371" s="38"/>
    </row>
    <row r="372" spans="1:13" ht="30" customHeight="1" x14ac:dyDescent="0.25">
      <c r="A372" s="38"/>
      <c r="B372" s="48"/>
      <c r="C372" s="35" t="s">
        <v>370</v>
      </c>
      <c r="D372" s="35" t="s">
        <v>215</v>
      </c>
      <c r="E372" s="34">
        <v>6.71</v>
      </c>
      <c r="F372" s="23">
        <v>9073</v>
      </c>
      <c r="G372" s="38"/>
      <c r="H372" s="71"/>
      <c r="I372" s="72"/>
      <c r="J372" s="73"/>
      <c r="K372" s="69"/>
      <c r="L372" s="38"/>
      <c r="M372" s="38"/>
    </row>
    <row r="373" spans="1:13" ht="30" customHeight="1" x14ac:dyDescent="0.25">
      <c r="A373" s="38"/>
      <c r="B373" s="48"/>
      <c r="C373" s="35" t="s">
        <v>375</v>
      </c>
      <c r="D373" s="35" t="s">
        <v>215</v>
      </c>
      <c r="E373" s="34">
        <v>5.47</v>
      </c>
      <c r="F373" s="23">
        <v>7324</v>
      </c>
      <c r="G373" s="38"/>
      <c r="H373" s="71"/>
      <c r="I373" s="72"/>
      <c r="J373" s="73"/>
      <c r="K373" s="69"/>
      <c r="L373" s="38"/>
      <c r="M373" s="38"/>
    </row>
    <row r="374" spans="1:13" ht="30" customHeight="1" x14ac:dyDescent="0.25">
      <c r="A374" s="38">
        <v>100</v>
      </c>
      <c r="B374" s="48" t="s">
        <v>468</v>
      </c>
      <c r="C374" s="35" t="s">
        <v>469</v>
      </c>
      <c r="D374" s="35" t="s">
        <v>215</v>
      </c>
      <c r="E374" s="34">
        <v>6.83</v>
      </c>
      <c r="F374" s="23">
        <v>8201</v>
      </c>
      <c r="G374" s="38">
        <v>2</v>
      </c>
      <c r="H374" s="71">
        <v>20.97</v>
      </c>
      <c r="I374" s="72">
        <f t="shared" ref="I374" si="104">H374/21*100</f>
        <v>99.857142857142861</v>
      </c>
      <c r="J374" s="73">
        <v>27178</v>
      </c>
      <c r="K374" s="69">
        <f t="shared" ref="K374" si="105">J374/16000*100</f>
        <v>169.86250000000001</v>
      </c>
      <c r="L374" s="38"/>
      <c r="M374" s="38"/>
    </row>
    <row r="375" spans="1:13" ht="30" customHeight="1" x14ac:dyDescent="0.25">
      <c r="A375" s="38"/>
      <c r="B375" s="48"/>
      <c r="C375" s="35" t="s">
        <v>470</v>
      </c>
      <c r="D375" s="35" t="s">
        <v>215</v>
      </c>
      <c r="E375" s="34">
        <v>7.01</v>
      </c>
      <c r="F375" s="23">
        <v>6085</v>
      </c>
      <c r="G375" s="38"/>
      <c r="H375" s="71"/>
      <c r="I375" s="72"/>
      <c r="J375" s="73"/>
      <c r="K375" s="69"/>
      <c r="L375" s="38"/>
      <c r="M375" s="38"/>
    </row>
    <row r="376" spans="1:13" ht="30" customHeight="1" x14ac:dyDescent="0.25">
      <c r="A376" s="38"/>
      <c r="B376" s="48"/>
      <c r="C376" s="35" t="s">
        <v>471</v>
      </c>
      <c r="D376" s="35" t="s">
        <v>215</v>
      </c>
      <c r="E376" s="34">
        <v>7.13</v>
      </c>
      <c r="F376" s="23">
        <v>12892</v>
      </c>
      <c r="G376" s="38"/>
      <c r="H376" s="71"/>
      <c r="I376" s="72"/>
      <c r="J376" s="73"/>
      <c r="K376" s="69"/>
      <c r="L376" s="38"/>
      <c r="M376" s="38"/>
    </row>
    <row r="377" spans="1:13" ht="35.25" customHeight="1" x14ac:dyDescent="0.25">
      <c r="A377" s="38">
        <v>101</v>
      </c>
      <c r="B377" s="48" t="s">
        <v>472</v>
      </c>
      <c r="C377" s="35" t="s">
        <v>473</v>
      </c>
      <c r="D377" s="35" t="s">
        <v>215</v>
      </c>
      <c r="E377" s="34">
        <v>7.16</v>
      </c>
      <c r="F377" s="23">
        <v>7504</v>
      </c>
      <c r="G377" s="38">
        <v>2</v>
      </c>
      <c r="H377" s="71">
        <v>22.11</v>
      </c>
      <c r="I377" s="72">
        <f t="shared" ref="I377" si="106">H377/21*100</f>
        <v>105.28571428571429</v>
      </c>
      <c r="J377" s="73">
        <v>29462</v>
      </c>
      <c r="K377" s="69">
        <f t="shared" ref="K377" si="107">J377/16000*100</f>
        <v>184.13749999999999</v>
      </c>
      <c r="L377" s="38"/>
      <c r="M377" s="38"/>
    </row>
    <row r="378" spans="1:13" ht="35.25" customHeight="1" x14ac:dyDescent="0.25">
      <c r="A378" s="38"/>
      <c r="B378" s="48"/>
      <c r="C378" s="35" t="s">
        <v>474</v>
      </c>
      <c r="D378" s="35" t="s">
        <v>215</v>
      </c>
      <c r="E378" s="34">
        <v>9.27</v>
      </c>
      <c r="F378" s="23">
        <v>11296</v>
      </c>
      <c r="G378" s="38"/>
      <c r="H378" s="71"/>
      <c r="I378" s="72"/>
      <c r="J378" s="73"/>
      <c r="K378" s="69"/>
      <c r="L378" s="38"/>
      <c r="M378" s="38"/>
    </row>
    <row r="379" spans="1:13" ht="35.25" customHeight="1" x14ac:dyDescent="0.25">
      <c r="A379" s="38"/>
      <c r="B379" s="48"/>
      <c r="C379" s="35" t="s">
        <v>121</v>
      </c>
      <c r="D379" s="35" t="s">
        <v>215</v>
      </c>
      <c r="E379" s="34">
        <v>5.68</v>
      </c>
      <c r="F379" s="23">
        <v>10662</v>
      </c>
      <c r="G379" s="38"/>
      <c r="H379" s="71"/>
      <c r="I379" s="72"/>
      <c r="J379" s="73"/>
      <c r="K379" s="69"/>
      <c r="L379" s="38"/>
      <c r="M379" s="38"/>
    </row>
    <row r="380" spans="1:13" ht="35.25" customHeight="1" x14ac:dyDescent="0.25">
      <c r="A380" s="38">
        <v>102</v>
      </c>
      <c r="B380" s="48" t="s">
        <v>475</v>
      </c>
      <c r="C380" s="35" t="s">
        <v>476</v>
      </c>
      <c r="D380" s="35" t="s">
        <v>215</v>
      </c>
      <c r="E380" s="34">
        <v>8.42</v>
      </c>
      <c r="F380" s="23">
        <v>11418</v>
      </c>
      <c r="G380" s="38">
        <v>3</v>
      </c>
      <c r="H380" s="71">
        <v>24.99</v>
      </c>
      <c r="I380" s="72">
        <f t="shared" ref="I380" si="108">H380/21*100</f>
        <v>119</v>
      </c>
      <c r="J380" s="73">
        <v>35540</v>
      </c>
      <c r="K380" s="69">
        <f t="shared" ref="K380" si="109">J380/16000*100</f>
        <v>222.125</v>
      </c>
      <c r="L380" s="38"/>
      <c r="M380" s="38"/>
    </row>
    <row r="381" spans="1:13" ht="35.25" customHeight="1" x14ac:dyDescent="0.25">
      <c r="A381" s="38"/>
      <c r="B381" s="48"/>
      <c r="C381" s="35" t="s">
        <v>477</v>
      </c>
      <c r="D381" s="35" t="s">
        <v>215</v>
      </c>
      <c r="E381" s="34">
        <v>5.71</v>
      </c>
      <c r="F381" s="23">
        <v>12331</v>
      </c>
      <c r="G381" s="38"/>
      <c r="H381" s="71"/>
      <c r="I381" s="72"/>
      <c r="J381" s="73"/>
      <c r="K381" s="69"/>
      <c r="L381" s="38"/>
      <c r="M381" s="38"/>
    </row>
    <row r="382" spans="1:13" ht="35.25" customHeight="1" x14ac:dyDescent="0.25">
      <c r="A382" s="38"/>
      <c r="B382" s="48"/>
      <c r="C382" s="35" t="s">
        <v>478</v>
      </c>
      <c r="D382" s="35" t="s">
        <v>215</v>
      </c>
      <c r="E382" s="34">
        <v>3.84</v>
      </c>
      <c r="F382" s="23">
        <v>5082</v>
      </c>
      <c r="G382" s="38"/>
      <c r="H382" s="71"/>
      <c r="I382" s="72"/>
      <c r="J382" s="73"/>
      <c r="K382" s="69"/>
      <c r="L382" s="38"/>
      <c r="M382" s="38"/>
    </row>
    <row r="383" spans="1:13" ht="35.25" customHeight="1" x14ac:dyDescent="0.25">
      <c r="A383" s="38"/>
      <c r="B383" s="48"/>
      <c r="C383" s="35" t="s">
        <v>479</v>
      </c>
      <c r="D383" s="35" t="s">
        <v>215</v>
      </c>
      <c r="E383" s="34">
        <v>7.02</v>
      </c>
      <c r="F383" s="23">
        <v>6709</v>
      </c>
      <c r="G383" s="38"/>
      <c r="H383" s="71"/>
      <c r="I383" s="72"/>
      <c r="J383" s="73"/>
      <c r="K383" s="69"/>
      <c r="L383" s="38"/>
      <c r="M383" s="38"/>
    </row>
    <row r="384" spans="1:13" ht="32.25" customHeight="1" x14ac:dyDescent="0.25">
      <c r="A384" s="38">
        <v>103</v>
      </c>
      <c r="B384" s="48" t="s">
        <v>480</v>
      </c>
      <c r="C384" s="35" t="s">
        <v>481</v>
      </c>
      <c r="D384" s="35" t="s">
        <v>215</v>
      </c>
      <c r="E384" s="34">
        <v>7.13</v>
      </c>
      <c r="F384" s="23">
        <v>6995</v>
      </c>
      <c r="G384" s="38">
        <v>3</v>
      </c>
      <c r="H384" s="71">
        <v>32.68</v>
      </c>
      <c r="I384" s="72">
        <f t="shared" ref="I384" si="110">H384/21*100</f>
        <v>155.61904761904762</v>
      </c>
      <c r="J384" s="73">
        <v>37469</v>
      </c>
      <c r="K384" s="69">
        <f t="shared" ref="K384" si="111">J384/16000*100</f>
        <v>234.18125000000001</v>
      </c>
      <c r="L384" s="38"/>
      <c r="M384" s="38"/>
    </row>
    <row r="385" spans="1:13" ht="32.25" customHeight="1" x14ac:dyDescent="0.25">
      <c r="A385" s="38"/>
      <c r="B385" s="48"/>
      <c r="C385" s="35" t="s">
        <v>482</v>
      </c>
      <c r="D385" s="35" t="s">
        <v>215</v>
      </c>
      <c r="E385" s="34">
        <v>10.039999999999999</v>
      </c>
      <c r="F385" s="23">
        <v>10239</v>
      </c>
      <c r="G385" s="38"/>
      <c r="H385" s="71"/>
      <c r="I385" s="72"/>
      <c r="J385" s="73"/>
      <c r="K385" s="69"/>
      <c r="L385" s="38"/>
      <c r="M385" s="38"/>
    </row>
    <row r="386" spans="1:13" ht="32.25" customHeight="1" x14ac:dyDescent="0.25">
      <c r="A386" s="38"/>
      <c r="B386" s="48"/>
      <c r="C386" s="35" t="s">
        <v>483</v>
      </c>
      <c r="D386" s="35" t="s">
        <v>215</v>
      </c>
      <c r="E386" s="34">
        <v>7.69</v>
      </c>
      <c r="F386" s="23">
        <v>8939</v>
      </c>
      <c r="G386" s="38"/>
      <c r="H386" s="71"/>
      <c r="I386" s="72"/>
      <c r="J386" s="73"/>
      <c r="K386" s="69"/>
      <c r="L386" s="38"/>
      <c r="M386" s="38"/>
    </row>
    <row r="387" spans="1:13" ht="32.25" customHeight="1" x14ac:dyDescent="0.25">
      <c r="A387" s="38"/>
      <c r="B387" s="48"/>
      <c r="C387" s="35" t="s">
        <v>484</v>
      </c>
      <c r="D387" s="35" t="s">
        <v>215</v>
      </c>
      <c r="E387" s="34">
        <v>7.82</v>
      </c>
      <c r="F387" s="23">
        <v>11296</v>
      </c>
      <c r="G387" s="38"/>
      <c r="H387" s="71"/>
      <c r="I387" s="72"/>
      <c r="J387" s="73"/>
      <c r="K387" s="69"/>
      <c r="L387" s="38"/>
      <c r="M387" s="38"/>
    </row>
    <row r="388" spans="1:13" ht="32.25" customHeight="1" x14ac:dyDescent="0.25">
      <c r="A388" s="38">
        <v>104</v>
      </c>
      <c r="B388" s="48" t="s">
        <v>485</v>
      </c>
      <c r="C388" s="35" t="s">
        <v>486</v>
      </c>
      <c r="D388" s="35" t="s">
        <v>215</v>
      </c>
      <c r="E388" s="34">
        <v>7.77</v>
      </c>
      <c r="F388" s="23">
        <v>7362</v>
      </c>
      <c r="G388" s="38">
        <v>3</v>
      </c>
      <c r="H388" s="71">
        <v>30.36</v>
      </c>
      <c r="I388" s="72">
        <f t="shared" ref="I388" si="112">H388/21*100</f>
        <v>144.57142857142858</v>
      </c>
      <c r="J388" s="73">
        <v>36551</v>
      </c>
      <c r="K388" s="69">
        <f t="shared" ref="K388" si="113">J388/16000*100</f>
        <v>228.44375000000002</v>
      </c>
      <c r="L388" s="38"/>
      <c r="M388" s="38"/>
    </row>
    <row r="389" spans="1:13" ht="32.25" customHeight="1" x14ac:dyDescent="0.25">
      <c r="A389" s="38"/>
      <c r="B389" s="48"/>
      <c r="C389" s="35" t="s">
        <v>487</v>
      </c>
      <c r="D389" s="35" t="s">
        <v>215</v>
      </c>
      <c r="E389" s="34">
        <v>10.09</v>
      </c>
      <c r="F389" s="23">
        <v>13483</v>
      </c>
      <c r="G389" s="38"/>
      <c r="H389" s="71"/>
      <c r="I389" s="72"/>
      <c r="J389" s="73"/>
      <c r="K389" s="69"/>
      <c r="L389" s="38"/>
      <c r="M389" s="38"/>
    </row>
    <row r="390" spans="1:13" ht="32.25" customHeight="1" x14ac:dyDescent="0.25">
      <c r="A390" s="38"/>
      <c r="B390" s="48"/>
      <c r="C390" s="35" t="s">
        <v>488</v>
      </c>
      <c r="D390" s="35" t="s">
        <v>215</v>
      </c>
      <c r="E390" s="34">
        <v>7.99</v>
      </c>
      <c r="F390" s="23">
        <v>9312</v>
      </c>
      <c r="G390" s="38"/>
      <c r="H390" s="71"/>
      <c r="I390" s="72"/>
      <c r="J390" s="73"/>
      <c r="K390" s="69"/>
      <c r="L390" s="38"/>
      <c r="M390" s="38"/>
    </row>
    <row r="391" spans="1:13" ht="32.25" customHeight="1" x14ac:dyDescent="0.25">
      <c r="A391" s="38"/>
      <c r="B391" s="48"/>
      <c r="C391" s="35" t="s">
        <v>63</v>
      </c>
      <c r="D391" s="35" t="s">
        <v>215</v>
      </c>
      <c r="E391" s="34">
        <v>4.51</v>
      </c>
      <c r="F391" s="23">
        <v>6394</v>
      </c>
      <c r="G391" s="38"/>
      <c r="H391" s="71"/>
      <c r="I391" s="72"/>
      <c r="J391" s="73"/>
      <c r="K391" s="69"/>
      <c r="L391" s="38"/>
      <c r="M391" s="38"/>
    </row>
  </sheetData>
  <autoFilter ref="A5:M391"/>
  <mergeCells count="948">
    <mergeCell ref="A380:A383"/>
    <mergeCell ref="A384:A387"/>
    <mergeCell ref="A388:A391"/>
    <mergeCell ref="A319:A320"/>
    <mergeCell ref="A321:A322"/>
    <mergeCell ref="A354:A356"/>
    <mergeCell ref="A357:A359"/>
    <mergeCell ref="A360:A361"/>
    <mergeCell ref="A362:A364"/>
    <mergeCell ref="A365:A367"/>
    <mergeCell ref="A368:A373"/>
    <mergeCell ref="A374:A376"/>
    <mergeCell ref="A377:A379"/>
    <mergeCell ref="A323:A325"/>
    <mergeCell ref="A326:A328"/>
    <mergeCell ref="A329:A331"/>
    <mergeCell ref="A332:A335"/>
    <mergeCell ref="A336:A339"/>
    <mergeCell ref="A340:A341"/>
    <mergeCell ref="A342:A346"/>
    <mergeCell ref="A347:A349"/>
    <mergeCell ref="A350:A353"/>
    <mergeCell ref="A287:A289"/>
    <mergeCell ref="A290:A292"/>
    <mergeCell ref="A293:A296"/>
    <mergeCell ref="A297:A299"/>
    <mergeCell ref="A300:A303"/>
    <mergeCell ref="A304:A308"/>
    <mergeCell ref="A309:A314"/>
    <mergeCell ref="A315:A318"/>
    <mergeCell ref="A254:A256"/>
    <mergeCell ref="A257:A259"/>
    <mergeCell ref="A260:A263"/>
    <mergeCell ref="A264:A267"/>
    <mergeCell ref="A268:A272"/>
    <mergeCell ref="A273:A275"/>
    <mergeCell ref="A276:A282"/>
    <mergeCell ref="A283:A286"/>
    <mergeCell ref="A221:A222"/>
    <mergeCell ref="A223:A226"/>
    <mergeCell ref="A227:A230"/>
    <mergeCell ref="A231:A234"/>
    <mergeCell ref="A235:A237"/>
    <mergeCell ref="A238:A240"/>
    <mergeCell ref="A241:A246"/>
    <mergeCell ref="A247:A250"/>
    <mergeCell ref="A251:A253"/>
    <mergeCell ref="A192:A194"/>
    <mergeCell ref="A195:A196"/>
    <mergeCell ref="A197:A200"/>
    <mergeCell ref="A201:A204"/>
    <mergeCell ref="A205:A207"/>
    <mergeCell ref="A208:A209"/>
    <mergeCell ref="A210:A212"/>
    <mergeCell ref="A213:A217"/>
    <mergeCell ref="A218:A220"/>
    <mergeCell ref="A150:A156"/>
    <mergeCell ref="A157:A162"/>
    <mergeCell ref="A163:A166"/>
    <mergeCell ref="A167:A171"/>
    <mergeCell ref="A172:A176"/>
    <mergeCell ref="A177:A181"/>
    <mergeCell ref="A182:A185"/>
    <mergeCell ref="A186:A188"/>
    <mergeCell ref="A189:A191"/>
    <mergeCell ref="B384:B387"/>
    <mergeCell ref="G384:G387"/>
    <mergeCell ref="H384:H387"/>
    <mergeCell ref="I384:I387"/>
    <mergeCell ref="J384:J387"/>
    <mergeCell ref="K384:K387"/>
    <mergeCell ref="B388:B391"/>
    <mergeCell ref="G388:G391"/>
    <mergeCell ref="H388:H391"/>
    <mergeCell ref="I388:I391"/>
    <mergeCell ref="J388:J391"/>
    <mergeCell ref="K388:K391"/>
    <mergeCell ref="G377:G379"/>
    <mergeCell ref="B377:B379"/>
    <mergeCell ref="H377:H379"/>
    <mergeCell ref="I377:I379"/>
    <mergeCell ref="J377:J379"/>
    <mergeCell ref="K377:K379"/>
    <mergeCell ref="B380:B383"/>
    <mergeCell ref="G380:G383"/>
    <mergeCell ref="H380:H383"/>
    <mergeCell ref="I380:I383"/>
    <mergeCell ref="J380:J383"/>
    <mergeCell ref="K380:K383"/>
    <mergeCell ref="B368:B373"/>
    <mergeCell ref="G368:G373"/>
    <mergeCell ref="H368:H373"/>
    <mergeCell ref="I368:I373"/>
    <mergeCell ref="J368:J373"/>
    <mergeCell ref="K368:K373"/>
    <mergeCell ref="B374:B376"/>
    <mergeCell ref="G374:G376"/>
    <mergeCell ref="H374:H376"/>
    <mergeCell ref="I374:I376"/>
    <mergeCell ref="J374:J376"/>
    <mergeCell ref="K374:K376"/>
    <mergeCell ref="G362:G364"/>
    <mergeCell ref="H362:H364"/>
    <mergeCell ref="I362:I364"/>
    <mergeCell ref="J362:J364"/>
    <mergeCell ref="K362:K364"/>
    <mergeCell ref="B362:B364"/>
    <mergeCell ref="B365:B367"/>
    <mergeCell ref="G365:G367"/>
    <mergeCell ref="H365:H367"/>
    <mergeCell ref="I365:I367"/>
    <mergeCell ref="J365:J367"/>
    <mergeCell ref="K365:K367"/>
    <mergeCell ref="G357:G359"/>
    <mergeCell ref="B357:B359"/>
    <mergeCell ref="H357:H359"/>
    <mergeCell ref="I357:I359"/>
    <mergeCell ref="J357:J359"/>
    <mergeCell ref="K357:K359"/>
    <mergeCell ref="B360:B361"/>
    <mergeCell ref="G360:G361"/>
    <mergeCell ref="H360:H361"/>
    <mergeCell ref="I360:I361"/>
    <mergeCell ref="J360:J361"/>
    <mergeCell ref="K360:K361"/>
    <mergeCell ref="B350:B353"/>
    <mergeCell ref="G350:G353"/>
    <mergeCell ref="H350:H353"/>
    <mergeCell ref="I350:I353"/>
    <mergeCell ref="J350:J353"/>
    <mergeCell ref="K350:K353"/>
    <mergeCell ref="B354:B356"/>
    <mergeCell ref="G354:G356"/>
    <mergeCell ref="H354:H356"/>
    <mergeCell ref="I354:I356"/>
    <mergeCell ref="J354:J356"/>
    <mergeCell ref="K354:K356"/>
    <mergeCell ref="B342:B346"/>
    <mergeCell ref="G342:G346"/>
    <mergeCell ref="H342:H346"/>
    <mergeCell ref="I342:I346"/>
    <mergeCell ref="J342:J346"/>
    <mergeCell ref="K342:K346"/>
    <mergeCell ref="B347:B349"/>
    <mergeCell ref="G347:G349"/>
    <mergeCell ref="H347:H349"/>
    <mergeCell ref="I347:I349"/>
    <mergeCell ref="J347:J349"/>
    <mergeCell ref="K347:K349"/>
    <mergeCell ref="B336:B339"/>
    <mergeCell ref="G336:G339"/>
    <mergeCell ref="H336:H339"/>
    <mergeCell ref="I336:I339"/>
    <mergeCell ref="J336:J339"/>
    <mergeCell ref="K336:K339"/>
    <mergeCell ref="G340:G341"/>
    <mergeCell ref="B340:B341"/>
    <mergeCell ref="H340:H341"/>
    <mergeCell ref="I340:I341"/>
    <mergeCell ref="J340:J341"/>
    <mergeCell ref="K340:K341"/>
    <mergeCell ref="B329:B331"/>
    <mergeCell ref="G329:G331"/>
    <mergeCell ref="H329:H331"/>
    <mergeCell ref="I329:I331"/>
    <mergeCell ref="J329:J331"/>
    <mergeCell ref="K329:K331"/>
    <mergeCell ref="B332:B335"/>
    <mergeCell ref="G332:G335"/>
    <mergeCell ref="H332:H335"/>
    <mergeCell ref="I332:I335"/>
    <mergeCell ref="J332:J335"/>
    <mergeCell ref="K332:K335"/>
    <mergeCell ref="B323:B325"/>
    <mergeCell ref="G323:G325"/>
    <mergeCell ref="H323:H325"/>
    <mergeCell ref="I323:I325"/>
    <mergeCell ref="J323:J325"/>
    <mergeCell ref="K323:K325"/>
    <mergeCell ref="G326:G328"/>
    <mergeCell ref="H326:H328"/>
    <mergeCell ref="I326:I328"/>
    <mergeCell ref="J326:J328"/>
    <mergeCell ref="K326:K328"/>
    <mergeCell ref="B326:B328"/>
    <mergeCell ref="B319:B320"/>
    <mergeCell ref="G319:G320"/>
    <mergeCell ref="H319:H320"/>
    <mergeCell ref="I319:I320"/>
    <mergeCell ref="J319:J320"/>
    <mergeCell ref="K319:K320"/>
    <mergeCell ref="B321:B322"/>
    <mergeCell ref="G321:G322"/>
    <mergeCell ref="H321:H322"/>
    <mergeCell ref="I321:I322"/>
    <mergeCell ref="J321:J322"/>
    <mergeCell ref="K321:K322"/>
    <mergeCell ref="B309:B314"/>
    <mergeCell ref="G309:G314"/>
    <mergeCell ref="H309:H314"/>
    <mergeCell ref="I309:I314"/>
    <mergeCell ref="J309:J314"/>
    <mergeCell ref="K309:K314"/>
    <mergeCell ref="B315:B318"/>
    <mergeCell ref="G315:G318"/>
    <mergeCell ref="H315:H318"/>
    <mergeCell ref="I315:I318"/>
    <mergeCell ref="J315:J318"/>
    <mergeCell ref="K315:K318"/>
    <mergeCell ref="B300:B303"/>
    <mergeCell ref="G300:G303"/>
    <mergeCell ref="H300:H303"/>
    <mergeCell ref="I300:I303"/>
    <mergeCell ref="J300:J303"/>
    <mergeCell ref="K300:K303"/>
    <mergeCell ref="B304:B308"/>
    <mergeCell ref="G304:G308"/>
    <mergeCell ref="H304:H308"/>
    <mergeCell ref="I304:I308"/>
    <mergeCell ref="J304:J308"/>
    <mergeCell ref="K304:K308"/>
    <mergeCell ref="B293:B296"/>
    <mergeCell ref="G293:G296"/>
    <mergeCell ref="H293:H296"/>
    <mergeCell ref="I293:I296"/>
    <mergeCell ref="J293:J296"/>
    <mergeCell ref="K293:K296"/>
    <mergeCell ref="B297:B299"/>
    <mergeCell ref="G297:G299"/>
    <mergeCell ref="H297:H299"/>
    <mergeCell ref="I297:I299"/>
    <mergeCell ref="J297:J299"/>
    <mergeCell ref="K297:K299"/>
    <mergeCell ref="B287:B289"/>
    <mergeCell ref="G287:G289"/>
    <mergeCell ref="H287:H289"/>
    <mergeCell ref="I287:I289"/>
    <mergeCell ref="J287:J289"/>
    <mergeCell ref="K287:K289"/>
    <mergeCell ref="G290:G292"/>
    <mergeCell ref="H290:H292"/>
    <mergeCell ref="I290:I292"/>
    <mergeCell ref="J290:J292"/>
    <mergeCell ref="K290:K292"/>
    <mergeCell ref="B290:B292"/>
    <mergeCell ref="B276:B282"/>
    <mergeCell ref="G276:G282"/>
    <mergeCell ref="H276:H282"/>
    <mergeCell ref="I276:I282"/>
    <mergeCell ref="J276:J282"/>
    <mergeCell ref="K276:K282"/>
    <mergeCell ref="G283:G286"/>
    <mergeCell ref="H283:H286"/>
    <mergeCell ref="I283:I286"/>
    <mergeCell ref="J283:J286"/>
    <mergeCell ref="K283:K286"/>
    <mergeCell ref="B283:B286"/>
    <mergeCell ref="B268:B272"/>
    <mergeCell ref="G268:G272"/>
    <mergeCell ref="H268:H272"/>
    <mergeCell ref="I268:I272"/>
    <mergeCell ref="J268:J272"/>
    <mergeCell ref="K268:K272"/>
    <mergeCell ref="B273:B275"/>
    <mergeCell ref="G273:G275"/>
    <mergeCell ref="H273:H275"/>
    <mergeCell ref="I273:I275"/>
    <mergeCell ref="J273:J275"/>
    <mergeCell ref="K273:K275"/>
    <mergeCell ref="B260:B263"/>
    <mergeCell ref="G260:G263"/>
    <mergeCell ref="H260:H263"/>
    <mergeCell ref="I260:I263"/>
    <mergeCell ref="J260:J263"/>
    <mergeCell ref="K260:K263"/>
    <mergeCell ref="B264:B267"/>
    <mergeCell ref="G264:G267"/>
    <mergeCell ref="H264:H267"/>
    <mergeCell ref="I264:I267"/>
    <mergeCell ref="J264:J267"/>
    <mergeCell ref="K264:K267"/>
    <mergeCell ref="B254:B256"/>
    <mergeCell ref="G254:G256"/>
    <mergeCell ref="H254:H256"/>
    <mergeCell ref="I254:I256"/>
    <mergeCell ref="J254:J256"/>
    <mergeCell ref="K254:K256"/>
    <mergeCell ref="B257:B259"/>
    <mergeCell ref="G257:G259"/>
    <mergeCell ref="H257:H259"/>
    <mergeCell ref="I257:I259"/>
    <mergeCell ref="J257:J259"/>
    <mergeCell ref="K257:K259"/>
    <mergeCell ref="B247:B250"/>
    <mergeCell ref="G247:G250"/>
    <mergeCell ref="H247:H250"/>
    <mergeCell ref="I247:I250"/>
    <mergeCell ref="J247:J250"/>
    <mergeCell ref="K247:K250"/>
    <mergeCell ref="G251:G253"/>
    <mergeCell ref="B251:B253"/>
    <mergeCell ref="H251:H253"/>
    <mergeCell ref="I251:I253"/>
    <mergeCell ref="J251:J253"/>
    <mergeCell ref="K251:K253"/>
    <mergeCell ref="B238:B240"/>
    <mergeCell ref="G238:G240"/>
    <mergeCell ref="H238:H240"/>
    <mergeCell ref="I238:I240"/>
    <mergeCell ref="J238:J240"/>
    <mergeCell ref="K238:K240"/>
    <mergeCell ref="B241:B246"/>
    <mergeCell ref="G241:G246"/>
    <mergeCell ref="H241:H246"/>
    <mergeCell ref="I241:I246"/>
    <mergeCell ref="J241:J246"/>
    <mergeCell ref="K241:K246"/>
    <mergeCell ref="B231:B234"/>
    <mergeCell ref="G231:G234"/>
    <mergeCell ref="H231:H234"/>
    <mergeCell ref="I231:I234"/>
    <mergeCell ref="J231:J234"/>
    <mergeCell ref="K231:K234"/>
    <mergeCell ref="B235:B237"/>
    <mergeCell ref="G235:G237"/>
    <mergeCell ref="H235:H237"/>
    <mergeCell ref="I235:I237"/>
    <mergeCell ref="J235:J237"/>
    <mergeCell ref="K235:K237"/>
    <mergeCell ref="B223:B226"/>
    <mergeCell ref="G223:G226"/>
    <mergeCell ref="H223:H226"/>
    <mergeCell ref="I223:I226"/>
    <mergeCell ref="J223:J226"/>
    <mergeCell ref="K223:K226"/>
    <mergeCell ref="B227:B230"/>
    <mergeCell ref="G227:G230"/>
    <mergeCell ref="H227:H230"/>
    <mergeCell ref="I227:I230"/>
    <mergeCell ref="J227:J230"/>
    <mergeCell ref="K227:K230"/>
    <mergeCell ref="B218:B220"/>
    <mergeCell ref="G218:G220"/>
    <mergeCell ref="H218:H220"/>
    <mergeCell ref="I218:I220"/>
    <mergeCell ref="J218:J220"/>
    <mergeCell ref="K218:K220"/>
    <mergeCell ref="B221:B222"/>
    <mergeCell ref="G221:G222"/>
    <mergeCell ref="H221:H222"/>
    <mergeCell ref="I221:I222"/>
    <mergeCell ref="J221:J222"/>
    <mergeCell ref="K221:K222"/>
    <mergeCell ref="B210:B212"/>
    <mergeCell ref="G210:G212"/>
    <mergeCell ref="H210:H212"/>
    <mergeCell ref="I210:I212"/>
    <mergeCell ref="J210:J212"/>
    <mergeCell ref="K210:K212"/>
    <mergeCell ref="B213:B217"/>
    <mergeCell ref="G213:G217"/>
    <mergeCell ref="H213:H217"/>
    <mergeCell ref="I213:I217"/>
    <mergeCell ref="J213:J217"/>
    <mergeCell ref="K213:K217"/>
    <mergeCell ref="B205:B207"/>
    <mergeCell ref="G205:G207"/>
    <mergeCell ref="H205:H207"/>
    <mergeCell ref="I205:I207"/>
    <mergeCell ref="J205:J207"/>
    <mergeCell ref="K205:K207"/>
    <mergeCell ref="B208:B209"/>
    <mergeCell ref="G208:G209"/>
    <mergeCell ref="H208:H209"/>
    <mergeCell ref="I208:I209"/>
    <mergeCell ref="J208:J209"/>
    <mergeCell ref="K208:K209"/>
    <mergeCell ref="B197:B200"/>
    <mergeCell ref="G197:G200"/>
    <mergeCell ref="H197:H200"/>
    <mergeCell ref="I197:I200"/>
    <mergeCell ref="J197:J200"/>
    <mergeCell ref="K197:K200"/>
    <mergeCell ref="B201:B204"/>
    <mergeCell ref="G201:G204"/>
    <mergeCell ref="H201:H204"/>
    <mergeCell ref="I201:I204"/>
    <mergeCell ref="J201:J204"/>
    <mergeCell ref="K201:K204"/>
    <mergeCell ref="B192:B194"/>
    <mergeCell ref="G192:G194"/>
    <mergeCell ref="H192:H194"/>
    <mergeCell ref="I192:I194"/>
    <mergeCell ref="J192:J194"/>
    <mergeCell ref="K192:K194"/>
    <mergeCell ref="G195:G196"/>
    <mergeCell ref="H195:H196"/>
    <mergeCell ref="I195:I196"/>
    <mergeCell ref="J195:J196"/>
    <mergeCell ref="K195:K196"/>
    <mergeCell ref="B195:B196"/>
    <mergeCell ref="B186:B188"/>
    <mergeCell ref="G186:G188"/>
    <mergeCell ref="H186:H188"/>
    <mergeCell ref="I186:I188"/>
    <mergeCell ref="J186:J188"/>
    <mergeCell ref="K186:K188"/>
    <mergeCell ref="B189:B191"/>
    <mergeCell ref="G189:G191"/>
    <mergeCell ref="H189:H191"/>
    <mergeCell ref="I189:I191"/>
    <mergeCell ref="J189:J191"/>
    <mergeCell ref="K189:K191"/>
    <mergeCell ref="B177:B181"/>
    <mergeCell ref="G177:G181"/>
    <mergeCell ref="H177:H181"/>
    <mergeCell ref="I177:I181"/>
    <mergeCell ref="J177:J181"/>
    <mergeCell ref="K177:K181"/>
    <mergeCell ref="B182:B185"/>
    <mergeCell ref="G182:G185"/>
    <mergeCell ref="H182:H185"/>
    <mergeCell ref="I182:I185"/>
    <mergeCell ref="J182:J185"/>
    <mergeCell ref="K182:K185"/>
    <mergeCell ref="J167:J171"/>
    <mergeCell ref="K167:K171"/>
    <mergeCell ref="G172:G176"/>
    <mergeCell ref="B163:B166"/>
    <mergeCell ref="B167:B171"/>
    <mergeCell ref="B172:B176"/>
    <mergeCell ref="H172:H176"/>
    <mergeCell ref="I172:I176"/>
    <mergeCell ref="J172:J176"/>
    <mergeCell ref="K172:K176"/>
    <mergeCell ref="G163:G166"/>
    <mergeCell ref="H163:H166"/>
    <mergeCell ref="I163:I166"/>
    <mergeCell ref="J163:J166"/>
    <mergeCell ref="K163:K166"/>
    <mergeCell ref="G167:G171"/>
    <mergeCell ref="H167:H171"/>
    <mergeCell ref="I167:I171"/>
    <mergeCell ref="B150:B156"/>
    <mergeCell ref="G150:G156"/>
    <mergeCell ref="H150:H156"/>
    <mergeCell ref="I150:I156"/>
    <mergeCell ref="J150:J156"/>
    <mergeCell ref="K150:K156"/>
    <mergeCell ref="B157:B162"/>
    <mergeCell ref="G157:G162"/>
    <mergeCell ref="H157:H162"/>
    <mergeCell ref="I157:I162"/>
    <mergeCell ref="J157:J162"/>
    <mergeCell ref="K157:K162"/>
    <mergeCell ref="B132:B136"/>
    <mergeCell ref="A7:A12"/>
    <mergeCell ref="B7:B12"/>
    <mergeCell ref="G7:G12"/>
    <mergeCell ref="H7:H12"/>
    <mergeCell ref="I7:I12"/>
    <mergeCell ref="J7:J12"/>
    <mergeCell ref="K7:K12"/>
    <mergeCell ref="L7:L12"/>
    <mergeCell ref="K104:K106"/>
    <mergeCell ref="K107:K110"/>
    <mergeCell ref="K111:K114"/>
    <mergeCell ref="A129:A131"/>
    <mergeCell ref="B129:B131"/>
    <mergeCell ref="G129:G131"/>
    <mergeCell ref="H129:H131"/>
    <mergeCell ref="I129:I131"/>
    <mergeCell ref="J129:J131"/>
    <mergeCell ref="L129:L131"/>
    <mergeCell ref="K129:K131"/>
    <mergeCell ref="A21:A24"/>
    <mergeCell ref="A132:A136"/>
    <mergeCell ref="G132:G136"/>
    <mergeCell ref="H132:H136"/>
    <mergeCell ref="J146:J148"/>
    <mergeCell ref="L146:L148"/>
    <mergeCell ref="M146:M148"/>
    <mergeCell ref="M143:M145"/>
    <mergeCell ref="A146:A148"/>
    <mergeCell ref="B146:B148"/>
    <mergeCell ref="G146:G148"/>
    <mergeCell ref="H146:H148"/>
    <mergeCell ref="I146:I148"/>
    <mergeCell ref="A143:A145"/>
    <mergeCell ref="B143:B145"/>
    <mergeCell ref="G143:G145"/>
    <mergeCell ref="H143:H145"/>
    <mergeCell ref="I143:I145"/>
    <mergeCell ref="J143:J145"/>
    <mergeCell ref="L143:L145"/>
    <mergeCell ref="K143:K145"/>
    <mergeCell ref="K146:K148"/>
    <mergeCell ref="J140:J142"/>
    <mergeCell ref="L140:L142"/>
    <mergeCell ref="M140:M142"/>
    <mergeCell ref="M137:M139"/>
    <mergeCell ref="A140:A142"/>
    <mergeCell ref="B140:B142"/>
    <mergeCell ref="G140:G142"/>
    <mergeCell ref="H140:H142"/>
    <mergeCell ref="I140:I142"/>
    <mergeCell ref="A137:A139"/>
    <mergeCell ref="B137:B139"/>
    <mergeCell ref="G137:G139"/>
    <mergeCell ref="H137:H139"/>
    <mergeCell ref="I137:I139"/>
    <mergeCell ref="J137:J139"/>
    <mergeCell ref="L137:L139"/>
    <mergeCell ref="K137:K139"/>
    <mergeCell ref="K140:K142"/>
    <mergeCell ref="I132:I136"/>
    <mergeCell ref="J132:J136"/>
    <mergeCell ref="K132:K136"/>
    <mergeCell ref="L132:L136"/>
    <mergeCell ref="J124:J128"/>
    <mergeCell ref="L124:L128"/>
    <mergeCell ref="M124:M128"/>
    <mergeCell ref="M132:M136"/>
    <mergeCell ref="M129:M131"/>
    <mergeCell ref="M30:M33"/>
    <mergeCell ref="A124:A128"/>
    <mergeCell ref="B124:B128"/>
    <mergeCell ref="G124:G128"/>
    <mergeCell ref="H124:H128"/>
    <mergeCell ref="I124:I128"/>
    <mergeCell ref="A30:A33"/>
    <mergeCell ref="B30:B33"/>
    <mergeCell ref="G30:G33"/>
    <mergeCell ref="H30:H33"/>
    <mergeCell ref="I30:I33"/>
    <mergeCell ref="J30:J33"/>
    <mergeCell ref="L30:L33"/>
    <mergeCell ref="K30:K33"/>
    <mergeCell ref="K124:K128"/>
    <mergeCell ref="J121:J123"/>
    <mergeCell ref="L121:L123"/>
    <mergeCell ref="M121:M123"/>
    <mergeCell ref="M118:M120"/>
    <mergeCell ref="A121:A123"/>
    <mergeCell ref="B121:B123"/>
    <mergeCell ref="G121:G123"/>
    <mergeCell ref="H121:H123"/>
    <mergeCell ref="I121:I123"/>
    <mergeCell ref="J25:J29"/>
    <mergeCell ref="L25:L29"/>
    <mergeCell ref="M25:M29"/>
    <mergeCell ref="A25:A29"/>
    <mergeCell ref="B25:B29"/>
    <mergeCell ref="G25:G29"/>
    <mergeCell ref="H25:H29"/>
    <mergeCell ref="I25:I29"/>
    <mergeCell ref="K25:K29"/>
    <mergeCell ref="A118:A120"/>
    <mergeCell ref="B118:B120"/>
    <mergeCell ref="G118:G120"/>
    <mergeCell ref="H118:H120"/>
    <mergeCell ref="I118:I120"/>
    <mergeCell ref="J118:J120"/>
    <mergeCell ref="L118:L120"/>
    <mergeCell ref="K118:K120"/>
    <mergeCell ref="K121:K123"/>
    <mergeCell ref="J115:J117"/>
    <mergeCell ref="L115:L117"/>
    <mergeCell ref="M115:M117"/>
    <mergeCell ref="M111:M114"/>
    <mergeCell ref="A115:A117"/>
    <mergeCell ref="B115:B117"/>
    <mergeCell ref="G115:G117"/>
    <mergeCell ref="H115:H117"/>
    <mergeCell ref="I115:I117"/>
    <mergeCell ref="A111:A114"/>
    <mergeCell ref="B111:B114"/>
    <mergeCell ref="G111:G114"/>
    <mergeCell ref="H111:H114"/>
    <mergeCell ref="I111:I114"/>
    <mergeCell ref="J111:J114"/>
    <mergeCell ref="L111:L114"/>
    <mergeCell ref="K115:K117"/>
    <mergeCell ref="J107:J110"/>
    <mergeCell ref="L107:L110"/>
    <mergeCell ref="M107:M110"/>
    <mergeCell ref="M104:M106"/>
    <mergeCell ref="A107:A110"/>
    <mergeCell ref="B107:B110"/>
    <mergeCell ref="G107:G110"/>
    <mergeCell ref="H107:H110"/>
    <mergeCell ref="I107:I110"/>
    <mergeCell ref="A104:A106"/>
    <mergeCell ref="B104:B106"/>
    <mergeCell ref="G104:G106"/>
    <mergeCell ref="H104:H106"/>
    <mergeCell ref="I104:I106"/>
    <mergeCell ref="J104:J106"/>
    <mergeCell ref="L104:L106"/>
    <mergeCell ref="J101:J103"/>
    <mergeCell ref="L101:L103"/>
    <mergeCell ref="M101:M103"/>
    <mergeCell ref="M97:M100"/>
    <mergeCell ref="A101:A103"/>
    <mergeCell ref="B101:B103"/>
    <mergeCell ref="G101:G103"/>
    <mergeCell ref="H101:H103"/>
    <mergeCell ref="I101:I103"/>
    <mergeCell ref="A97:A100"/>
    <mergeCell ref="B97:B100"/>
    <mergeCell ref="G97:G100"/>
    <mergeCell ref="H97:H100"/>
    <mergeCell ref="I97:I100"/>
    <mergeCell ref="J97:J100"/>
    <mergeCell ref="L97:L100"/>
    <mergeCell ref="K97:K100"/>
    <mergeCell ref="K101:K103"/>
    <mergeCell ref="J93:J96"/>
    <mergeCell ref="L93:L96"/>
    <mergeCell ref="M93:M96"/>
    <mergeCell ref="M89:M92"/>
    <mergeCell ref="A93:A96"/>
    <mergeCell ref="B93:B96"/>
    <mergeCell ref="G93:G96"/>
    <mergeCell ref="H93:H96"/>
    <mergeCell ref="I93:I96"/>
    <mergeCell ref="A89:A92"/>
    <mergeCell ref="B89:B92"/>
    <mergeCell ref="G89:G92"/>
    <mergeCell ref="H89:H92"/>
    <mergeCell ref="I89:I92"/>
    <mergeCell ref="J89:J92"/>
    <mergeCell ref="L89:L92"/>
    <mergeCell ref="K89:K92"/>
    <mergeCell ref="K93:K96"/>
    <mergeCell ref="J85:J88"/>
    <mergeCell ref="L85:L88"/>
    <mergeCell ref="M85:M88"/>
    <mergeCell ref="M81:M84"/>
    <mergeCell ref="A85:A88"/>
    <mergeCell ref="B85:B88"/>
    <mergeCell ref="G85:G88"/>
    <mergeCell ref="H85:H88"/>
    <mergeCell ref="I85:I88"/>
    <mergeCell ref="A81:A84"/>
    <mergeCell ref="B81:B84"/>
    <mergeCell ref="G81:G84"/>
    <mergeCell ref="H81:H84"/>
    <mergeCell ref="I81:I84"/>
    <mergeCell ref="J81:J84"/>
    <mergeCell ref="L81:L84"/>
    <mergeCell ref="K81:K84"/>
    <mergeCell ref="K85:K88"/>
    <mergeCell ref="J78:J80"/>
    <mergeCell ref="L78:L80"/>
    <mergeCell ref="M78:M80"/>
    <mergeCell ref="M75:M77"/>
    <mergeCell ref="A78:A80"/>
    <mergeCell ref="B78:B80"/>
    <mergeCell ref="G78:G80"/>
    <mergeCell ref="H78:H80"/>
    <mergeCell ref="I78:I80"/>
    <mergeCell ref="A75:A77"/>
    <mergeCell ref="B75:B77"/>
    <mergeCell ref="G75:G77"/>
    <mergeCell ref="H75:H77"/>
    <mergeCell ref="I75:I77"/>
    <mergeCell ref="J75:J77"/>
    <mergeCell ref="L75:L77"/>
    <mergeCell ref="K75:K77"/>
    <mergeCell ref="K78:K80"/>
    <mergeCell ref="J72:J74"/>
    <mergeCell ref="L72:L74"/>
    <mergeCell ref="M72:M74"/>
    <mergeCell ref="M68:M71"/>
    <mergeCell ref="A72:A74"/>
    <mergeCell ref="B72:B74"/>
    <mergeCell ref="G72:G74"/>
    <mergeCell ref="H72:H74"/>
    <mergeCell ref="I72:I74"/>
    <mergeCell ref="A68:A71"/>
    <mergeCell ref="B68:B71"/>
    <mergeCell ref="G68:G71"/>
    <mergeCell ref="H68:H71"/>
    <mergeCell ref="I68:I71"/>
    <mergeCell ref="J68:J71"/>
    <mergeCell ref="L68:L71"/>
    <mergeCell ref="K68:K71"/>
    <mergeCell ref="K72:K74"/>
    <mergeCell ref="J64:J67"/>
    <mergeCell ref="L64:L67"/>
    <mergeCell ref="M64:M67"/>
    <mergeCell ref="M60:M63"/>
    <mergeCell ref="A64:A67"/>
    <mergeCell ref="B64:B67"/>
    <mergeCell ref="G64:G67"/>
    <mergeCell ref="H64:H67"/>
    <mergeCell ref="I64:I67"/>
    <mergeCell ref="A60:A63"/>
    <mergeCell ref="B60:B63"/>
    <mergeCell ref="G60:G63"/>
    <mergeCell ref="H60:H63"/>
    <mergeCell ref="I60:I63"/>
    <mergeCell ref="J60:J63"/>
    <mergeCell ref="L60:L63"/>
    <mergeCell ref="K60:K63"/>
    <mergeCell ref="K64:K67"/>
    <mergeCell ref="J57:J59"/>
    <mergeCell ref="L57:L59"/>
    <mergeCell ref="M57:M59"/>
    <mergeCell ref="M54:M56"/>
    <mergeCell ref="A57:A59"/>
    <mergeCell ref="B57:B59"/>
    <mergeCell ref="G57:G59"/>
    <mergeCell ref="H57:H59"/>
    <mergeCell ref="I57:I59"/>
    <mergeCell ref="A54:A56"/>
    <mergeCell ref="B54:B56"/>
    <mergeCell ref="G54:G56"/>
    <mergeCell ref="H54:H56"/>
    <mergeCell ref="I54:I56"/>
    <mergeCell ref="J54:J56"/>
    <mergeCell ref="L54:L56"/>
    <mergeCell ref="K54:K56"/>
    <mergeCell ref="K57:K59"/>
    <mergeCell ref="J51:J53"/>
    <mergeCell ref="L51:L53"/>
    <mergeCell ref="M51:M53"/>
    <mergeCell ref="M47:M50"/>
    <mergeCell ref="A51:A53"/>
    <mergeCell ref="B51:B53"/>
    <mergeCell ref="G51:G53"/>
    <mergeCell ref="H51:H53"/>
    <mergeCell ref="I51:I53"/>
    <mergeCell ref="A47:A50"/>
    <mergeCell ref="B47:B50"/>
    <mergeCell ref="G47:G50"/>
    <mergeCell ref="H47:H50"/>
    <mergeCell ref="I47:I50"/>
    <mergeCell ref="J47:J50"/>
    <mergeCell ref="L47:L50"/>
    <mergeCell ref="K47:K50"/>
    <mergeCell ref="K51:K53"/>
    <mergeCell ref="J44:J46"/>
    <mergeCell ref="L44:L46"/>
    <mergeCell ref="M44:M46"/>
    <mergeCell ref="M41:M43"/>
    <mergeCell ref="A44:A46"/>
    <mergeCell ref="B44:B46"/>
    <mergeCell ref="G44:G46"/>
    <mergeCell ref="H44:H46"/>
    <mergeCell ref="I44:I46"/>
    <mergeCell ref="A41:A43"/>
    <mergeCell ref="B41:B43"/>
    <mergeCell ref="G41:G43"/>
    <mergeCell ref="H41:H43"/>
    <mergeCell ref="I41:I43"/>
    <mergeCell ref="J41:J43"/>
    <mergeCell ref="L41:L43"/>
    <mergeCell ref="K41:K43"/>
    <mergeCell ref="K44:K46"/>
    <mergeCell ref="J37:J40"/>
    <mergeCell ref="L37:L40"/>
    <mergeCell ref="M37:M40"/>
    <mergeCell ref="M34:M36"/>
    <mergeCell ref="A37:A40"/>
    <mergeCell ref="B37:B40"/>
    <mergeCell ref="G37:G40"/>
    <mergeCell ref="H37:H40"/>
    <mergeCell ref="I37:I40"/>
    <mergeCell ref="A34:A36"/>
    <mergeCell ref="B34:B36"/>
    <mergeCell ref="G34:G36"/>
    <mergeCell ref="H34:H36"/>
    <mergeCell ref="I34:I36"/>
    <mergeCell ref="J34:J36"/>
    <mergeCell ref="L34:L36"/>
    <mergeCell ref="K34:K36"/>
    <mergeCell ref="K37:K40"/>
    <mergeCell ref="A1:M1"/>
    <mergeCell ref="B21:B24"/>
    <mergeCell ref="G21:G24"/>
    <mergeCell ref="H21:H24"/>
    <mergeCell ref="I21:I24"/>
    <mergeCell ref="J21:J24"/>
    <mergeCell ref="K21:K24"/>
    <mergeCell ref="L21:L24"/>
    <mergeCell ref="M21:M24"/>
    <mergeCell ref="G4:G5"/>
    <mergeCell ref="H4:I4"/>
    <mergeCell ref="L4:L5"/>
    <mergeCell ref="M4:M5"/>
    <mergeCell ref="A2:M2"/>
    <mergeCell ref="A4:A5"/>
    <mergeCell ref="B4:B5"/>
    <mergeCell ref="C4:C5"/>
    <mergeCell ref="J13:J17"/>
    <mergeCell ref="L13:L17"/>
    <mergeCell ref="K13:K17"/>
    <mergeCell ref="K18:K20"/>
    <mergeCell ref="B18:B20"/>
    <mergeCell ref="G18:G20"/>
    <mergeCell ref="M7:M12"/>
    <mergeCell ref="E4:F4"/>
    <mergeCell ref="J4:K4"/>
    <mergeCell ref="J18:J20"/>
    <mergeCell ref="L18:L20"/>
    <mergeCell ref="M18:M20"/>
    <mergeCell ref="M13:M17"/>
    <mergeCell ref="A18:A20"/>
    <mergeCell ref="D4:D5"/>
    <mergeCell ref="H18:H20"/>
    <mergeCell ref="I18:I20"/>
    <mergeCell ref="A13:A17"/>
    <mergeCell ref="B13:B17"/>
    <mergeCell ref="G13:G17"/>
    <mergeCell ref="H13:H17"/>
    <mergeCell ref="I13:I17"/>
    <mergeCell ref="L150:L156"/>
    <mergeCell ref="L157:L162"/>
    <mergeCell ref="L163:L166"/>
    <mergeCell ref="L167:L171"/>
    <mergeCell ref="L172:L176"/>
    <mergeCell ref="L177:L181"/>
    <mergeCell ref="L182:L185"/>
    <mergeCell ref="L186:L188"/>
    <mergeCell ref="L189:L191"/>
    <mergeCell ref="L192:L194"/>
    <mergeCell ref="L195:L196"/>
    <mergeCell ref="L197:L200"/>
    <mergeCell ref="L201:L204"/>
    <mergeCell ref="L205:L207"/>
    <mergeCell ref="L208:L209"/>
    <mergeCell ref="L210:L212"/>
    <mergeCell ref="L213:L217"/>
    <mergeCell ref="L218:L220"/>
    <mergeCell ref="L221:L222"/>
    <mergeCell ref="L223:L226"/>
    <mergeCell ref="L227:L230"/>
    <mergeCell ref="L231:L234"/>
    <mergeCell ref="L235:L237"/>
    <mergeCell ref="L238:L240"/>
    <mergeCell ref="L241:L246"/>
    <mergeCell ref="L247:L250"/>
    <mergeCell ref="L251:L253"/>
    <mergeCell ref="L254:L256"/>
    <mergeCell ref="L257:L259"/>
    <mergeCell ref="L260:L263"/>
    <mergeCell ref="L264:L267"/>
    <mergeCell ref="L268:L272"/>
    <mergeCell ref="L273:L275"/>
    <mergeCell ref="L276:L282"/>
    <mergeCell ref="L283:L286"/>
    <mergeCell ref="L287:L289"/>
    <mergeCell ref="L290:L292"/>
    <mergeCell ref="L293:L296"/>
    <mergeCell ref="L297:L299"/>
    <mergeCell ref="L300:L303"/>
    <mergeCell ref="L304:L308"/>
    <mergeCell ref="L309:L314"/>
    <mergeCell ref="L315:L318"/>
    <mergeCell ref="L319:L320"/>
    <mergeCell ref="L321:L322"/>
    <mergeCell ref="L323:L325"/>
    <mergeCell ref="L326:L328"/>
    <mergeCell ref="L329:L331"/>
    <mergeCell ref="L332:L335"/>
    <mergeCell ref="L336:L339"/>
    <mergeCell ref="L340:L341"/>
    <mergeCell ref="L342:L346"/>
    <mergeCell ref="L347:L349"/>
    <mergeCell ref="L350:L353"/>
    <mergeCell ref="L354:L356"/>
    <mergeCell ref="L357:L359"/>
    <mergeCell ref="L360:L361"/>
    <mergeCell ref="L362:L364"/>
    <mergeCell ref="L365:L367"/>
    <mergeCell ref="L368:L373"/>
    <mergeCell ref="L374:L376"/>
    <mergeCell ref="L377:L379"/>
    <mergeCell ref="L380:L383"/>
    <mergeCell ref="L384:L387"/>
    <mergeCell ref="L388:L391"/>
    <mergeCell ref="M150:M156"/>
    <mergeCell ref="M157:M162"/>
    <mergeCell ref="M163:M166"/>
    <mergeCell ref="M167:M171"/>
    <mergeCell ref="M172:M176"/>
    <mergeCell ref="M177:M181"/>
    <mergeCell ref="M182:M185"/>
    <mergeCell ref="M186:M188"/>
    <mergeCell ref="M189:M191"/>
    <mergeCell ref="M192:M194"/>
    <mergeCell ref="M195:M196"/>
    <mergeCell ref="M197:M200"/>
    <mergeCell ref="M201:M204"/>
    <mergeCell ref="M205:M207"/>
    <mergeCell ref="M208:M209"/>
    <mergeCell ref="M210:M212"/>
    <mergeCell ref="M213:M217"/>
    <mergeCell ref="M218:M220"/>
    <mergeCell ref="M221:M222"/>
    <mergeCell ref="M223:M226"/>
    <mergeCell ref="M227:M230"/>
    <mergeCell ref="M231:M234"/>
    <mergeCell ref="M235:M237"/>
    <mergeCell ref="M238:M240"/>
    <mergeCell ref="M241:M246"/>
    <mergeCell ref="M247:M250"/>
    <mergeCell ref="M251:M253"/>
    <mergeCell ref="M254:M256"/>
    <mergeCell ref="M257:M259"/>
    <mergeCell ref="M260:M263"/>
    <mergeCell ref="M264:M267"/>
    <mergeCell ref="M268:M272"/>
    <mergeCell ref="M273:M275"/>
    <mergeCell ref="M276:M282"/>
    <mergeCell ref="M283:M286"/>
    <mergeCell ref="M287:M289"/>
    <mergeCell ref="M290:M292"/>
    <mergeCell ref="M293:M296"/>
    <mergeCell ref="M297:M299"/>
    <mergeCell ref="M300:M303"/>
    <mergeCell ref="M304:M308"/>
    <mergeCell ref="M309:M314"/>
    <mergeCell ref="M315:M318"/>
    <mergeCell ref="M319:M320"/>
    <mergeCell ref="M321:M322"/>
    <mergeCell ref="M323:M325"/>
    <mergeCell ref="M326:M328"/>
    <mergeCell ref="M329:M331"/>
    <mergeCell ref="M332:M335"/>
    <mergeCell ref="M365:M367"/>
    <mergeCell ref="M368:M373"/>
    <mergeCell ref="M374:M376"/>
    <mergeCell ref="M377:M379"/>
    <mergeCell ref="M380:M383"/>
    <mergeCell ref="M384:M387"/>
    <mergeCell ref="M388:M391"/>
    <mergeCell ref="M336:M339"/>
    <mergeCell ref="M340:M341"/>
    <mergeCell ref="M342:M346"/>
    <mergeCell ref="M347:M349"/>
    <mergeCell ref="M350:M353"/>
    <mergeCell ref="M354:M356"/>
    <mergeCell ref="M357:M359"/>
    <mergeCell ref="M360:M361"/>
    <mergeCell ref="M362:M364"/>
  </mergeCells>
  <printOptions horizontalCentered="1"/>
  <pageMargins left="0.5" right="0.25" top="0.5" bottom="0.5" header="0.31496062992126" footer="0.31496062992126"/>
  <pageSetup paperSize="9" scale="76" orientation="landscape" r:id="rId1"/>
  <headerFooter differentFirst="1">
    <oddHeader>&amp;C&amp;P</oddHeader>
  </headerFooter>
  <rowBreaks count="5" manualBreakCount="5">
    <brk id="20" max="12" man="1"/>
    <brk id="40" max="12" man="1"/>
    <brk id="59" max="12" man="1"/>
    <brk id="77" max="12" man="1"/>
    <brk id="13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pl1</vt:lpstr>
      <vt:lpstr>Sheet1</vt:lpstr>
      <vt:lpstr>'pl1'!Print_Area</vt:lpstr>
      <vt:lpstr>'pl1'!Print_Titles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 Scott</cp:lastModifiedBy>
  <cp:lastPrinted>2025-05-06T10:03:49Z</cp:lastPrinted>
  <dcterms:created xsi:type="dcterms:W3CDTF">2025-04-26T07:54:50Z</dcterms:created>
  <dcterms:modified xsi:type="dcterms:W3CDTF">2025-05-12T07:23:57Z</dcterms:modified>
</cp:coreProperties>
</file>