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AP XEP 2025\THAI NGUYEN\"/>
    </mc:Choice>
  </mc:AlternateContent>
  <bookViews>
    <workbookView xWindow="0" yWindow="0" windowWidth="11490" windowHeight="7155"/>
  </bookViews>
  <sheets>
    <sheet name="plda"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'[1]PNT-QUOT-#3'!#REF!</definedName>
    <definedName name="\d">'[2]??-BLDG'!#REF!</definedName>
    <definedName name="\e">'[2]??-BLDG'!#REF!</definedName>
    <definedName name="\f">'[2]??-BLDG'!#REF!</definedName>
    <definedName name="\g">'[2]??-BLDG'!#REF!</definedName>
    <definedName name="\h">'[2]??-BLDG'!#REF!</definedName>
    <definedName name="\i">'[2]??-BLDG'!#REF!</definedName>
    <definedName name="\j">'[2]??-BLDG'!#REF!</definedName>
    <definedName name="\k">'[2]??-BLDG'!#REF!</definedName>
    <definedName name="\l">'[2]??-BLDG'!#REF!</definedName>
    <definedName name="\m">'[2]??-BLDG'!#REF!</definedName>
    <definedName name="\n">'[2]??-BLDG'!#REF!</definedName>
    <definedName name="\o">'[2]??-BLDG'!#REF!</definedName>
    <definedName name="\z">'[1]COAT&amp;WRAP-QIOT-#3'!#REF!</definedName>
    <definedName name="_1">#REF!</definedName>
    <definedName name="_1000A01">#N/A</definedName>
    <definedName name="_2">#REF!</definedName>
    <definedName name="_A65700">'[3]MTO REV.2(ARMOR)'!#REF!</definedName>
    <definedName name="_A65800">'[3]MTO REV.2(ARMOR)'!#REF!</definedName>
    <definedName name="_A66000">'[3]MTO REV.2(ARMOR)'!#REF!</definedName>
    <definedName name="_A67000">'[3]MTO REV.2(ARMOR)'!#REF!</definedName>
    <definedName name="_A68000">'[3]MTO REV.2(ARMOR)'!#REF!</definedName>
    <definedName name="_A70000">'[3]MTO REV.2(ARMOR)'!#REF!</definedName>
    <definedName name="_A75000">'[3]MTO REV.2(ARMOR)'!#REF!</definedName>
    <definedName name="_A85000">'[3]MTO REV.2(ARMOR)'!#REF!</definedName>
    <definedName name="_abb91">[4]chitimc!#REF!</definedName>
    <definedName name="_CON1">#REF!</definedName>
    <definedName name="_CON2">#REF!</definedName>
    <definedName name="_CT250">'[4]dongia (2)'!#REF!</definedName>
    <definedName name="_ddn400">#REF!</definedName>
    <definedName name="_ddn600">#REF!</definedName>
    <definedName name="_dgt100">'[4]dongia (2)'!#REF!</definedName>
    <definedName name="_Fill" hidden="1">#REF!</definedName>
    <definedName name="_GID1">'[4]LKVL-CK-HT-GD1'!$A$4</definedName>
    <definedName name="_Key1" hidden="1">#REF!</definedName>
    <definedName name="_Key2" hidden="1">#REF!</definedName>
    <definedName name="_kl1">#REF!</definedName>
    <definedName name="_Lan1" hidden="1">{"'Sheet1'!$L$16"}</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tct3">[5]gVL!$Q$23</definedName>
    <definedName name="_th100">'[4]dongia (2)'!#REF!</definedName>
    <definedName name="_TH160">'[4]dongia (2)'!#REF!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R250">'[4]dongia (2)'!#REF!</definedName>
    <definedName name="_tr375">[4]giathanh1!#REF!</definedName>
    <definedName name="_tt3" hidden="1">{"'Sheet1'!$L$16"}</definedName>
    <definedName name="_tz593">#REF!</definedName>
    <definedName name="_VL100">#REF!</definedName>
    <definedName name="_VL200">#REF!</definedName>
    <definedName name="_VL250">#REF!</definedName>
    <definedName name="A">'[1]PNT-QUOT-#3'!#REF!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70_">#REF!</definedName>
    <definedName name="A95_">#REF!</definedName>
    <definedName name="AA">#REF!</definedName>
    <definedName name="AAA">'[6]MTL$-INTER'!#REF!</definedName>
    <definedName name="AC120_">#REF!</definedName>
    <definedName name="AC35_">#REF!</definedName>
    <definedName name="AC50_">#REF!</definedName>
    <definedName name="AC70_">#REF!</definedName>
    <definedName name="AC95_">#REF!</definedName>
    <definedName name="æ76">[7]chitiet!#REF!</definedName>
    <definedName name="ag142X42">[4]chitimc!#REF!</definedName>
    <definedName name="ag15F80">#REF!</definedName>
    <definedName name="ag267N59">[4]chitimc!#REF!</definedName>
    <definedName name="All_Item">#REF!</definedName>
    <definedName name="ALPIN">#N/A</definedName>
    <definedName name="ALPJYOU">#N/A</definedName>
    <definedName name="ALPTOI">#N/A</definedName>
    <definedName name="B">'[1]PNT-QUOT-#3'!#REF!</definedName>
    <definedName name="b_240">'[4]THPDMoi  (2)'!#REF!</definedName>
    <definedName name="b_280">'[4]THPDMoi  (2)'!#REF!</definedName>
    <definedName name="b_320">'[4]THPDMoi  (2)'!#REF!</definedName>
    <definedName name="bangciti">'[4]dongia (2)'!#REF!</definedName>
    <definedName name="BarData">#REF!</definedName>
    <definedName name="BB">#REF!</definedName>
    <definedName name="bd">[5]gVL!$Q$15</definedName>
    <definedName name="bdht15nc">[4]gtrinh!#REF!</definedName>
    <definedName name="bdht15vl">[4]gtrinh!#REF!</definedName>
    <definedName name="bdht25nc">[4]gtrinh!#REF!</definedName>
    <definedName name="bdht25vl">[4]gtrinh!#REF!</definedName>
    <definedName name="bdht325nc">[4]gtrinh!#REF!</definedName>
    <definedName name="bdht325vl">[4]gtrinh!#REF!</definedName>
    <definedName name="bia">#REF!</definedName>
    <definedName name="BOQ">#REF!</definedName>
    <definedName name="BT">#REF!</definedName>
    <definedName name="BVCISUMMARY">#REF!</definedName>
    <definedName name="C_">#REF!</definedName>
    <definedName name="CABLE2">'[8]MTO REV.0'!$A$1:$Q$570</definedName>
    <definedName name="CAPDAT">[4]phuluc1!#REF!</definedName>
    <definedName name="Category_All">#REF!</definedName>
    <definedName name="CATIN">#N/A</definedName>
    <definedName name="CATJYOU">#N/A</definedName>
    <definedName name="CATREC">#N/A</definedName>
    <definedName name="CATSYU">#N/A</definedName>
    <definedName name="cau">[9]NC!$B$5:$C$56</definedName>
    <definedName name="CC">#REF!</definedName>
    <definedName name="CCS">#REF!</definedName>
    <definedName name="CDD">#REF!</definedName>
    <definedName name="CDDD">'[4]THPDMoi  (2)'!#REF!</definedName>
    <definedName name="cddd1p">'[4]TONG HOP VL-NC'!$C$3</definedName>
    <definedName name="cddd3p">'[4]TONG HOP VL-NC'!$C$2</definedName>
    <definedName name="cfk">#REF!</definedName>
    <definedName name="cgionc">'[4]lam-moi'!#REF!</definedName>
    <definedName name="cgiovl">'[4]lam-moi'!#REF!</definedName>
    <definedName name="CH">#REF!</definedName>
    <definedName name="chhtnc">'[4]lam-moi'!#REF!</definedName>
    <definedName name="chhtvl">'[4]lam-moi'!#REF!</definedName>
    <definedName name="chnc">'[4]lam-moi'!#REF!</definedName>
    <definedName name="chvl">'[4]lam-moi'!#REF!</definedName>
    <definedName name="citidd">'[4]dongia (2)'!#REF!</definedName>
    <definedName name="CK">#REF!</definedName>
    <definedName name="cknc">'[4]lam-moi'!#REF!</definedName>
    <definedName name="ckvl">'[4]lam-moi'!#REF!</definedName>
    <definedName name="clvc1">[4]chitiet!$D$3</definedName>
    <definedName name="CLVC3">0.1</definedName>
    <definedName name="CLVCTB">#REF!</definedName>
    <definedName name="CLVL">[10]ctdg!#REF!</definedName>
    <definedName name="CN3p">'[4]TONGKE3p '!$X$295</definedName>
    <definedName name="COAT">'[1]PNT-QUOT-#3'!#REF!</definedName>
    <definedName name="Cöï_ly_vaän_chuyeãn">#REF!</definedName>
    <definedName name="CÖÏ_LY_VAÄN_CHUYEÅN">#REF!</definedName>
    <definedName name="COMMON">#REF!</definedName>
    <definedName name="CON_EQP_COS">#REF!</definedName>
    <definedName name="CON_EQP_COST">#REF!</definedName>
    <definedName name="cong1x15">[4]giathanh1!#REF!</definedName>
    <definedName name="CONST_EQ">#REF!</definedName>
    <definedName name="Cot_thep">[4]Du_lieu!$C$19</definedName>
    <definedName name="COVER">#REF!</definedName>
    <definedName name="CPC">#REF!</definedName>
    <definedName name="cpd">[5]gVL!$Q$20</definedName>
    <definedName name="cpdd">[5]gVL!$Q$21</definedName>
    <definedName name="CPVC100">#REF!</definedName>
    <definedName name="CPVC1KM">'[4]TH VL, NC, DDHT Thanhphuoc'!$J$19</definedName>
    <definedName name="CPVCDN">'[4]#REF'!$K$33</definedName>
    <definedName name="CRD">#REF!</definedName>
    <definedName name="_xlnm.Criteria">[11]SILICATE!#REF!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dg">[12]ctdg!#REF!</definedName>
    <definedName name="cti3x15">[4]giathanh1!#REF!</definedName>
    <definedName name="culy1">[4]DONGIA!#REF!</definedName>
    <definedName name="culy2">[4]DONGIA!#REF!</definedName>
    <definedName name="culy3">[4]DONGIA!#REF!</definedName>
    <definedName name="culy4">[4]DONGIA!#REF!</definedName>
    <definedName name="culy5">[4]DONGIA!#REF!</definedName>
    <definedName name="cuoc">[4]DONGIA!#REF!</definedName>
    <definedName name="CURRENCY">#REF!</definedName>
    <definedName name="cv">[13]gvl!$N$17</definedName>
    <definedName name="CX">#REF!</definedName>
    <definedName name="cxhtnc">'[4]lam-moi'!#REF!</definedName>
    <definedName name="cxhtvl">'[4]lam-moi'!#REF!</definedName>
    <definedName name="cxnc">'[4]lam-moi'!#REF!</definedName>
    <definedName name="cxvl">'[4]lam-moi'!#REF!</definedName>
    <definedName name="cxxnc">'[4]lam-moi'!#REF!</definedName>
    <definedName name="cxxvl">'[4]lam-moi'!#REF!</definedName>
    <definedName name="D_7101A_B">#REF!</definedName>
    <definedName name="D_Gia">'[14]Don gia'!$A$3:$F$240</definedName>
    <definedName name="D1x49">[4]chitimc!#REF!</definedName>
    <definedName name="D1x49x49">[4]chitimc!#REF!</definedName>
    <definedName name="d24nc">'[4]lam-moi'!#REF!</definedName>
    <definedName name="d24vl">'[4]lam-moi'!#REF!</definedName>
    <definedName name="data">#REF!</definedName>
    <definedName name="Data11">#REF!</definedName>
    <definedName name="Data41">#REF!</definedName>
    <definedName name="_xlnm.Database">#REF!</definedName>
    <definedName name="DataFilter">[15]!DataFilter</definedName>
    <definedName name="DataSort">[15]!DataSort</definedName>
    <definedName name="dcc">[5]gVL!$Q$50</definedName>
    <definedName name="dcl">[5]gVL!$Q$40</definedName>
    <definedName name="DD">#REF!</definedName>
    <definedName name="dd0.5x1">[5]gVL!$Q$10</definedName>
    <definedName name="dd1pnc">[4]chitiet!$G$404</definedName>
    <definedName name="dd1pvl">[4]chitiet!$G$383</definedName>
    <definedName name="dd1x2">[16]gvl!$N$9</definedName>
    <definedName name="dd2x4">[5]gVL!$Q$12</definedName>
    <definedName name="dd3pctnc">'[4]lam-moi'!#REF!</definedName>
    <definedName name="dd3pctvl">'[4]lam-moi'!#REF!</definedName>
    <definedName name="dd3plmvl">'[4]lam-moi'!#REF!</definedName>
    <definedName name="dd3pnc">'[4]lam-moi'!#REF!</definedName>
    <definedName name="dd3pvl">'[4]lam-moi'!#REF!</definedName>
    <definedName name="ddhtnc">'[4]lam-moi'!#REF!</definedName>
    <definedName name="ddhtvl">'[4]lam-moi'!#REF!</definedName>
    <definedName name="ddien">[5]gVL!$Q$51</definedName>
    <definedName name="ddt2nc">[4]gtrinh!#REF!</definedName>
    <definedName name="ddt2vl">[4]gtrinh!#REF!</definedName>
    <definedName name="ddtd3pnc">'[4]thao-go'!#REF!</definedName>
    <definedName name="ddtt1pnc">[4]gtrinh!#REF!</definedName>
    <definedName name="ddtt1pvl">[4]gtrinh!#REF!</definedName>
    <definedName name="ddtt3pnc">[4]gtrinh!#REF!</definedName>
    <definedName name="ddtt3pvl">[4]gtrinh!#REF!</definedName>
    <definedName name="df">#REF!</definedName>
    <definedName name="DG">'[14]Don gia'!$B$3:$G$195</definedName>
    <definedName name="dgbdII">#REF!</definedName>
    <definedName name="DGCTI592">#REF!</definedName>
    <definedName name="DGM">[4]DONGIA!$A$453:$F$459</definedName>
    <definedName name="dgnc">#REF!</definedName>
    <definedName name="dgqndn">#REF!</definedName>
    <definedName name="DGTH">#REF!</definedName>
    <definedName name="DGTH1">[4]DONGIA!$A$414:$G$452</definedName>
    <definedName name="dgth2">[4]DONGIA!$A$414:$G$439</definedName>
    <definedName name="DGTR">[4]DONGIA!$A$472:$I$521</definedName>
    <definedName name="dgvl">#REF!</definedName>
    <definedName name="DGVL1">[4]DONGIA!$A$5:$F$235</definedName>
    <definedName name="DGVT">'[4]DON GIA'!$C$5:$G$137</definedName>
    <definedName name="dien" hidden="1">{"'Sheet1'!$L$16"}</definedName>
    <definedName name="DL15HT">'[4]TONGKE-HT'!#REF!</definedName>
    <definedName name="DL16HT">'[4]TONGKE-HT'!#REF!</definedName>
    <definedName name="DL19HT">'[4]TONGKE-HT'!#REF!</definedName>
    <definedName name="DL20HT">'[4]TONGKE-HT'!#REF!</definedName>
    <definedName name="dm56bxd">#REF!</definedName>
    <definedName name="dmz">[5]gVL!$Q$45</definedName>
    <definedName name="dno">[5]gVL!$Q$49</definedName>
    <definedName name="Documents_array">#REF!</definedName>
    <definedName name="DonGia">#REF!</definedName>
    <definedName name="dongia1">[4]DG!$A$4:$H$606</definedName>
    <definedName name="ds1pnc">#REF!</definedName>
    <definedName name="ds1pvl">#REF!</definedName>
    <definedName name="ds3pnc">#REF!</definedName>
    <definedName name="ds3pvl">#REF!</definedName>
    <definedName name="dsct3pnc">'[4]#REF'!#REF!</definedName>
    <definedName name="dsct3pvl">'[4]#REF'!#REF!</definedName>
    <definedName name="DSUMDATA">#REF!</definedName>
    <definedName name="duong">[9]NC!$B$5:$D$56</definedName>
    <definedName name="duong1">[4]DONGIA!#REF!</definedName>
    <definedName name="duong2">[4]DONGIA!#REF!</definedName>
    <definedName name="duong3">[4]DONGIA!#REF!</definedName>
    <definedName name="duong4">[4]DONGIA!#REF!</definedName>
    <definedName name="duong5">[4]DONGIA!#REF!</definedName>
    <definedName name="ë">[7]chitiet!#REF!</definedName>
    <definedName name="E1.000">[17]Sheet2!#REF!</definedName>
    <definedName name="E1.010">[17]Sheet2!#REF!</definedName>
    <definedName name="E1.020">[17]Sheet2!#REF!</definedName>
    <definedName name="E1.200">[17]Sheet2!#REF!</definedName>
    <definedName name="E1.210">[17]Sheet2!#REF!</definedName>
    <definedName name="E1.220">[17]Sheet2!#REF!</definedName>
    <definedName name="E1.300">[17]Sheet2!#REF!</definedName>
    <definedName name="E1.310">[17]Sheet2!#REF!</definedName>
    <definedName name="E1.320">[17]Sheet2!#REF!</definedName>
    <definedName name="E1.400">[17]Sheet2!#REF!</definedName>
    <definedName name="E1.410">[17]Sheet2!#REF!</definedName>
    <definedName name="E1.420">[17]Sheet2!#REF!</definedName>
    <definedName name="E1.500">[17]Sheet2!#REF!</definedName>
    <definedName name="E1.510">[17]Sheet2!#REF!</definedName>
    <definedName name="E1.520">[17]Sheet2!#REF!</definedName>
    <definedName name="E1.600">[17]Sheet2!#REF!</definedName>
    <definedName name="E1.611">[17]Sheet2!#REF!</definedName>
    <definedName name="E1.631">[17]Sheet2!#REF!</definedName>
    <definedName name="E2.000">[17]Sheet2!#REF!</definedName>
    <definedName name="E2.000A">[17]Sheet2!#REF!</definedName>
    <definedName name="E2.010">[17]Sheet2!#REF!</definedName>
    <definedName name="E2.010A">[17]Sheet2!#REF!</definedName>
    <definedName name="E2.020">[17]Sheet2!#REF!</definedName>
    <definedName name="E2.020A">[17]Sheet2!#REF!</definedName>
    <definedName name="E2.100">[17]Sheet2!#REF!</definedName>
    <definedName name="E2.100A">[17]Sheet2!#REF!</definedName>
    <definedName name="E2.110">[17]Sheet2!#REF!</definedName>
    <definedName name="E2.110A">[17]Sheet2!#REF!</definedName>
    <definedName name="E2.120">[17]Sheet2!#REF!</definedName>
    <definedName name="E2.120A">[17]Sheet2!#REF!</definedName>
    <definedName name="E3.000">[17]Sheet2!#REF!</definedName>
    <definedName name="E3.010">[17]Sheet2!#REF!</definedName>
    <definedName name="E3.020">[17]Sheet2!#REF!</definedName>
    <definedName name="E3.031">[17]Sheet2!#REF!</definedName>
    <definedName name="E3.032">[17]Sheet2!#REF!</definedName>
    <definedName name="E3.033">[17]Sheet2!#REF!</definedName>
    <definedName name="E4.001">[17]Sheet2!#REF!</definedName>
    <definedName name="E4.011">[17]Sheet2!#REF!</definedName>
    <definedName name="E4.021">[17]Sheet2!#REF!</definedName>
    <definedName name="E4.101">[17]Sheet2!#REF!</definedName>
    <definedName name="E4.111">[17]Sheet2!#REF!</definedName>
    <definedName name="E4.121">[17]Sheet2!#REF!</definedName>
    <definedName name="E5.010">[17]Sheet2!#REF!</definedName>
    <definedName name="E5.020">[17]Sheet2!#REF!</definedName>
    <definedName name="E5.030">[17]Sheet2!#REF!</definedName>
    <definedName name="E6.001">[17]Sheet2!#REF!</definedName>
    <definedName name="E6.002">[17]Sheet2!#REF!</definedName>
    <definedName name="E6.011">[17]Sheet2!#REF!</definedName>
    <definedName name="E6.012">[17]Sheet2!#REF!</definedName>
    <definedName name="ë74">[7]chitiet!#REF!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[11]SILICATE!#REF!</definedName>
    <definedName name="F">#REF!</definedName>
    <definedName name="F0.000">[17]Sheet2!#REF!</definedName>
    <definedName name="F0.010">[17]Sheet2!#REF!</definedName>
    <definedName name="F0.020">[17]Sheet2!#REF!</definedName>
    <definedName name="F0.100">[17]Sheet2!#REF!</definedName>
    <definedName name="F0.110">[17]Sheet2!#REF!</definedName>
    <definedName name="F0.120">[17]Sheet2!#REF!</definedName>
    <definedName name="F0.200">[17]Sheet2!#REF!</definedName>
    <definedName name="F0.210">[17]Sheet2!#REF!</definedName>
    <definedName name="F0.220">[17]Sheet2!#REF!</definedName>
    <definedName name="F0.300">[17]Sheet2!#REF!</definedName>
    <definedName name="F0.310">[17]Sheet2!#REF!</definedName>
    <definedName name="F0.320">[17]Sheet2!#REF!</definedName>
    <definedName name="F1.000">[17]Sheet2!#REF!</definedName>
    <definedName name="F1.010">[17]Sheet2!#REF!</definedName>
    <definedName name="F1.020">[17]Sheet2!#REF!</definedName>
    <definedName name="F1.100">[17]Sheet2!#REF!</definedName>
    <definedName name="F1.110">[17]Sheet2!#REF!</definedName>
    <definedName name="F1.120">[17]Sheet2!#REF!</definedName>
    <definedName name="F1.130">[17]Sheet2!#REF!</definedName>
    <definedName name="F1.140">[17]Sheet2!#REF!</definedName>
    <definedName name="F1.150">[17]Sheet2!#REF!</definedName>
    <definedName name="F2.001">[17]Sheet2!#REF!</definedName>
    <definedName name="F2.011">[17]Sheet2!#REF!</definedName>
    <definedName name="F2.021">[17]Sheet2!#REF!</definedName>
    <definedName name="F2.031">[17]Sheet2!#REF!</definedName>
    <definedName name="F2.041">[17]Sheet2!#REF!</definedName>
    <definedName name="F2.051">[17]Sheet2!#REF!</definedName>
    <definedName name="F2.052">[17]Sheet2!#REF!</definedName>
    <definedName name="F2.061">[17]Sheet2!#REF!</definedName>
    <definedName name="F2.071">[17]Sheet2!#REF!</definedName>
    <definedName name="F2.101">[17]Sheet2!#REF!</definedName>
    <definedName name="F2.111">[17]Sheet2!#REF!</definedName>
    <definedName name="F2.121">[17]Sheet2!#REF!</definedName>
    <definedName name="F2.131">[17]Sheet2!#REF!</definedName>
    <definedName name="F2.141">[17]Sheet2!#REF!</definedName>
    <definedName name="F2.200">[17]Sheet2!#REF!</definedName>
    <definedName name="F2.210">[17]Sheet2!#REF!</definedName>
    <definedName name="F2.220">[17]Sheet2!#REF!</definedName>
    <definedName name="F2.230">[17]Sheet2!#REF!</definedName>
    <definedName name="F2.240">[17]Sheet2!#REF!</definedName>
    <definedName name="F2.250">[17]Sheet2!#REF!</definedName>
    <definedName name="F2.300">[17]Sheet2!#REF!</definedName>
    <definedName name="F2.310">[17]Sheet2!#REF!</definedName>
    <definedName name="F2.320">[17]Sheet2!#REF!</definedName>
    <definedName name="F3.000">[17]Sheet2!#REF!</definedName>
    <definedName name="F3.010">[17]Sheet2!#REF!</definedName>
    <definedName name="F3.020">[17]Sheet2!#REF!</definedName>
    <definedName name="F3.030">[17]Sheet2!#REF!</definedName>
    <definedName name="F3.100">[17]Sheet2!#REF!</definedName>
    <definedName name="F3.110">[17]Sheet2!#REF!</definedName>
    <definedName name="F3.120">[17]Sheet2!#REF!</definedName>
    <definedName name="F3.130">[17]Sheet2!#REF!</definedName>
    <definedName name="F4.000">[17]Sheet2!#REF!</definedName>
    <definedName name="F4.010">[17]Sheet2!#REF!</definedName>
    <definedName name="F4.020">[17]Sheet2!#REF!</definedName>
    <definedName name="F4.030">[17]Sheet2!#REF!</definedName>
    <definedName name="F4.100">[17]Sheet2!#REF!</definedName>
    <definedName name="F4.120">[17]Sheet2!#REF!</definedName>
    <definedName name="F4.140">[17]Sheet2!#REF!</definedName>
    <definedName name="F4.160">[17]Sheet2!#REF!</definedName>
    <definedName name="F4.200">[17]Sheet2!#REF!</definedName>
    <definedName name="F4.220">[17]Sheet2!#REF!</definedName>
    <definedName name="F4.240">[17]Sheet2!#REF!</definedName>
    <definedName name="F4.260">[17]Sheet2!#REF!</definedName>
    <definedName name="F4.300">[17]Sheet2!#REF!</definedName>
    <definedName name="F4.320">[17]Sheet2!#REF!</definedName>
    <definedName name="F4.340">[17]Sheet2!#REF!</definedName>
    <definedName name="F4.400">[17]Sheet2!#REF!</definedName>
    <definedName name="F4.420">[17]Sheet2!#REF!</definedName>
    <definedName name="F4.440">[17]Sheet2!#REF!</definedName>
    <definedName name="F4.500">[17]Sheet2!#REF!</definedName>
    <definedName name="F4.530">[17]Sheet2!#REF!</definedName>
    <definedName name="F4.550">[17]Sheet2!#REF!</definedName>
    <definedName name="F4.570">[17]Sheet2!#REF!</definedName>
    <definedName name="F4.600">[17]Sheet2!#REF!</definedName>
    <definedName name="F4.610">[17]Sheet2!#REF!</definedName>
    <definedName name="F4.620">[17]Sheet2!#REF!</definedName>
    <definedName name="F4.700">[17]Sheet2!#REF!</definedName>
    <definedName name="F4.730">[17]Sheet2!#REF!</definedName>
    <definedName name="F4.740">[17]Sheet2!#REF!</definedName>
    <definedName name="F4.800">[17]Sheet2!#REF!</definedName>
    <definedName name="F4.830">[17]Sheet2!#REF!</definedName>
    <definedName name="F4.840">[17]Sheet2!#REF!</definedName>
    <definedName name="F5.01">[17]Sheet2!#REF!</definedName>
    <definedName name="F5.02">[17]Sheet2!#REF!</definedName>
    <definedName name="F5.03">[17]Sheet2!#REF!</definedName>
    <definedName name="F5.04">[17]Sheet2!#REF!</definedName>
    <definedName name="F5.05">[17]Sheet2!#REF!</definedName>
    <definedName name="F5.11">[17]Sheet2!#REF!</definedName>
    <definedName name="F5.12">[17]Sheet2!#REF!</definedName>
    <definedName name="F5.13">[17]Sheet2!#REF!</definedName>
    <definedName name="F5.14">[17]Sheet2!#REF!</definedName>
    <definedName name="F5.15">[17]Sheet2!#REF!</definedName>
    <definedName name="F6.001">[17]Sheet2!#REF!</definedName>
    <definedName name="F6.002">[17]Sheet2!#REF!</definedName>
    <definedName name="F6.003">[17]Sheet2!#REF!</definedName>
    <definedName name="F6.004">[17]Sheet2!#REF!</definedName>
    <definedName name="f92F56">[4]dtxl!#REF!</definedName>
    <definedName name="FACTOR">#REF!</definedName>
    <definedName name="Fi">#REF!</definedName>
    <definedName name="FP">'[1]COAT&amp;WRAP-QIOT-#3'!#REF!</definedName>
    <definedName name="fs">#REF!</definedName>
    <definedName name="g">'[18]DG '!#REF!</definedName>
    <definedName name="G0.000">[17]Sheet2!#REF!</definedName>
    <definedName name="G0.010">[17]Sheet2!#REF!</definedName>
    <definedName name="G0.020">[17]Sheet2!#REF!</definedName>
    <definedName name="G0.100">[17]Sheet2!#REF!</definedName>
    <definedName name="G0.110">[17]Sheet2!#REF!</definedName>
    <definedName name="G0.120">[17]Sheet2!#REF!</definedName>
    <definedName name="G1.000">[17]Sheet2!#REF!</definedName>
    <definedName name="G1.011">[17]Sheet2!#REF!</definedName>
    <definedName name="G1.021">[17]Sheet2!#REF!</definedName>
    <definedName name="G1.031">[17]Sheet2!#REF!</definedName>
    <definedName name="G1.041">[17]Sheet2!#REF!</definedName>
    <definedName name="G1.051">[17]Sheet2!#REF!</definedName>
    <definedName name="G2.000">[17]Sheet2!#REF!</definedName>
    <definedName name="G2.010">[17]Sheet2!#REF!</definedName>
    <definedName name="G2.020">[17]Sheet2!#REF!</definedName>
    <definedName name="G2.030">[17]Sheet2!#REF!</definedName>
    <definedName name="G3.000">[17]Sheet2!#REF!</definedName>
    <definedName name="G3.011">[17]Sheet2!#REF!</definedName>
    <definedName name="G3.021">[17]Sheet2!#REF!</definedName>
    <definedName name="G3.031">[17]Sheet2!#REF!</definedName>
    <definedName name="G3.041">[17]Sheet2!#REF!</definedName>
    <definedName name="G3.100">[17]Sheet2!#REF!</definedName>
    <definedName name="G3.111">[17]Sheet2!#REF!</definedName>
    <definedName name="G3.121">[17]Sheet2!#REF!</definedName>
    <definedName name="G3.131">[17]Sheet2!#REF!</definedName>
    <definedName name="G3.141">[17]Sheet2!#REF!</definedName>
    <definedName name="G3.201">[17]Sheet2!#REF!</definedName>
    <definedName name="G3.211">[17]Sheet2!#REF!</definedName>
    <definedName name="G3.221">[17]Sheet2!#REF!</definedName>
    <definedName name="G3.231">[17]Sheet2!#REF!</definedName>
    <definedName name="G3.241">[17]Sheet2!#REF!</definedName>
    <definedName name="G3.301">[17]Sheet2!#REF!</definedName>
    <definedName name="G3.311">[17]Sheet2!#REF!</definedName>
    <definedName name="G3.321">[17]Sheet2!#REF!</definedName>
    <definedName name="G3.331">[17]Sheet2!#REF!</definedName>
    <definedName name="G3.341">[17]Sheet2!#REF!</definedName>
    <definedName name="G4.000">[17]Sheet2!#REF!</definedName>
    <definedName name="G4.010">[17]Sheet2!#REF!</definedName>
    <definedName name="G4.020">[17]Sheet2!#REF!</definedName>
    <definedName name="G4.030">[17]Sheet2!#REF!</definedName>
    <definedName name="G4.040">[17]Sheet2!#REF!</definedName>
    <definedName name="G4.101">[17]Sheet2!#REF!</definedName>
    <definedName name="G4.111">[17]Sheet2!#REF!</definedName>
    <definedName name="G4.121">[17]Sheet2!#REF!</definedName>
    <definedName name="G4.131">[17]Sheet2!#REF!</definedName>
    <definedName name="G4.141">[17]Sheet2!#REF!</definedName>
    <definedName name="G4.151">[17]Sheet2!#REF!</definedName>
    <definedName name="G4.161">[17]Sheet2!#REF!</definedName>
    <definedName name="G4.171">[17]Sheet2!#REF!</definedName>
    <definedName name="G4.200">[17]Sheet2!#REF!</definedName>
    <definedName name="G4.210">[17]Sheet2!#REF!</definedName>
    <definedName name="G4.220">[17]Sheet2!#REF!</definedName>
    <definedName name="g40g40">[19]tuong!#REF!</definedName>
    <definedName name="gl3p">#REF!</definedName>
    <definedName name="GoBack">[15]Sheet1!GoBack</definedName>
    <definedName name="GPT_GROUNDING_PT">'[20]NEW-PANEL'!#REF!</definedName>
    <definedName name="gv">[5]gVL!$Q$28</definedName>
    <definedName name="gvl">[21]GVL!$A$6:$F$131</definedName>
    <definedName name="h" hidden="1">{"'Sheet1'!$L$16"}</definedName>
    <definedName name="H0.001">[17]Sheet2!#REF!</definedName>
    <definedName name="H0.011">[17]Sheet2!#REF!</definedName>
    <definedName name="H0.021">[17]Sheet2!#REF!</definedName>
    <definedName name="H0.031">[17]Sheet2!#REF!</definedName>
    <definedName name="Heä_soá_laép_xaø_H">1.7</definedName>
    <definedName name="heä_soá_sình_laày">#REF!</definedName>
    <definedName name="HH15HT">'[4]TONGKE-HT'!#REF!</definedName>
    <definedName name="HH16HT">'[4]TONGKE-HT'!#REF!</definedName>
    <definedName name="HH19HT">'[4]TONGKE-HT'!#REF!</definedName>
    <definedName name="HH20HT">'[4]TONGKE-HT'!#REF!</definedName>
    <definedName name="hhhh">#REF!</definedName>
    <definedName name="HOME_MANP">#REF!</definedName>
    <definedName name="HOMEOFFICE_COST">#REF!</definedName>
    <definedName name="HSCT3">0.1</definedName>
    <definedName name="hsdc1">#REF!</definedName>
    <definedName name="HSDD">[4]phuluc1!#REF!</definedName>
    <definedName name="HSDN">2.5</definedName>
    <definedName name="HSHH">#REF!</definedName>
    <definedName name="HSHHUT">#REF!</definedName>
    <definedName name="hskk1">[4]chitiet!$D$4</definedName>
    <definedName name="HSNC">[22]Du_lieu!$C$6</definedName>
    <definedName name="HSSL">#REF!</definedName>
    <definedName name="HSVC1">#REF!</definedName>
    <definedName name="HSVC2">#REF!</definedName>
    <definedName name="HSVC3">#REF!</definedName>
    <definedName name="ht25nc">'[4]lam-moi'!#REF!</definedName>
    <definedName name="ht25vl">'[4]lam-moi'!#REF!</definedName>
    <definedName name="ht325nc">'[4]lam-moi'!#REF!</definedName>
    <definedName name="ht325vl">'[4]lam-moi'!#REF!</definedName>
    <definedName name="ht37k">'[4]lam-moi'!#REF!</definedName>
    <definedName name="ht37nc">'[4]lam-moi'!#REF!</definedName>
    <definedName name="ht50nc">'[4]lam-moi'!#REF!</definedName>
    <definedName name="ht50vl">'[4]lam-moi'!#REF!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y" hidden="1">{"'Sheet1'!$L$16"}</definedName>
    <definedName name="I">#REF!</definedName>
    <definedName name="I2É6">[4]chitimc!#REF!</definedName>
    <definedName name="IDLAB_COST">#REF!</definedName>
    <definedName name="IND_LAB">#REF!</definedName>
    <definedName name="INDMANP">#REF!</definedName>
    <definedName name="IO">'[1]COAT&amp;WRAP-QIOT-#3'!#REF!</definedName>
    <definedName name="j">#REF!</definedName>
    <definedName name="j356C8">#REF!</definedName>
    <definedName name="k">#REF!</definedName>
    <definedName name="K0.001">[17]Sheet2!#REF!</definedName>
    <definedName name="K0.011">[17]Sheet2!#REF!</definedName>
    <definedName name="K0.101">[17]Sheet2!#REF!</definedName>
    <definedName name="K0.111">[17]Sheet2!#REF!</definedName>
    <definedName name="K0.201">[17]Sheet2!#REF!</definedName>
    <definedName name="K0.211">[17]Sheet2!#REF!</definedName>
    <definedName name="K0.301">[17]Sheet2!#REF!</definedName>
    <definedName name="K0.311">[17]Sheet2!#REF!</definedName>
    <definedName name="K0.400">[17]Sheet2!#REF!</definedName>
    <definedName name="K0.410">[17]Sheet2!#REF!</definedName>
    <definedName name="K0.501">[17]Sheet2!#REF!</definedName>
    <definedName name="K0.511">[17]Sheet2!#REF!</definedName>
    <definedName name="K0.61">[17]Sheet2!#REF!</definedName>
    <definedName name="K0.71">[17]Sheet2!#REF!</definedName>
    <definedName name="K1.001">[17]Sheet2!#REF!</definedName>
    <definedName name="K1.021">[17]Sheet2!#REF!</definedName>
    <definedName name="K1.041">[17]Sheet2!#REF!</definedName>
    <definedName name="K1.121">[17]Sheet2!#REF!</definedName>
    <definedName name="K1.201">[17]Sheet2!#REF!</definedName>
    <definedName name="K1.211">[17]Sheet2!#REF!</definedName>
    <definedName name="K1.221">[17]Sheet2!#REF!</definedName>
    <definedName name="K1.301">[17]Sheet2!#REF!</definedName>
    <definedName name="K1.321">[17]Sheet2!#REF!</definedName>
    <definedName name="K1.331">[17]Sheet2!#REF!</definedName>
    <definedName name="K1.341">[17]Sheet2!#REF!</definedName>
    <definedName name="K1.401">[17]Sheet2!#REF!</definedName>
    <definedName name="K1.411">[17]Sheet2!#REF!</definedName>
    <definedName name="K1.421">[17]Sheet2!#REF!</definedName>
    <definedName name="K1.431">[17]Sheet2!#REF!</definedName>
    <definedName name="K1.441">[17]Sheet2!#REF!</definedName>
    <definedName name="K2.001">[17]Sheet2!#REF!</definedName>
    <definedName name="K2.011">[17]Sheet2!#REF!</definedName>
    <definedName name="K2.021">[17]Sheet2!#REF!</definedName>
    <definedName name="K2.031">[17]Sheet2!#REF!</definedName>
    <definedName name="K2.041">[17]Sheet2!#REF!</definedName>
    <definedName name="K2.101">[17]Sheet2!#REF!</definedName>
    <definedName name="K2.111">[17]Sheet2!#REF!</definedName>
    <definedName name="K2.121">[17]Sheet2!#REF!</definedName>
    <definedName name="K2.131">[17]Sheet2!#REF!</definedName>
    <definedName name="K2.141">[17]Sheet2!#REF!</definedName>
    <definedName name="K2.201">[17]Sheet2!#REF!</definedName>
    <definedName name="K2.211">[17]Sheet2!#REF!</definedName>
    <definedName name="K2.221">[17]Sheet2!#REF!</definedName>
    <definedName name="K2.231">[17]Sheet2!#REF!</definedName>
    <definedName name="K2.241">[17]Sheet2!#REF!</definedName>
    <definedName name="K2.301">[17]Sheet2!#REF!</definedName>
    <definedName name="K2.321">[17]Sheet2!#REF!</definedName>
    <definedName name="K2.341">[17]Sheet2!#REF!</definedName>
    <definedName name="K2.400">[17]Sheet2!#REF!</definedName>
    <definedName name="K2.420">[17]Sheet2!#REF!</definedName>
    <definedName name="K2.440">[17]Sheet2!#REF!</definedName>
    <definedName name="K2.500">[17]Sheet2!#REF!</definedName>
    <definedName name="K2.520">[17]Sheet2!#REF!</definedName>
    <definedName name="K2.540">[17]Sheet2!#REF!</definedName>
    <definedName name="k2b">'[4]THPDMoi  (2)'!#REF!</definedName>
    <definedName name="K3.210">[17]Sheet2!#REF!</definedName>
    <definedName name="K3.220">[17]Sheet2!#REF!</definedName>
    <definedName name="K3.230">[17]Sheet2!#REF!</definedName>
    <definedName name="K3.310">[17]Sheet2!#REF!</definedName>
    <definedName name="K3.320">[17]Sheet2!#REF!</definedName>
    <definedName name="K3.330">[17]Sheet2!#REF!</definedName>
    <definedName name="K3.410">[17]Sheet2!#REF!</definedName>
    <definedName name="K3.430">[17]Sheet2!#REF!</definedName>
    <definedName name="K3.450">[17]Sheet2!#REF!</definedName>
    <definedName name="K4.010">[17]Sheet2!#REF!</definedName>
    <definedName name="K4.020">[17]Sheet2!#REF!</definedName>
    <definedName name="K4.110">[17]Sheet2!#REF!</definedName>
    <definedName name="K4.120">[17]Sheet2!#REF!</definedName>
    <definedName name="K4.210">[17]Sheet2!#REF!</definedName>
    <definedName name="K4.220">[17]Sheet2!#REF!</definedName>
    <definedName name="K4.230">[17]Sheet2!#REF!</definedName>
    <definedName name="K4.240">[17]Sheet2!#REF!</definedName>
    <definedName name="kldd1p">'[4]#REF'!#REF!</definedName>
    <definedName name="kldd3p">'[4]lam-moi'!#REF!</definedName>
    <definedName name="kmong">[4]giathanh1!#REF!</definedName>
    <definedName name="kno">[5]gVL!$Q$48</definedName>
    <definedName name="kp1ph">#REF!</definedName>
    <definedName name="KTHD">'[23]khung ten TD'!#REF!</definedName>
    <definedName name="l">#REF!</definedName>
    <definedName name="Lan">{"Thuxm2.xls","Sheet1"}</definedName>
    <definedName name="Lmk">#REF!</definedName>
    <definedName name="LN">#REF!</definedName>
    <definedName name="m">#REF!</definedName>
    <definedName name="m102bnnc">'[4]lam-moi'!#REF!</definedName>
    <definedName name="m102bnvl">'[4]lam-moi'!#REF!</definedName>
    <definedName name="m10aamtc">'[4]t-h HA THE'!#REF!</definedName>
    <definedName name="m10aanc">'[4]lam-moi'!#REF!</definedName>
    <definedName name="m10aavl">'[4]lam-moi'!#REF!</definedName>
    <definedName name="m10anc">'[4]lam-moi'!#REF!</definedName>
    <definedName name="m10avl">'[4]lam-moi'!#REF!</definedName>
    <definedName name="m10banc">'[4]lam-moi'!#REF!</definedName>
    <definedName name="m10bavl">'[4]lam-moi'!#REF!</definedName>
    <definedName name="m122bnnc">'[4]lam-moi'!#REF!</definedName>
    <definedName name="m122bnvl">'[4]lam-moi'!#REF!</definedName>
    <definedName name="m12aanc">'[4]lam-moi'!#REF!</definedName>
    <definedName name="m12aavl">'[4]lam-moi'!#REF!</definedName>
    <definedName name="m12anc">'[4]lam-moi'!#REF!</definedName>
    <definedName name="m12avl">'[4]lam-moi'!#REF!</definedName>
    <definedName name="M12ba3p">#REF!</definedName>
    <definedName name="m12banc">'[4]lam-moi'!#REF!</definedName>
    <definedName name="m12bavl">'[4]lam-moi'!#REF!</definedName>
    <definedName name="M12bb1p">#REF!</definedName>
    <definedName name="m12bbnc">'[4]lam-moi'!#REF!</definedName>
    <definedName name="m12bbvl">'[4]lam-moi'!#REF!</definedName>
    <definedName name="M12bnnc">'[4]#REF'!#REF!</definedName>
    <definedName name="M12bnvl">'[4]#REF'!#REF!</definedName>
    <definedName name="M12cbnc">#REF!</definedName>
    <definedName name="M12cbvl">#REF!</definedName>
    <definedName name="m142bnnc">'[4]lam-moi'!#REF!</definedName>
    <definedName name="m142bnvl">'[4]lam-moi'!#REF!</definedName>
    <definedName name="M14bb1p">#REF!</definedName>
    <definedName name="m14bbnc">'[4]lam-moi'!#REF!</definedName>
    <definedName name="M14bbvc">'[4]CHITIET VL-NC-TT -1p'!#REF!</definedName>
    <definedName name="m14bbvl">'[4]lam-moi'!#REF!</definedName>
    <definedName name="M8a">'[4]THPDMoi  (2)'!#REF!</definedName>
    <definedName name="M8aa">'[4]THPDMoi  (2)'!#REF!</definedName>
    <definedName name="m8aanc">#REF!</definedName>
    <definedName name="m8aavl">#REF!</definedName>
    <definedName name="m8amtc">'[4]t-h HA THE'!#REF!</definedName>
    <definedName name="m8anc">'[4]lam-moi'!#REF!</definedName>
    <definedName name="m8avl">'[4]lam-moi'!#REF!</definedName>
    <definedName name="Ma3pnc">#REF!</definedName>
    <definedName name="Ma3pvl">#REF!</definedName>
    <definedName name="Maa3pnc">#REF!</definedName>
    <definedName name="Maa3pvl">#REF!</definedName>
    <definedName name="MAJ_CON_EQP">#REF!</definedName>
    <definedName name="MAT">'[1]COAT&amp;WRAP-QIOT-#3'!#REF!</definedName>
    <definedName name="Mba1p">#REF!</definedName>
    <definedName name="Mba3p">#REF!</definedName>
    <definedName name="Mbb3p">#REF!</definedName>
    <definedName name="Mbn1p">#REF!</definedName>
    <definedName name="mbnc">'[4]lam-moi'!#REF!</definedName>
    <definedName name="mbvl">'[4]lam-moi'!#REF!</definedName>
    <definedName name="me">#REF!</definedName>
    <definedName name="MF">'[1]COAT&amp;WRAP-QIOT-#3'!#REF!</definedName>
    <definedName name="MG_A">#REF!</definedName>
    <definedName name="mmm">[4]giathanh1!#REF!</definedName>
    <definedName name="mp1x25">'[4]dongia (2)'!#REF!</definedName>
    <definedName name="MTC1P">'[4]TONG HOP VL-NC TT'!#REF!</definedName>
    <definedName name="MTC3P">'[4]TONG HOP VL-NC TT'!#REF!</definedName>
    <definedName name="MTCHC">[4]TNHCHINH!$K$38</definedName>
    <definedName name="MTCMB">'[4]#REF'!#REF!</definedName>
    <definedName name="MTMAC12">#REF!</definedName>
    <definedName name="mtr">'[4]TH XL'!#REF!</definedName>
    <definedName name="mtram">#REF!</definedName>
    <definedName name="n">#REF!</definedName>
    <definedName name="N1IN">'[4]TONGKE3p '!$U$295</definedName>
    <definedName name="n1pig">#REF!</definedName>
    <definedName name="n1pignc">'[4]lam-moi'!#REF!</definedName>
    <definedName name="n1pigvl">'[4]lam-moi'!#REF!</definedName>
    <definedName name="n1pind">#REF!</definedName>
    <definedName name="n1pindnc">'[4]lam-moi'!#REF!</definedName>
    <definedName name="n1pindvl">'[4]lam-moi'!#REF!</definedName>
    <definedName name="n1ping">#REF!</definedName>
    <definedName name="n1pingnc">'[4]lam-moi'!#REF!</definedName>
    <definedName name="n1pingvl">'[4]lam-moi'!#REF!</definedName>
    <definedName name="n1pint">#REF!</definedName>
    <definedName name="n1pintnc">'[4]lam-moi'!#REF!</definedName>
    <definedName name="n1pintvl">'[4]lam-moi'!#REF!</definedName>
    <definedName name="n24nc">'[4]lam-moi'!#REF!</definedName>
    <definedName name="n24vl">'[4]lam-moi'!#REF!</definedName>
    <definedName name="n2mignc">'[4]lam-moi'!#REF!</definedName>
    <definedName name="n2migvl">'[4]lam-moi'!#REF!</definedName>
    <definedName name="n2min1nc">'[4]lam-moi'!#REF!</definedName>
    <definedName name="n2min1vl">'[4]lam-moi'!#REF!</definedName>
    <definedName name="nc1nc">'[4]lam-moi'!#REF!</definedName>
    <definedName name="nc1p">#REF!</definedName>
    <definedName name="nc1vl">'[4]lam-moi'!#REF!</definedName>
    <definedName name="nc24nc">'[4]lam-moi'!#REF!</definedName>
    <definedName name="nc24vl">'[4]lam-moi'!#REF!</definedName>
    <definedName name="nc3p">#REF!</definedName>
    <definedName name="NCBD100">#REF!</definedName>
    <definedName name="NCBD200">#REF!</definedName>
    <definedName name="NCBD250">#REF!</definedName>
    <definedName name="ncdd">'[4]TH XL'!#REF!</definedName>
    <definedName name="NCDD2">'[4]TH XL'!#REF!</definedName>
    <definedName name="NCHC">[4]TNHCHINH!$J$38</definedName>
    <definedName name="nctr">'[4]TH XL'!#REF!</definedName>
    <definedName name="nctram">#REF!</definedName>
    <definedName name="NCVC100">#REF!</definedName>
    <definedName name="NCVC200">#REF!</definedName>
    <definedName name="NCVC250">#REF!</definedName>
    <definedName name="NCVC3P">#REF!</definedName>
    <definedName name="nd">[5]gVL!$Q$30</definedName>
    <definedName name="NET">#REF!</definedName>
    <definedName name="NET_1">#REF!</definedName>
    <definedName name="NET_ANA">#REF!</definedName>
    <definedName name="NET_ANA_1">#REF!</definedName>
    <definedName name="NET_ANA_2">#REF!</definedName>
    <definedName name="nhn">#REF!</definedName>
    <definedName name="nhnnc">'[4]lam-moi'!#REF!</definedName>
    <definedName name="nhnvl">'[4]lam-moi'!#REF!</definedName>
    <definedName name="nig">#REF!</definedName>
    <definedName name="NIG13p">'[4]TONGKE3p '!$T$295</definedName>
    <definedName name="nig1p">#REF!</definedName>
    <definedName name="nig3p">#REF!</definedName>
    <definedName name="nightnc">[4]gtrinh!#REF!</definedName>
    <definedName name="nightvl">[4]gtrinh!#REF!</definedName>
    <definedName name="nignc1p">#REF!</definedName>
    <definedName name="nignc3p">'[4]CHITIET VL-NC'!$G$107</definedName>
    <definedName name="nigvl1p">#REF!</definedName>
    <definedName name="nigvl3p">'[4]CHITIET VL-NC'!$G$99</definedName>
    <definedName name="nin">#REF!</definedName>
    <definedName name="nin14nc3p">#REF!</definedName>
    <definedName name="nin14vl3p">#REF!</definedName>
    <definedName name="nin1903p">#REF!</definedName>
    <definedName name="nin190nc">'[4]lam-moi'!#REF!</definedName>
    <definedName name="nin190nc3p">#REF!</definedName>
    <definedName name="nin190vl">'[4]lam-moi'!#REF!</definedName>
    <definedName name="nin190vl3p">#REF!</definedName>
    <definedName name="nin1pnc">'[4]lam-moi'!#REF!</definedName>
    <definedName name="nin1pvl">'[4]lam-moi'!#REF!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'[4]lam-moi'!#REF!</definedName>
    <definedName name="nindnc1p">#REF!</definedName>
    <definedName name="nindnc3p">#REF!</definedName>
    <definedName name="nindvl">'[4]lam-moi'!#REF!</definedName>
    <definedName name="nindvl1p">#REF!</definedName>
    <definedName name="nindvl3p">#REF!</definedName>
    <definedName name="ning1p">#REF!</definedName>
    <definedName name="ningnc1p">#REF!</definedName>
    <definedName name="ningvl1p">#REF!</definedName>
    <definedName name="ninnc">'[4]lam-moi'!#REF!</definedName>
    <definedName name="ninnc3p">#REF!</definedName>
    <definedName name="nint1p">#REF!</definedName>
    <definedName name="nintnc1p">#REF!</definedName>
    <definedName name="nintvl1p">#REF!</definedName>
    <definedName name="ninvl">'[4]lam-moi'!#REF!</definedName>
    <definedName name="ninvl3p">#REF!</definedName>
    <definedName name="nl">#REF!</definedName>
    <definedName name="NL12nc">'[4]#REF'!#REF!</definedName>
    <definedName name="NL12vl">'[4]#REF'!#REF!</definedName>
    <definedName name="nl1p">#REF!</definedName>
    <definedName name="nl3p">#REF!</definedName>
    <definedName name="nlht">'[4]THPDMoi  (2)'!#REF!</definedName>
    <definedName name="nlmtc">'[4]t-h HA THE'!#REF!</definedName>
    <definedName name="nlnc">'[4]lam-moi'!#REF!</definedName>
    <definedName name="nlnc3p">#REF!</definedName>
    <definedName name="nlnc3pha">#REF!</definedName>
    <definedName name="NLTK1p">#REF!</definedName>
    <definedName name="nlvl">'[4]lam-moi'!#REF!</definedName>
    <definedName name="nlvl1">[4]chitiet!$G$302</definedName>
    <definedName name="nlvl3p">#REF!</definedName>
    <definedName name="nn">#REF!</definedName>
    <definedName name="nn1p">#REF!</definedName>
    <definedName name="nn3p">#REF!</definedName>
    <definedName name="nnnc">'[4]lam-moi'!#REF!</definedName>
    <definedName name="nnnc3p">#REF!</definedName>
    <definedName name="nnvl">'[4]lam-moi'!#REF!</definedName>
    <definedName name="nnvl3p">#REF!</definedName>
    <definedName name="nuoc">[16]gvl!$N$38</definedName>
    <definedName name="nx">'[4]THPDMoi  (2)'!#REF!</definedName>
    <definedName name="nxmtc">'[4]t-h HA THE'!#REF!</definedName>
    <definedName name="osc">'[4]THPDMoi  (2)'!#REF!</definedName>
    <definedName name="OTHER_PANEL">'[20]NEW-PANEL'!#REF!</definedName>
    <definedName name="Óu75">[7]chitiet!#REF!</definedName>
    <definedName name="P">'[1]PNT-QUOT-#3'!#REF!</definedName>
    <definedName name="PEJM">'[1]COAT&amp;WRAP-QIOT-#3'!#REF!</definedName>
    <definedName name="PF">'[1]PNT-QUOT-#3'!#REF!</definedName>
    <definedName name="PK">#REF!</definedName>
    <definedName name="PL_???___P.B.___REST_P.B._????">'[20]NEW-PANEL'!#REF!</definedName>
    <definedName name="PL_指示燈___P.B.___REST_P.B._壓扣開關">'[20]NEW-PANEL'!#REF!</definedName>
    <definedName name="PM">[24]IBASE!$AH$16:$AV$110</definedName>
    <definedName name="PRICE">#REF!</definedName>
    <definedName name="PRICE1">#REF!</definedName>
    <definedName name="_xlnm.Print_Area">#REF!</definedName>
    <definedName name="Print_Area_MI">[25]ESTI.!$A$1:$U$52</definedName>
    <definedName name="_xlnm.Print_Titles">#REF!</definedName>
    <definedName name="Print_Titles_MI">#REF!</definedName>
    <definedName name="PRINTA">#REF!</definedName>
    <definedName name="PRINTB">#REF!</definedName>
    <definedName name="PRINTC">#REF!</definedName>
    <definedName name="PROPOSAL">#REF!</definedName>
    <definedName name="PTNC">'[4]DON GIA'!$G$227</definedName>
    <definedName name="PTST">[26]sat!$A$6:$K$38</definedName>
    <definedName name="PTVT">[26]ptvt!$A$6:$X$128</definedName>
    <definedName name="Q">[4]giathanh1!#REF!</definedName>
    <definedName name="ra11p">#REF!</definedName>
    <definedName name="ra13p">#REF!</definedName>
    <definedName name="rack1">'[4]THPDMoi  (2)'!#REF!</definedName>
    <definedName name="rack2">'[4]THPDMoi  (2)'!#REF!</definedName>
    <definedName name="rack3">'[4]THPDMoi  (2)'!#REF!</definedName>
    <definedName name="rack4">'[4]THPDMoi  (2)'!#REF!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T">'[1]COAT&amp;WRAP-QIOT-#3'!#REF!</definedName>
    <definedName name="s75F29">[7]chitiet!#REF!</definedName>
    <definedName name="San_truoc">[27]tienluong!#REF!</definedName>
    <definedName name="SB">[24]IBASE!$AH$7:$AL$14</definedName>
    <definedName name="SCH">#REF!</definedName>
    <definedName name="sd3p">'[4]lam-moi'!#REF!</definedName>
    <definedName name="SDMONG">#REF!</definedName>
    <definedName name="sgnc">[4]gtrinh!#REF!</definedName>
    <definedName name="sgvl">[4]gtrinh!#REF!</definedName>
    <definedName name="Sheet1">#REF!</definedName>
    <definedName name="sht">'[4]THPDMoi  (2)'!#REF!</definedName>
    <definedName name="sht3p">'[4]lam-moi'!#REF!</definedName>
    <definedName name="SIZE">#REF!</definedName>
    <definedName name="skd">[5]gVL!$Q$37</definedName>
    <definedName name="SL_CRD">#REF!</definedName>
    <definedName name="SL_CRS">#REF!</definedName>
    <definedName name="SL_CS">#REF!</definedName>
    <definedName name="SL_DD">#REF!</definedName>
    <definedName name="soc3p">#REF!</definedName>
    <definedName name="SORT">#REF!</definedName>
    <definedName name="SORT_AREA">'[25]DI-ESTI'!$A$8:$R$489</definedName>
    <definedName name="SP">'[1]PNT-QUOT-#3'!#REF!</definedName>
    <definedName name="SPEC">#REF!</definedName>
    <definedName name="SPECSUMMARY">#REF!</definedName>
    <definedName name="spk1p">'[4]#REF'!#REF!</definedName>
    <definedName name="spk3p">'[4]lam-moi'!#REF!</definedName>
    <definedName name="st3p">'[4]lam-moi'!#REF!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101p">#REF!</definedName>
    <definedName name="t103p">#REF!</definedName>
    <definedName name="t105mnc">'[4]thao-go'!#REF!</definedName>
    <definedName name="t10m">'[4]lam-moi'!#REF!</definedName>
    <definedName name="t10nc">'[4]lam-moi'!#REF!</definedName>
    <definedName name="t10nc1p">#REF!</definedName>
    <definedName name="t10ncm">'[4]lam-moi'!#REF!</definedName>
    <definedName name="t10vl">'[4]lam-moi'!#REF!</definedName>
    <definedName name="t10vl1p">#REF!</definedName>
    <definedName name="t121p">#REF!</definedName>
    <definedName name="t123p">#REF!</definedName>
    <definedName name="t12m">'[4]lam-moi'!#REF!</definedName>
    <definedName name="t12mnc">'[4]thao-go'!#REF!</definedName>
    <definedName name="t12nc">'[4]lam-moi'!#REF!</definedName>
    <definedName name="t12nc3p">'[4]CHITIET VL-NC'!$G$38</definedName>
    <definedName name="t12ncm">'[4]lam-moi'!#REF!</definedName>
    <definedName name="t12vl">'[4]lam-moi'!#REF!</definedName>
    <definedName name="t12vl3p">'[4]CHITIET VL-NC'!$G$34</definedName>
    <definedName name="t141p">#REF!</definedName>
    <definedName name="t143p">#REF!</definedName>
    <definedName name="t14m">'[4]lam-moi'!#REF!</definedName>
    <definedName name="t14mnc">'[4]thao-go'!#REF!</definedName>
    <definedName name="t14nc">'[4]lam-moi'!#REF!</definedName>
    <definedName name="t14nc3p">#REF!</definedName>
    <definedName name="t14ncm">'[4]lam-moi'!#REF!</definedName>
    <definedName name="T14vc">'[4]CHITIET VL-NC-TT -1p'!#REF!</definedName>
    <definedName name="t14vl">'[4]lam-moi'!#REF!</definedName>
    <definedName name="t14vl3p">#REF!</definedName>
    <definedName name="T203P">[4]VC!#REF!</definedName>
    <definedName name="t20m">'[4]lam-moi'!#REF!</definedName>
    <definedName name="t20ncm">'[4]lam-moi'!#REF!</definedName>
    <definedName name="t7m">'[4]THPDMoi  (2)'!#REF!</definedName>
    <definedName name="t7nc">'[4]lam-moi'!#REF!</definedName>
    <definedName name="t7vl">'[4]lam-moi'!#REF!</definedName>
    <definedName name="t84mnc">'[4]thao-go'!#REF!</definedName>
    <definedName name="t8m">'[4]THPDMoi  (2)'!#REF!</definedName>
    <definedName name="t8nc">'[4]lam-moi'!#REF!</definedName>
    <definedName name="t8vl">'[4]lam-moi'!#REF!</definedName>
    <definedName name="tb">[5]gVL!$Q$29</definedName>
    <definedName name="tbdd1p">'[4]lam-moi'!#REF!</definedName>
    <definedName name="tbdd3p">'[4]lam-moi'!#REF!</definedName>
    <definedName name="tbddsdl">'[4]lam-moi'!#REF!</definedName>
    <definedName name="TBI">'[4]TH XL'!#REF!</definedName>
    <definedName name="tbtr">'[4]TH XL'!#REF!</definedName>
    <definedName name="tbtram">#REF!</definedName>
    <definedName name="TC">#REF!</definedName>
    <definedName name="TC_NHANH1">#REF!</definedName>
    <definedName name="tcxxnc">'[4]thao-go'!#REF!</definedName>
    <definedName name="td">'[4]THPDMoi  (2)'!#REF!</definedName>
    <definedName name="td10vl">'[4]#REF'!#REF!</definedName>
    <definedName name="td12nc">'[4]#REF'!#REF!</definedName>
    <definedName name="td1cnc">'[4]lam-moi'!#REF!</definedName>
    <definedName name="td1cvl">'[4]lam-moi'!#REF!</definedName>
    <definedName name="td1p">#REF!</definedName>
    <definedName name="TD1pnc">'[4]CHITIET VL-NC-TT -1p'!#REF!</definedName>
    <definedName name="TD1pvl">'[4]CHITIET VL-NC-TT -1p'!#REF!</definedName>
    <definedName name="td3p">#REF!</definedName>
    <definedName name="tdc84nc">'[4]thao-go'!#REF!</definedName>
    <definedName name="tdcnc">'[4]thao-go'!#REF!</definedName>
    <definedName name="tdgnc">'[4]lam-moi'!#REF!</definedName>
    <definedName name="tdgvl">'[4]lam-moi'!#REF!</definedName>
    <definedName name="tdhtnc">'[4]lam-moi'!#REF!</definedName>
    <definedName name="tdhtvl">'[4]lam-moi'!#REF!</definedName>
    <definedName name="tdnc">[4]gtrinh!#REF!</definedName>
    <definedName name="tdnc1p">#REF!</definedName>
    <definedName name="tdnc3p">'[4]CHITIET VL-NC'!$G$28</definedName>
    <definedName name="tdt1pnc">[4]gtrinh!#REF!</definedName>
    <definedName name="tdt1pvl">[4]gtrinh!#REF!</definedName>
    <definedName name="tdt2cnc">'[4]lam-moi'!#REF!</definedName>
    <definedName name="tdt2cvl">[4]chitiet!#REF!</definedName>
    <definedName name="tdtr2cnc">#REF!</definedName>
    <definedName name="tdtr2cvl">#REF!</definedName>
    <definedName name="tdtrnc">[4]gtrinh!#REF!</definedName>
    <definedName name="tdtrvl">[4]gtrinh!#REF!</definedName>
    <definedName name="tdvl">[4]gtrinh!#REF!</definedName>
    <definedName name="tdvl1p">#REF!</definedName>
    <definedName name="tdvl3p">'[4]CHITIET VL-NC'!$G$23</definedName>
    <definedName name="th3x15">[4]giathanh1!#REF!</definedName>
    <definedName name="Thang" hidden="1">{"'Sheet1'!$L$16"}</definedName>
    <definedName name="ThanhXuan110">'[28]KH-Q1,Q2,01'!#REF!</definedName>
    <definedName name="THGO1pnc">#REF!</definedName>
    <definedName name="thht">#REF!</definedName>
    <definedName name="THK">'[1]COAT&amp;WRAP-QIOT-#3'!#REF!</definedName>
    <definedName name="THKP160">'[4]dongia (2)'!#REF!</definedName>
    <definedName name="thkp3">#REF!</definedName>
    <definedName name="thtr15">[4]giathanh1!#REF!</definedName>
    <definedName name="thtt">#REF!</definedName>
    <definedName name="thucthanh">'[29]Thuc thanh'!$E$29</definedName>
    <definedName name="THUYETMINH">[30]ptvt!$A$6:$X$128</definedName>
    <definedName name="TIENLUONG">#REF!</definedName>
    <definedName name="Tiepdia">[4]Tiepdia!$1:$1048576</definedName>
    <definedName name="TITAN">#REF!</definedName>
    <definedName name="TKP">#REF!</definedName>
    <definedName name="TLAC120">#REF!</definedName>
    <definedName name="TLAC35">#REF!</definedName>
    <definedName name="TLAC50">#REF!</definedName>
    <definedName name="TLAC70">#REF!</definedName>
    <definedName name="TLAC95">#REF!</definedName>
    <definedName name="tn1pinnc">'[4]thao-go'!#REF!</definedName>
    <definedName name="tn2mhnnc">'[4]thao-go'!#REF!</definedName>
    <definedName name="TNCM">'[4]CHITIET VL-NC-TT-3p'!#REF!</definedName>
    <definedName name="tnhnnc">'[4]thao-go'!#REF!</definedName>
    <definedName name="tnignc">'[4]thao-go'!#REF!</definedName>
    <definedName name="tnin190nc">'[4]thao-go'!#REF!</definedName>
    <definedName name="tnlnc">'[4]thao-go'!#REF!</definedName>
    <definedName name="tnnnc">'[4]thao-go'!#REF!</definedName>
    <definedName name="tno">[5]gVL!$Q$47</definedName>
    <definedName name="TPLRP">#REF!</definedName>
    <definedName name="TR15HT">'[4]TONGKE-HT'!#REF!</definedName>
    <definedName name="TR16HT">'[4]TONGKE-HT'!#REF!</definedName>
    <definedName name="TR19HT">'[4]TONGKE-HT'!#REF!</definedName>
    <definedName name="tr1x15">[4]giathanh1!#REF!</definedName>
    <definedName name="TR20HT">'[4]TONGKE-HT'!#REF!</definedName>
    <definedName name="tr3x100">'[4]dongia (2)'!#REF!</definedName>
    <definedName name="TRADE2">#REF!</definedName>
    <definedName name="tram100">'[4]dongia (2)'!#REF!</definedName>
    <definedName name="tram1x25">'[4]dongia (2)'!#REF!</definedName>
    <definedName name="TRANSFORMER">'[20]NEW-PANEL'!#REF!</definedName>
    <definedName name="tru10mtc">'[4]t-h HA THE'!#REF!</definedName>
    <definedName name="tru8mtc">'[4]t-h HA THE'!#REF!</definedName>
    <definedName name="ts">#REF!</definedName>
    <definedName name="tsI">#REF!</definedName>
    <definedName name="TT_1P">#REF!</definedName>
    <definedName name="TT_3p">#REF!</definedName>
    <definedName name="tt1pnc">'[4]lam-moi'!#REF!</definedName>
    <definedName name="tt1pvl">'[4]lam-moi'!#REF!</definedName>
    <definedName name="tt3pnc">'[4]lam-moi'!#REF!</definedName>
    <definedName name="tt3pvl">'[4]lam-moi'!#REF!</definedName>
    <definedName name="TTDD">[4]TDTKP!$E$44+[4]TDTKP!$F$44+[4]TDTKP!$G$44</definedName>
    <definedName name="TTDD3P">[4]TDTKP1!#REF!</definedName>
    <definedName name="TTDDCT3p">[4]TDTKP1!#REF!</definedName>
    <definedName name="TTK3p">'[4]TONGKE3p '!$C$295</definedName>
    <definedName name="ttronmk">#REF!</definedName>
    <definedName name="tv75nc">#REF!</definedName>
    <definedName name="tv75vl">#REF!</definedName>
    <definedName name="tx1pignc">'[4]thao-go'!#REF!</definedName>
    <definedName name="tx1pindnc">'[4]thao-go'!#REF!</definedName>
    <definedName name="tx1pingnc">'[4]thao-go'!#REF!</definedName>
    <definedName name="tx1pintnc">'[4]thao-go'!#REF!</definedName>
    <definedName name="tx1pitnc">'[4]thao-go'!#REF!</definedName>
    <definedName name="tx2mhnnc">'[4]thao-go'!#REF!</definedName>
    <definedName name="tx2mitnc">'[4]thao-go'!#REF!</definedName>
    <definedName name="txhnnc">'[4]thao-go'!#REF!</definedName>
    <definedName name="txig1nc">'[4]thao-go'!#REF!</definedName>
    <definedName name="txin190nc">'[4]thao-go'!#REF!</definedName>
    <definedName name="txinnc">'[4]thao-go'!#REF!</definedName>
    <definedName name="txit1nc">'[4]thao-go'!#REF!</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ARIINST">#REF!</definedName>
    <definedName name="VARIPURC">#REF!</definedName>
    <definedName name="VCDD3p">'[4]KPVC-BD '!#REF!</definedName>
    <definedName name="VCHT">#REF!</definedName>
    <definedName name="VCTT">#REF!</definedName>
    <definedName name="VCVBT1">'[4]VCV-BE-TONG'!$G$11</definedName>
    <definedName name="VCVBT2">'[4]VCV-BE-TONG'!$G$17</definedName>
    <definedName name="vd3p">#REF!</definedName>
    <definedName name="vdkt">[5]gVL!$Q$55</definedName>
    <definedName name="vl1p">#REF!</definedName>
    <definedName name="vl3p">#REF!</definedName>
    <definedName name="vldd">'[4]TH XL'!#REF!</definedName>
    <definedName name="vldn400">#REF!</definedName>
    <definedName name="vldn600">#REF!</definedName>
    <definedName name="VLHC">[4]TNHCHINH!$I$38</definedName>
    <definedName name="VLIEU">#REF!</definedName>
    <definedName name="vltr">'[4]TH XL'!#REF!</definedName>
    <definedName name="vltram">#REF!</definedName>
    <definedName name="vr3p">#REF!</definedName>
    <definedName name="Vt">{"Thuxm2.xls","Sheet1"}</definedName>
    <definedName name="vt1pbs">'[4]lam-moi'!#REF!</definedName>
    <definedName name="vtbs">'[4]lam-moi'!#REF!</definedName>
    <definedName name="Vu">#REF!</definedName>
    <definedName name="W">#REF!</definedName>
    <definedName name="wrn.chi._.tiÆt." hidden="1">{#N/A,#N/A,FALSE,"Chi tiÆt"}</definedName>
    <definedName name="X">#REF!</definedName>
    <definedName name="x17dnc">[4]chitiet!#REF!</definedName>
    <definedName name="x17dvl">[4]chitiet!#REF!</definedName>
    <definedName name="x17knc">[4]chitiet!#REF!</definedName>
    <definedName name="x17kvl">[4]chitiet!#REF!</definedName>
    <definedName name="X1pFCOnc">'[4]CHITIET VL-NC-TT -1p'!#REF!</definedName>
    <definedName name="X1pFCOvc">'[4]CHITIET VL-NC-TT -1p'!#REF!</definedName>
    <definedName name="X1pFCOvl">'[4]CHITIET VL-NC-TT -1p'!#REF!</definedName>
    <definedName name="x1pignc">'[4]lam-moi'!#REF!</definedName>
    <definedName name="X1pIGvc">'[4]CHITIET VL-NC-TT -1p'!#REF!</definedName>
    <definedName name="x1pigvl">'[4]lam-moi'!#REF!</definedName>
    <definedName name="x1pind">#REF!</definedName>
    <definedName name="x1pindnc">'[4]lam-moi'!#REF!</definedName>
    <definedName name="x1pindvl">'[4]lam-moi'!#REF!</definedName>
    <definedName name="x1ping">#REF!</definedName>
    <definedName name="x1pingnc">'[4]lam-moi'!#REF!</definedName>
    <definedName name="x1pingvl">'[4]lam-moi'!#REF!</definedName>
    <definedName name="x1pint">#REF!</definedName>
    <definedName name="x1pintnc">'[4]lam-moi'!#REF!</definedName>
    <definedName name="X1pINTvc">'[4]CHITIET VL-NC-TT -1p'!#REF!</definedName>
    <definedName name="x1pintvl">'[4]lam-moi'!#REF!</definedName>
    <definedName name="x1pitnc">'[4]lam-moi'!#REF!</definedName>
    <definedName name="X1pITvc">'[4]CHITIET VL-NC-TT -1p'!#REF!</definedName>
    <definedName name="x1pitvl">'[4]lam-moi'!#REF!</definedName>
    <definedName name="x20knc">[4]chitiet!#REF!</definedName>
    <definedName name="x20kvl">[4]chitiet!#REF!</definedName>
    <definedName name="x22knc">[4]chitiet!#REF!</definedName>
    <definedName name="x22kvl">[4]chitiet!#REF!</definedName>
    <definedName name="x2mig1nc">'[4]lam-moi'!#REF!</definedName>
    <definedName name="x2mig1vl">'[4]lam-moi'!#REF!</definedName>
    <definedName name="x2min1nc">'[4]lam-moi'!#REF!</definedName>
    <definedName name="x2min1vl">'[4]lam-moi'!#REF!</definedName>
    <definedName name="x2mit1vl">'[4]lam-moi'!#REF!</definedName>
    <definedName name="x2mitnc">'[4]lam-moi'!#REF!</definedName>
    <definedName name="XCCT">0.5</definedName>
    <definedName name="xdsnc">[4]gtrinh!#REF!</definedName>
    <definedName name="xdsvl">[4]gtrinh!#REF!</definedName>
    <definedName name="xfco">#REF!</definedName>
    <definedName name="xfco3p">#REF!</definedName>
    <definedName name="xfconc">'[4]lam-moi'!#REF!</definedName>
    <definedName name="xfconc3p">'[4]CHITIET VL-NC'!$G$94</definedName>
    <definedName name="xfcotnc">#REF!</definedName>
    <definedName name="xfcotvl">#REF!</definedName>
    <definedName name="xfcovl">'[4]lam-moi'!#REF!</definedName>
    <definedName name="xfcovl3p">'[4]CHITIET VL-NC'!$G$90</definedName>
    <definedName name="xfnc">'[4]lam-moi'!#REF!</definedName>
    <definedName name="xfvl">'[4]lam-moi'!#REF!</definedName>
    <definedName name="xhn">#REF!</definedName>
    <definedName name="xhnnc">'[4]lam-moi'!#REF!</definedName>
    <definedName name="xhnvl">'[4]lam-moi'!#REF!</definedName>
    <definedName name="xig">#REF!</definedName>
    <definedName name="xig1">#REF!</definedName>
    <definedName name="xig1nc">'[4]lam-moi'!#REF!</definedName>
    <definedName name="xig1p">#REF!</definedName>
    <definedName name="xig1pnc">'[4]lam-moi'!#REF!</definedName>
    <definedName name="xig1pvl">'[4]lam-moi'!#REF!</definedName>
    <definedName name="xig1vl">'[4]lam-moi'!#REF!</definedName>
    <definedName name="xig2nc">'[4]lam-moi'!#REF!</definedName>
    <definedName name="xig2vl">'[4]lam-moi'!#REF!</definedName>
    <definedName name="xig3p">#REF!</definedName>
    <definedName name="xiggnc">'[4]CHITIET VL-NC'!$G$57</definedName>
    <definedName name="xiggvl">'[4]CHITIET VL-NC'!$G$53</definedName>
    <definedName name="xignc">'[4]lam-moi'!#REF!</definedName>
    <definedName name="xignc3p">#REF!</definedName>
    <definedName name="xigvl">'[4]lam-moi'!#REF!</definedName>
    <definedName name="xigvl3p">#REF!</definedName>
    <definedName name="xin">#REF!</definedName>
    <definedName name="xin190">#REF!</definedName>
    <definedName name="xin1903p">#REF!</definedName>
    <definedName name="xin190nc">'[4]lam-moi'!#REF!</definedName>
    <definedName name="xin190nc3p">'[4]CHITIET VL-NC'!$G$76</definedName>
    <definedName name="xin190vl">'[4]lam-moi'!#REF!</definedName>
    <definedName name="xin190vl3p">'[4]CHITIET VL-NC'!$G$72</definedName>
    <definedName name="xin2903p">#REF!</definedName>
    <definedName name="xin290nc3p">#REF!</definedName>
    <definedName name="xin290vl3p">#REF!</definedName>
    <definedName name="xin3p">#REF!</definedName>
    <definedName name="xin901nc">'[4]lam-moi'!#REF!</definedName>
    <definedName name="xin901vl">'[4]lam-moi'!#REF!</definedName>
    <definedName name="xind">#REF!</definedName>
    <definedName name="xind1p">#REF!</definedName>
    <definedName name="xind1pnc">'[4]lam-moi'!#REF!</definedName>
    <definedName name="xind1pvl">'[4]lam-moi'!#REF!</definedName>
    <definedName name="xind3p">#REF!</definedName>
    <definedName name="xindnc">'[4]lam-moi'!#REF!</definedName>
    <definedName name="xindnc1p">#REF!</definedName>
    <definedName name="xindnc3p">'[4]CHITIET VL-NC'!$G$85</definedName>
    <definedName name="xindvl">'[4]lam-moi'!#REF!</definedName>
    <definedName name="xindvl1p">#REF!</definedName>
    <definedName name="xindvl3p">'[4]CHITIET VL-NC'!$G$80</definedName>
    <definedName name="xing1p">#REF!</definedName>
    <definedName name="xing1pnc">'[4]lam-moi'!#REF!</definedName>
    <definedName name="xing1pvl">'[4]lam-moi'!#REF!</definedName>
    <definedName name="xingnc1p">#REF!</definedName>
    <definedName name="xingvl1p">#REF!</definedName>
    <definedName name="xinnc">'[4]lam-moi'!#REF!</definedName>
    <definedName name="xinnc3p">#REF!</definedName>
    <definedName name="xint1p">#REF!</definedName>
    <definedName name="xinvl">'[4]lam-moi'!#REF!</definedName>
    <definedName name="xinvl3p">#REF!</definedName>
    <definedName name="xit">#REF!</definedName>
    <definedName name="xit1">#REF!</definedName>
    <definedName name="xit1nc">'[4]lam-moi'!#REF!</definedName>
    <definedName name="xit1p">#REF!</definedName>
    <definedName name="xit1pnc">'[4]lam-moi'!#REF!</definedName>
    <definedName name="xit1pvl">'[4]lam-moi'!#REF!</definedName>
    <definedName name="xit1vl">'[4]lam-moi'!#REF!</definedName>
    <definedName name="xit2nc">'[4]lam-moi'!#REF!</definedName>
    <definedName name="xit2nc3p">#REF!</definedName>
    <definedName name="xit2vl">'[4]lam-moi'!#REF!</definedName>
    <definedName name="xit2vl3p">#REF!</definedName>
    <definedName name="xit3p">#REF!</definedName>
    <definedName name="xitnc">'[4]lam-moi'!#REF!</definedName>
    <definedName name="xitnc3p">#REF!</definedName>
    <definedName name="xittnc">'[4]CHITIET VL-NC'!$G$48</definedName>
    <definedName name="xittvl">'[4]CHITIET VL-NC'!$G$44</definedName>
    <definedName name="xitvl">'[4]lam-moi'!#REF!</definedName>
    <definedName name="xitvl3p">#REF!</definedName>
    <definedName name="xl">#REF!</definedName>
    <definedName name="xlc">#REF!</definedName>
    <definedName name="xlk">#REF!</definedName>
    <definedName name="xm">[31]gvl!$N$16</definedName>
    <definedName name="xr1nc">'[4]lam-moi'!#REF!</definedName>
    <definedName name="xr1vl">'[4]lam-moi'!#REF!</definedName>
    <definedName name="xtr3pnc">[4]gtrinh!#REF!</definedName>
    <definedName name="xtr3pvl">[4]gtrinh!#REF!</definedName>
    <definedName name="Z">#REF!</definedName>
    <definedName name="ZYX">#REF!</definedName>
    <definedName name="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 l="1"/>
  <c r="K290" i="1" l="1"/>
  <c r="I290" i="1"/>
  <c r="K289" i="1"/>
  <c r="I289" i="1"/>
  <c r="J288" i="1"/>
  <c r="K288" i="1" s="1"/>
  <c r="H288" i="1"/>
  <c r="I288" i="1" s="1"/>
  <c r="K287" i="1"/>
  <c r="I287" i="1"/>
  <c r="J286" i="1"/>
  <c r="K286" i="1" s="1"/>
  <c r="H286" i="1"/>
  <c r="I286" i="1" s="1"/>
  <c r="K285" i="1"/>
  <c r="I285" i="1"/>
  <c r="K284" i="1"/>
  <c r="I284" i="1"/>
  <c r="J283" i="1"/>
  <c r="K283" i="1" s="1"/>
  <c r="H283" i="1"/>
  <c r="I283" i="1" s="1"/>
  <c r="K282" i="1"/>
  <c r="I282" i="1"/>
  <c r="K281" i="1"/>
  <c r="I281" i="1"/>
  <c r="J280" i="1"/>
  <c r="K280" i="1" s="1"/>
  <c r="H280" i="1"/>
  <c r="I280" i="1" s="1"/>
  <c r="K279" i="1"/>
  <c r="I279" i="1"/>
  <c r="K278" i="1"/>
  <c r="I278" i="1"/>
  <c r="J277" i="1"/>
  <c r="K277" i="1" s="1"/>
  <c r="H277" i="1"/>
  <c r="I277" i="1" s="1"/>
  <c r="K276" i="1"/>
  <c r="I276" i="1"/>
  <c r="K275" i="1"/>
  <c r="I275" i="1"/>
  <c r="J274" i="1"/>
  <c r="K274" i="1" s="1"/>
  <c r="H274" i="1"/>
  <c r="I274" i="1" s="1"/>
  <c r="K273" i="1"/>
  <c r="I273" i="1"/>
  <c r="K272" i="1"/>
  <c r="I272" i="1"/>
  <c r="J271" i="1"/>
  <c r="K271" i="1" s="1"/>
  <c r="H271" i="1"/>
  <c r="I271" i="1" s="1"/>
  <c r="K270" i="1"/>
  <c r="I270" i="1"/>
  <c r="K269" i="1"/>
  <c r="I269" i="1"/>
  <c r="J268" i="1"/>
  <c r="K268" i="1" s="1"/>
  <c r="H268" i="1"/>
  <c r="I268" i="1" s="1"/>
  <c r="K267" i="1"/>
  <c r="I267" i="1"/>
  <c r="J266" i="1"/>
  <c r="K266" i="1" s="1"/>
  <c r="H266" i="1"/>
  <c r="I266" i="1" s="1"/>
  <c r="K265" i="1"/>
  <c r="I265" i="1"/>
  <c r="K264" i="1"/>
  <c r="I264" i="1"/>
  <c r="J263" i="1"/>
  <c r="K263" i="1" s="1"/>
  <c r="H263" i="1"/>
  <c r="I263" i="1" s="1"/>
  <c r="J259" i="1"/>
  <c r="K259" i="1" s="1"/>
  <c r="H259" i="1"/>
  <c r="I259" i="1" s="1"/>
  <c r="J256" i="1"/>
  <c r="K256" i="1" s="1"/>
  <c r="H256" i="1"/>
  <c r="I256" i="1" s="1"/>
  <c r="K255" i="1"/>
  <c r="I255" i="1"/>
  <c r="J254" i="1"/>
  <c r="K254" i="1" s="1"/>
  <c r="H254" i="1"/>
  <c r="I254" i="1" s="1"/>
  <c r="K253" i="1"/>
  <c r="I253" i="1"/>
  <c r="K252" i="1"/>
  <c r="I252" i="1"/>
  <c r="J251" i="1"/>
  <c r="K251" i="1" s="1"/>
  <c r="H251" i="1"/>
  <c r="I251" i="1" s="1"/>
  <c r="K250" i="1"/>
  <c r="I250" i="1"/>
  <c r="K249" i="1"/>
  <c r="I249" i="1"/>
  <c r="J248" i="1"/>
  <c r="K248" i="1" s="1"/>
  <c r="H248" i="1"/>
  <c r="I248" i="1" s="1"/>
  <c r="K247" i="1"/>
  <c r="I247" i="1"/>
  <c r="K246" i="1"/>
  <c r="I246" i="1"/>
  <c r="K245" i="1"/>
  <c r="I245" i="1"/>
  <c r="J244" i="1"/>
  <c r="K244" i="1" s="1"/>
  <c r="H244" i="1"/>
  <c r="I244" i="1" s="1"/>
  <c r="K243" i="1"/>
  <c r="I243" i="1"/>
  <c r="K242" i="1"/>
  <c r="I242" i="1"/>
  <c r="K241" i="1"/>
  <c r="I241" i="1"/>
  <c r="J240" i="1"/>
  <c r="K240" i="1" s="1"/>
  <c r="H240" i="1"/>
  <c r="I240" i="1" s="1"/>
  <c r="K239" i="1"/>
  <c r="I239" i="1"/>
  <c r="K238" i="1"/>
  <c r="I238" i="1"/>
  <c r="J237" i="1"/>
  <c r="K237" i="1" s="1"/>
  <c r="H237" i="1"/>
  <c r="I237" i="1" s="1"/>
  <c r="K236" i="1"/>
  <c r="I236" i="1"/>
  <c r="K235" i="1"/>
  <c r="I235" i="1"/>
  <c r="J234" i="1"/>
  <c r="K234" i="1" s="1"/>
  <c r="H234" i="1"/>
  <c r="I234" i="1" s="1"/>
  <c r="K233" i="1"/>
  <c r="I233" i="1"/>
  <c r="K232" i="1"/>
  <c r="I232" i="1"/>
  <c r="K231" i="1"/>
  <c r="I231" i="1"/>
  <c r="J230" i="1"/>
  <c r="K230" i="1" s="1"/>
  <c r="H230" i="1"/>
  <c r="I230" i="1" s="1"/>
  <c r="K229" i="1"/>
  <c r="I229" i="1"/>
  <c r="K228" i="1"/>
  <c r="I228" i="1"/>
  <c r="J227" i="1"/>
  <c r="K227" i="1" s="1"/>
  <c r="H227" i="1"/>
  <c r="I227" i="1" s="1"/>
  <c r="K226" i="1"/>
  <c r="I226" i="1"/>
  <c r="J225" i="1"/>
  <c r="K225" i="1" s="1"/>
  <c r="H225" i="1"/>
  <c r="I225" i="1" s="1"/>
  <c r="K224" i="1"/>
  <c r="I224" i="1"/>
  <c r="K223" i="1"/>
  <c r="I223" i="1"/>
  <c r="J222" i="1"/>
  <c r="K222" i="1" s="1"/>
  <c r="H222" i="1"/>
  <c r="I222" i="1" s="1"/>
  <c r="K221" i="1"/>
  <c r="I221" i="1"/>
  <c r="J220" i="1"/>
  <c r="K220" i="1" s="1"/>
  <c r="H220" i="1"/>
  <c r="I220" i="1" s="1"/>
  <c r="K219" i="1"/>
  <c r="I219" i="1"/>
  <c r="J218" i="1"/>
  <c r="K218" i="1" s="1"/>
  <c r="H218" i="1"/>
  <c r="I218" i="1" s="1"/>
  <c r="K217" i="1"/>
  <c r="I217" i="1"/>
  <c r="K216" i="1"/>
  <c r="I216" i="1"/>
  <c r="J215" i="1"/>
  <c r="K215" i="1" s="1"/>
  <c r="H215" i="1"/>
  <c r="I215" i="1" s="1"/>
  <c r="J213" i="1"/>
  <c r="K213" i="1" s="1"/>
  <c r="H213" i="1"/>
  <c r="I213" i="1" s="1"/>
  <c r="K212" i="1"/>
  <c r="I212" i="1"/>
  <c r="K211" i="1"/>
  <c r="I211" i="1"/>
  <c r="J210" i="1"/>
  <c r="K210" i="1" s="1"/>
  <c r="I210" i="1"/>
  <c r="H210" i="1"/>
  <c r="K209" i="1"/>
  <c r="I209" i="1"/>
  <c r="K208" i="1"/>
  <c r="I208" i="1"/>
  <c r="K207" i="1"/>
  <c r="I207" i="1"/>
  <c r="K206" i="1"/>
  <c r="J206" i="1"/>
  <c r="H206" i="1"/>
  <c r="I206" i="1" s="1"/>
  <c r="K205" i="1"/>
  <c r="K204" i="1"/>
  <c r="J203" i="1"/>
  <c r="K203" i="1" s="1"/>
  <c r="I203" i="1"/>
  <c r="H203" i="1"/>
  <c r="K202" i="1"/>
  <c r="K201" i="1"/>
  <c r="K200" i="1"/>
  <c r="J200" i="1"/>
  <c r="H200" i="1"/>
  <c r="I200" i="1" s="1"/>
  <c r="K199" i="1"/>
  <c r="K198" i="1"/>
  <c r="J197" i="1"/>
  <c r="K197" i="1" s="1"/>
  <c r="I197" i="1"/>
  <c r="H197" i="1"/>
  <c r="K196" i="1"/>
  <c r="K195" i="1"/>
  <c r="K194" i="1"/>
  <c r="J194" i="1"/>
  <c r="H194" i="1"/>
  <c r="I194" i="1" s="1"/>
  <c r="K193" i="1"/>
  <c r="K192" i="1"/>
  <c r="J191" i="1"/>
  <c r="K191" i="1" s="1"/>
  <c r="H191" i="1"/>
  <c r="I191" i="1" s="1"/>
  <c r="J188" i="1"/>
  <c r="K188" i="1" s="1"/>
  <c r="H188" i="1"/>
  <c r="I188" i="1" s="1"/>
  <c r="K187" i="1"/>
  <c r="K186" i="1"/>
  <c r="K185" i="1"/>
  <c r="J184" i="1"/>
  <c r="K184" i="1" s="1"/>
  <c r="I184" i="1"/>
  <c r="H184" i="1"/>
  <c r="K182" i="1"/>
  <c r="J181" i="1"/>
  <c r="K181" i="1" s="1"/>
  <c r="H181" i="1"/>
  <c r="I181" i="1" s="1"/>
  <c r="B181" i="1"/>
  <c r="K180" i="1"/>
  <c r="J179" i="1"/>
  <c r="K179" i="1" s="1"/>
  <c r="H179" i="1"/>
  <c r="I179" i="1" s="1"/>
  <c r="B179" i="1"/>
  <c r="K178" i="1"/>
  <c r="J177" i="1"/>
  <c r="K177" i="1" s="1"/>
  <c r="I177" i="1"/>
  <c r="H177" i="1"/>
  <c r="K176" i="1"/>
  <c r="K175" i="1"/>
  <c r="J175" i="1"/>
  <c r="H175" i="1"/>
  <c r="I175" i="1" s="1"/>
  <c r="B175" i="1"/>
  <c r="K174" i="1"/>
  <c r="K173" i="1"/>
  <c r="J172" i="1"/>
  <c r="K172" i="1" s="1"/>
  <c r="I172" i="1"/>
  <c r="H172" i="1"/>
  <c r="B172" i="1"/>
  <c r="K171" i="1"/>
  <c r="K170" i="1"/>
  <c r="J169" i="1"/>
  <c r="K169" i="1" s="1"/>
  <c r="I169" i="1"/>
  <c r="H169" i="1"/>
  <c r="K168" i="1"/>
  <c r="J167" i="1"/>
  <c r="K167" i="1" s="1"/>
  <c r="I167" i="1"/>
  <c r="H167" i="1"/>
  <c r="B167" i="1"/>
  <c r="K166" i="1"/>
  <c r="K165" i="1"/>
  <c r="J165" i="1"/>
  <c r="H165" i="1"/>
  <c r="I165" i="1" s="1"/>
  <c r="B165" i="1"/>
  <c r="K164" i="1"/>
  <c r="J163" i="1"/>
  <c r="K163" i="1" s="1"/>
  <c r="I163" i="1"/>
  <c r="H163" i="1"/>
  <c r="B163" i="1"/>
  <c r="K162" i="1"/>
  <c r="K161" i="1"/>
  <c r="J161" i="1"/>
  <c r="H161" i="1"/>
  <c r="I161" i="1" s="1"/>
  <c r="B161" i="1"/>
  <c r="K160" i="1"/>
  <c r="K159" i="1"/>
  <c r="K158" i="1"/>
  <c r="J158" i="1"/>
  <c r="H158" i="1"/>
  <c r="I158" i="1" s="1"/>
  <c r="B158" i="1"/>
  <c r="K157" i="1"/>
  <c r="K156" i="1"/>
  <c r="J155" i="1"/>
  <c r="K155" i="1" s="1"/>
  <c r="I155" i="1"/>
  <c r="H155" i="1"/>
  <c r="B155" i="1"/>
  <c r="K154" i="1"/>
  <c r="K153" i="1"/>
  <c r="K152" i="1"/>
  <c r="J151" i="1"/>
  <c r="K151" i="1" s="1"/>
  <c r="I151" i="1"/>
  <c r="H151" i="1"/>
  <c r="B151" i="1"/>
  <c r="K150" i="1"/>
  <c r="K149" i="1"/>
  <c r="K148" i="1"/>
  <c r="J147" i="1"/>
  <c r="K147" i="1" s="1"/>
  <c r="I147" i="1"/>
  <c r="H147" i="1"/>
  <c r="K146" i="1"/>
  <c r="K145" i="1"/>
  <c r="K144" i="1"/>
  <c r="J144" i="1"/>
  <c r="H144" i="1"/>
  <c r="I144" i="1" s="1"/>
  <c r="B144" i="1"/>
  <c r="K143" i="1"/>
  <c r="K142" i="1"/>
  <c r="K141" i="1"/>
  <c r="J141" i="1"/>
  <c r="H141" i="1"/>
  <c r="I141" i="1" s="1"/>
  <c r="B141" i="1"/>
  <c r="K140" i="1"/>
  <c r="K139" i="1"/>
  <c r="K138" i="1"/>
  <c r="K137" i="1"/>
  <c r="J137" i="1"/>
  <c r="H137" i="1"/>
  <c r="I137" i="1" s="1"/>
  <c r="B137" i="1"/>
  <c r="K136" i="1"/>
  <c r="K135" i="1"/>
  <c r="K134" i="1"/>
  <c r="K133" i="1"/>
  <c r="J133" i="1"/>
  <c r="H133" i="1"/>
  <c r="I133" i="1" s="1"/>
  <c r="K132" i="1"/>
  <c r="K131" i="1"/>
  <c r="J130" i="1"/>
  <c r="K130" i="1" s="1"/>
  <c r="I130" i="1"/>
  <c r="H130" i="1"/>
  <c r="B130" i="1"/>
  <c r="K129" i="1"/>
  <c r="K128" i="1"/>
  <c r="J127" i="1"/>
  <c r="K127" i="1" s="1"/>
  <c r="H127" i="1"/>
  <c r="I127" i="1" s="1"/>
  <c r="K126" i="1"/>
  <c r="K125" i="1"/>
  <c r="J124" i="1"/>
  <c r="K124" i="1" s="1"/>
  <c r="H124" i="1"/>
  <c r="I124" i="1" s="1"/>
  <c r="K123" i="1"/>
  <c r="K122" i="1"/>
  <c r="J122" i="1"/>
  <c r="H122" i="1"/>
  <c r="I122" i="1" s="1"/>
  <c r="B122" i="1"/>
  <c r="K121" i="1"/>
  <c r="J120" i="1"/>
  <c r="K120" i="1" s="1"/>
  <c r="H120" i="1"/>
  <c r="I120" i="1" s="1"/>
  <c r="B120" i="1"/>
  <c r="K119" i="1"/>
  <c r="J118" i="1"/>
  <c r="K118" i="1" s="1"/>
  <c r="I118" i="1"/>
  <c r="H118" i="1"/>
  <c r="B118" i="1"/>
  <c r="K117" i="1"/>
  <c r="J116" i="1"/>
  <c r="K116" i="1" s="1"/>
  <c r="H116" i="1"/>
  <c r="I116" i="1" s="1"/>
  <c r="K115" i="1"/>
  <c r="J114" i="1"/>
  <c r="K114" i="1" s="1"/>
  <c r="H114" i="1"/>
  <c r="I114" i="1" s="1"/>
  <c r="B114" i="1"/>
  <c r="K113" i="1"/>
  <c r="K112" i="1"/>
  <c r="K111" i="1"/>
  <c r="K110" i="1"/>
  <c r="J110" i="1"/>
  <c r="H110" i="1"/>
  <c r="I110" i="1" s="1"/>
  <c r="K109" i="1"/>
  <c r="K108" i="1"/>
  <c r="J107" i="1"/>
  <c r="K107" i="1" s="1"/>
  <c r="H107" i="1"/>
  <c r="I107" i="1" s="1"/>
  <c r="B107" i="1"/>
  <c r="K106" i="1"/>
  <c r="K105" i="1"/>
  <c r="K104" i="1"/>
  <c r="K103" i="1"/>
  <c r="J102" i="1"/>
  <c r="K102" i="1" s="1"/>
  <c r="H102" i="1"/>
  <c r="I102" i="1" s="1"/>
  <c r="B102" i="1"/>
  <c r="K101" i="1"/>
  <c r="K100" i="1"/>
  <c r="K99" i="1"/>
  <c r="F99" i="1"/>
  <c r="E99" i="1"/>
  <c r="K98" i="1"/>
  <c r="J98" i="1"/>
  <c r="H98" i="1"/>
  <c r="I98" i="1" s="1"/>
  <c r="B98" i="1"/>
  <c r="K97" i="1"/>
  <c r="K96" i="1"/>
  <c r="K95" i="1"/>
  <c r="J95" i="1"/>
  <c r="H95" i="1"/>
  <c r="I95" i="1" s="1"/>
  <c r="B95" i="1"/>
  <c r="K94" i="1"/>
  <c r="K92" i="1"/>
  <c r="K91" i="1"/>
  <c r="F91" i="1"/>
  <c r="E91" i="1"/>
  <c r="K90" i="1"/>
  <c r="E90" i="1"/>
  <c r="J89" i="1"/>
  <c r="K89" i="1" s="1"/>
  <c r="H89" i="1"/>
  <c r="I89" i="1" s="1"/>
  <c r="K88" i="1"/>
  <c r="J87" i="1"/>
  <c r="K87" i="1" s="1"/>
  <c r="H87" i="1"/>
  <c r="I87" i="1" s="1"/>
  <c r="B87" i="1"/>
  <c r="A87" i="1"/>
  <c r="A89" i="1" s="1"/>
  <c r="A95" i="1" s="1"/>
  <c r="A98" i="1" s="1"/>
  <c r="A102" i="1" s="1"/>
  <c r="A107" i="1" s="1"/>
  <c r="A110" i="1" s="1"/>
  <c r="A114" i="1" s="1"/>
  <c r="A116" i="1" s="1"/>
  <c r="A118" i="1" s="1"/>
  <c r="A120" i="1" s="1"/>
  <c r="A122" i="1" s="1"/>
  <c r="K86" i="1"/>
  <c r="K85" i="1"/>
  <c r="J84" i="1"/>
  <c r="K84" i="1" s="1"/>
  <c r="H84" i="1"/>
  <c r="I84" i="1" s="1"/>
  <c r="K83" i="1"/>
  <c r="K82" i="1"/>
  <c r="K81" i="1"/>
  <c r="J80" i="1"/>
  <c r="K80" i="1" s="1"/>
  <c r="I80" i="1"/>
  <c r="H80" i="1"/>
  <c r="B80" i="1"/>
  <c r="K79" i="1"/>
  <c r="K78" i="1"/>
  <c r="K77" i="1"/>
  <c r="J76" i="1"/>
  <c r="K76" i="1" s="1"/>
  <c r="I76" i="1"/>
  <c r="H76" i="1"/>
  <c r="K75" i="1"/>
  <c r="K74" i="1"/>
  <c r="K73" i="1"/>
  <c r="J72" i="1"/>
  <c r="K72" i="1" s="1"/>
  <c r="H72" i="1"/>
  <c r="I72" i="1" s="1"/>
  <c r="K71" i="1"/>
  <c r="J70" i="1"/>
  <c r="K70" i="1" s="1"/>
  <c r="I70" i="1"/>
  <c r="H70" i="1"/>
  <c r="B70" i="1"/>
  <c r="K69" i="1"/>
  <c r="K68" i="1"/>
  <c r="J68" i="1"/>
  <c r="H68" i="1"/>
  <c r="I68" i="1" s="1"/>
  <c r="B68" i="1"/>
  <c r="K66" i="1"/>
  <c r="J66" i="1"/>
  <c r="H66" i="1"/>
  <c r="I66" i="1" s="1"/>
  <c r="K65" i="1"/>
  <c r="K64" i="1"/>
  <c r="J63" i="1"/>
  <c r="K63" i="1" s="1"/>
  <c r="I63" i="1"/>
  <c r="H63" i="1"/>
  <c r="B63" i="1"/>
  <c r="K62" i="1"/>
  <c r="K61" i="1"/>
  <c r="J60" i="1"/>
  <c r="K60" i="1" s="1"/>
  <c r="I60" i="1"/>
  <c r="H60" i="1"/>
  <c r="B60" i="1"/>
  <c r="K59" i="1"/>
  <c r="K58" i="1"/>
  <c r="K57" i="1"/>
  <c r="J57" i="1"/>
  <c r="H57" i="1"/>
  <c r="I57" i="1" s="1"/>
  <c r="B57" i="1"/>
  <c r="K56" i="1"/>
  <c r="K55" i="1"/>
  <c r="K54" i="1"/>
  <c r="J54" i="1"/>
  <c r="H54" i="1"/>
  <c r="I54" i="1" s="1"/>
  <c r="B54" i="1"/>
  <c r="K53" i="1"/>
  <c r="K52" i="1"/>
  <c r="J51" i="1"/>
  <c r="K51" i="1" s="1"/>
  <c r="I51" i="1"/>
  <c r="H51" i="1"/>
  <c r="B51" i="1"/>
  <c r="K50" i="1"/>
  <c r="K49" i="1"/>
  <c r="K48" i="1"/>
  <c r="J47" i="1"/>
  <c r="K47" i="1" s="1"/>
  <c r="I47" i="1"/>
  <c r="H47" i="1"/>
  <c r="K46" i="1"/>
  <c r="K45" i="1"/>
  <c r="K44" i="1"/>
  <c r="K43" i="1"/>
  <c r="J42" i="1"/>
  <c r="K42" i="1" s="1"/>
  <c r="I42" i="1"/>
  <c r="H42" i="1"/>
  <c r="K41" i="1"/>
  <c r="K40" i="1"/>
  <c r="K39" i="1"/>
  <c r="J39" i="1"/>
  <c r="H39" i="1"/>
  <c r="I39" i="1" s="1"/>
  <c r="B39" i="1"/>
  <c r="K38" i="1"/>
  <c r="K37" i="1"/>
  <c r="K36" i="1"/>
  <c r="K35" i="1"/>
  <c r="J35" i="1"/>
  <c r="H35" i="1"/>
  <c r="I35" i="1" s="1"/>
  <c r="B35" i="1"/>
  <c r="J32" i="1"/>
  <c r="I32" i="1"/>
  <c r="H32" i="1"/>
  <c r="F31" i="1"/>
  <c r="E31" i="1"/>
  <c r="H28" i="1" s="1"/>
  <c r="I28" i="1" s="1"/>
  <c r="F29" i="1"/>
  <c r="J28" i="1" s="1"/>
  <c r="K28" i="1" s="1"/>
  <c r="E29" i="1"/>
  <c r="F27" i="1"/>
  <c r="E27" i="1"/>
  <c r="K22" i="1"/>
  <c r="J22" i="1"/>
  <c r="H22" i="1"/>
  <c r="I22" i="1" s="1"/>
  <c r="K20" i="1"/>
  <c r="K19" i="1"/>
  <c r="K18" i="1"/>
  <c r="K17" i="1"/>
  <c r="K16" i="1"/>
  <c r="J16" i="1"/>
  <c r="H16" i="1"/>
  <c r="I16" i="1" s="1"/>
  <c r="F14" i="1"/>
  <c r="H8" i="1"/>
  <c r="I8" i="1" s="1"/>
  <c r="J8" i="1"/>
  <c r="K8" i="1" s="1"/>
</calcChain>
</file>

<file path=xl/sharedStrings.xml><?xml version="1.0" encoding="utf-8"?>
<sst xmlns="http://schemas.openxmlformats.org/spreadsheetml/2006/main" count="721" uniqueCount="378">
  <si>
    <t>Hiện trạng</t>
  </si>
  <si>
    <t>Số ĐVHC
 cấp xã giảm</t>
  </si>
  <si>
    <t>Diện tích tự nhiên</t>
  </si>
  <si>
    <t xml:space="preserve">Quy mô dân số </t>
  </si>
  <si>
    <t xml:space="preserve"> P. Phan Đình Phùng </t>
  </si>
  <si>
    <t>x</t>
  </si>
  <si>
    <t xml:space="preserve"> P. Trưng Vương</t>
  </si>
  <si>
    <t xml:space="preserve"> P. Túc Duyên</t>
  </si>
  <si>
    <t xml:space="preserve"> P. Đồng Quang</t>
  </si>
  <si>
    <t xml:space="preserve"> P. Quang Trung</t>
  </si>
  <si>
    <t xml:space="preserve"> P. Hoàng Văn Thụ</t>
  </si>
  <si>
    <t xml:space="preserve"> P. Tân Thịnh</t>
  </si>
  <si>
    <t xml:space="preserve"> P. Linh Sơn </t>
  </si>
  <si>
    <t xml:space="preserve"> P. Chùa Hang</t>
  </si>
  <si>
    <t xml:space="preserve"> X. Cao Ngạn</t>
  </si>
  <si>
    <t xml:space="preserve"> P. Đồng Bẩm</t>
  </si>
  <si>
    <t xml:space="preserve"> X. Linh Sơn</t>
  </si>
  <si>
    <t xml:space="preserve"> X. Huống Thượng</t>
  </si>
  <si>
    <t xml:space="preserve"> P. Tích Lương</t>
  </si>
  <si>
    <t xml:space="preserve"> P. Phú Xá</t>
  </si>
  <si>
    <t xml:space="preserve"> P. Trung Thành</t>
  </si>
  <si>
    <t xml:space="preserve"> P. Tân Thành</t>
  </si>
  <si>
    <t xml:space="preserve"> P. Tân Lập</t>
  </si>
  <si>
    <t xml:space="preserve"> P. Gia Sàng</t>
  </si>
  <si>
    <t xml:space="preserve"> P. Hương Sơn</t>
  </si>
  <si>
    <t xml:space="preserve"> P. Quyết Thắng</t>
  </si>
  <si>
    <t xml:space="preserve"> P. Thịnh Đán</t>
  </si>
  <si>
    <t xml:space="preserve"> X. Quyết Thắng</t>
  </si>
  <si>
    <t xml:space="preserve"> X. Phúc Hà</t>
  </si>
  <si>
    <t xml:space="preserve"> P. Tân Long</t>
  </si>
  <si>
    <t xml:space="preserve"> X. Sơn Cẩm</t>
  </si>
  <si>
    <t xml:space="preserve"> P. Quan Triều</t>
  </si>
  <si>
    <t xml:space="preserve"> P. Quang Vinh</t>
  </si>
  <si>
    <t xml:space="preserve"> X. Tân Cương</t>
  </si>
  <si>
    <t xml:space="preserve"> X. Thịnh Đức</t>
  </si>
  <si>
    <t xml:space="preserve"> X. Bình Sơn</t>
  </si>
  <si>
    <t xml:space="preserve"> X. Đại Phúc</t>
  </si>
  <si>
    <t xml:space="preserve"> X. Phúc Xuân</t>
  </si>
  <si>
    <t xml:space="preserve"> X. Phúc Trìu</t>
  </si>
  <si>
    <t xml:space="preserve"> TT. Hùng Sơn</t>
  </si>
  <si>
    <t xml:space="preserve"> X. Tân Thái</t>
  </si>
  <si>
    <t xml:space="preserve"> X. Phúc Tân</t>
  </si>
  <si>
    <t xml:space="preserve"> X. Đại Từ</t>
  </si>
  <si>
    <t xml:space="preserve"> X. Bình Thuận</t>
  </si>
  <si>
    <t xml:space="preserve"> X. Khôi Kỳ</t>
  </si>
  <si>
    <t xml:space="preserve"> X. Mỹ Yên</t>
  </si>
  <si>
    <t xml:space="preserve"> X. Lục Ba</t>
  </si>
  <si>
    <t xml:space="preserve"> X. Minh Tiến</t>
  </si>
  <si>
    <t xml:space="preserve"> X. Đức Lương</t>
  </si>
  <si>
    <t xml:space="preserve"> X. Phúc Lương</t>
  </si>
  <si>
    <t xml:space="preserve"> X. Phú Thịnh</t>
  </si>
  <si>
    <t xml:space="preserve"> X. Bản Ngoại</t>
  </si>
  <si>
    <t xml:space="preserve"> X. Phú Cường</t>
  </si>
  <si>
    <t xml:space="preserve"> X. La Bằng</t>
  </si>
  <si>
    <t xml:space="preserve"> X. Hoàng Nông</t>
  </si>
  <si>
    <t xml:space="preserve"> X. Tiên Hội</t>
  </si>
  <si>
    <t xml:space="preserve"> X. Phú Lạc</t>
  </si>
  <si>
    <t xml:space="preserve"> X. Phục Linh</t>
  </si>
  <si>
    <t xml:space="preserve"> X. Tân Linh</t>
  </si>
  <si>
    <t xml:space="preserve"> X. An Khánh</t>
  </si>
  <si>
    <t xml:space="preserve"> X. Cù Vân</t>
  </si>
  <si>
    <t xml:space="preserve"> X. Hà Thượng</t>
  </si>
  <si>
    <t xml:space="preserve"> X. Quân Chu</t>
  </si>
  <si>
    <t xml:space="preserve"> TT. Quân Chu</t>
  </si>
  <si>
    <t xml:space="preserve"> X. Cát Nê</t>
  </si>
  <si>
    <t xml:space="preserve"> X. Vạn Phú</t>
  </si>
  <si>
    <t xml:space="preserve"> X. Văn Yên</t>
  </si>
  <si>
    <t xml:space="preserve"> X. Yên Lãng</t>
  </si>
  <si>
    <t xml:space="preserve"> X. Phú Xuyên</t>
  </si>
  <si>
    <t xml:space="preserve"> P. Phổ Yên</t>
  </si>
  <si>
    <t xml:space="preserve"> P. Ba Hàng</t>
  </si>
  <si>
    <t xml:space="preserve"> P. Hồng Tiến</t>
  </si>
  <si>
    <t xml:space="preserve"> P. Bãi Bông</t>
  </si>
  <si>
    <t xml:space="preserve"> P. Đắc Sơn</t>
  </si>
  <si>
    <t>P. Vạn Xuân</t>
  </si>
  <si>
    <t xml:space="preserve"> P. Nam Tiến</t>
  </si>
  <si>
    <t xml:space="preserve"> P. Đồng Tiến</t>
  </si>
  <si>
    <t xml:space="preserve"> P. Tân Hương</t>
  </si>
  <si>
    <t xml:space="preserve"> P. Tiên Phong</t>
  </si>
  <si>
    <t xml:space="preserve"> P. Đông Cao</t>
  </si>
  <si>
    <t xml:space="preserve"> P. Tân Phú</t>
  </si>
  <si>
    <t xml:space="preserve"> P. Thuận Thành</t>
  </si>
  <si>
    <t xml:space="preserve"> P. Phúc Thuận</t>
  </si>
  <si>
    <t xml:space="preserve"> X. Phúc Thuận</t>
  </si>
  <si>
    <t xml:space="preserve"> X. Minh Đức</t>
  </si>
  <si>
    <t xml:space="preserve"> P. Bắc Sơn</t>
  </si>
  <si>
    <t xml:space="preserve"> X. Thành Công</t>
  </si>
  <si>
    <t xml:space="preserve"> X. Vạn Phái</t>
  </si>
  <si>
    <t xml:space="preserve"> X. Phú Bình</t>
  </si>
  <si>
    <t xml:space="preserve"> TT. Hương Sơn</t>
  </si>
  <si>
    <t xml:space="preserve"> X. Nhã Lộng</t>
  </si>
  <si>
    <t xml:space="preserve"> X. Úc Kỳ</t>
  </si>
  <si>
    <t xml:space="preserve"> X. Tân Thành</t>
  </si>
  <si>
    <t xml:space="preserve"> X. Tân Hòa</t>
  </si>
  <si>
    <t xml:space="preserve"> X. Tân Kim</t>
  </si>
  <si>
    <t xml:space="preserve"> X. Điềm Thụy</t>
  </si>
  <si>
    <t xml:space="preserve"> X. Hà Châu</t>
  </si>
  <si>
    <t xml:space="preserve"> X. Kha Sơn</t>
  </si>
  <si>
    <t xml:space="preserve"> X. Lương Phú</t>
  </si>
  <si>
    <t xml:space="preserve"> X. Tân Đức</t>
  </si>
  <si>
    <t xml:space="preserve"> X. Thanh Ninh</t>
  </si>
  <si>
    <t xml:space="preserve"> X. Dương Thành</t>
  </si>
  <si>
    <t xml:space="preserve"> X. Tân Khánh</t>
  </si>
  <si>
    <t xml:space="preserve"> X. Bàn Đạt</t>
  </si>
  <si>
    <t xml:space="preserve"> X. Đào Xá</t>
  </si>
  <si>
    <t xml:space="preserve"> X. Đồng Hỷ</t>
  </si>
  <si>
    <t xml:space="preserve"> TT. Hóa Thượng</t>
  </si>
  <si>
    <t xml:space="preserve"> TT. Sông Cầu</t>
  </si>
  <si>
    <t xml:space="preserve"> X. Minh Lập</t>
  </si>
  <si>
    <t xml:space="preserve"> X. Hóa Trung</t>
  </si>
  <si>
    <t xml:space="preserve"> X. Quang Sơn</t>
  </si>
  <si>
    <t xml:space="preserve"> X. Tân Long</t>
  </si>
  <si>
    <t xml:space="preserve"> X. Trại Cau</t>
  </si>
  <si>
    <t xml:space="preserve"> TT. Trại Cau</t>
  </si>
  <si>
    <t xml:space="preserve"> X. Hợp Tiến</t>
  </si>
  <si>
    <t xml:space="preserve"> X. Nam Hòa</t>
  </si>
  <si>
    <t xml:space="preserve"> X. Cây Thị</t>
  </si>
  <si>
    <t xml:space="preserve"> X. Văn Hán</t>
  </si>
  <si>
    <t xml:space="preserve"> X. Khe Mo</t>
  </si>
  <si>
    <t xml:space="preserve"> X. Hòa Bình</t>
  </si>
  <si>
    <t xml:space="preserve"> X. Văn Lăng</t>
  </si>
  <si>
    <t xml:space="preserve"> P. Sông Công</t>
  </si>
  <si>
    <t xml:space="preserve"> P. Thắng Lợi</t>
  </si>
  <si>
    <t xml:space="preserve"> P. Phố Cò</t>
  </si>
  <si>
    <t xml:space="preserve"> P. Cải Đan</t>
  </si>
  <si>
    <t xml:space="preserve"> P. Bá Xuyên</t>
  </si>
  <si>
    <t xml:space="preserve"> X. Bá Xuyên</t>
  </si>
  <si>
    <t xml:space="preserve"> P. Mỏ Chè</t>
  </si>
  <si>
    <t xml:space="preserve"> P. Châu Sơn</t>
  </si>
  <si>
    <t xml:space="preserve"> P. Bách Quang</t>
  </si>
  <si>
    <t xml:space="preserve"> P. Lương Sơn</t>
  </si>
  <si>
    <t xml:space="preserve"> X. Tân Quang</t>
  </si>
  <si>
    <t xml:space="preserve"> X. Phú Lương</t>
  </si>
  <si>
    <t xml:space="preserve"> TT. Giang Tiên</t>
  </si>
  <si>
    <t xml:space="preserve"> TT. Đu</t>
  </si>
  <si>
    <t xml:space="preserve"> X. Yên Lạc</t>
  </si>
  <si>
    <t xml:space="preserve"> X. Động Đạt</t>
  </si>
  <si>
    <t xml:space="preserve"> X. Tức Tranh</t>
  </si>
  <si>
    <t xml:space="preserve"> X. Cổ Lũng</t>
  </si>
  <si>
    <t xml:space="preserve"> X. Vô Tranh</t>
  </si>
  <si>
    <t xml:space="preserve"> X. Phú Đô</t>
  </si>
  <si>
    <t xml:space="preserve"> X. Yên Ninh</t>
  </si>
  <si>
    <t xml:space="preserve"> X. Yên Đổ</t>
  </si>
  <si>
    <t xml:space="preserve"> X. Yên Trạch</t>
  </si>
  <si>
    <t xml:space="preserve"> X. Hợp Thành</t>
  </si>
  <si>
    <t xml:space="preserve"> X. Ôn Lương</t>
  </si>
  <si>
    <t xml:space="preserve"> X. Phủ Lý</t>
  </si>
  <si>
    <t xml:space="preserve"> X. Định Hóa</t>
  </si>
  <si>
    <t xml:space="preserve"> TT. Chợ Chu</t>
  </si>
  <si>
    <t xml:space="preserve"> X. Phúc Chu</t>
  </si>
  <si>
    <t xml:space="preserve"> X. Bảo Linh</t>
  </si>
  <si>
    <t xml:space="preserve"> X. Đồng Thịnh</t>
  </si>
  <si>
    <t xml:space="preserve"> X. Bình Yên</t>
  </si>
  <si>
    <t xml:space="preserve"> X. Trung Lương</t>
  </si>
  <si>
    <t xml:space="preserve"> X. Định Biên</t>
  </si>
  <si>
    <t xml:space="preserve"> X. Thanh Định</t>
  </si>
  <si>
    <t xml:space="preserve"> X. Trung Hội</t>
  </si>
  <si>
    <t xml:space="preserve"> X. Phú Tiến</t>
  </si>
  <si>
    <t xml:space="preserve"> X. Bộc Nhiêu</t>
  </si>
  <si>
    <t xml:space="preserve"> X. Tân Dương</t>
  </si>
  <si>
    <t xml:space="preserve"> X. Phượng Tiến</t>
  </si>
  <si>
    <t xml:space="preserve"> X. Tân Thịnh</t>
  </si>
  <si>
    <t xml:space="preserve"> X. Phú Đình</t>
  </si>
  <si>
    <t xml:space="preserve"> X. Điềm Mặc</t>
  </si>
  <si>
    <t xml:space="preserve"> X. Bình Thành</t>
  </si>
  <si>
    <t xml:space="preserve"> X. Sơn Phú</t>
  </si>
  <si>
    <t xml:space="preserve"> X. Kim Phượng</t>
  </si>
  <si>
    <t xml:space="preserve"> X. Quy Kỳ</t>
  </si>
  <si>
    <t xml:space="preserve"> X. Lam Vỹ</t>
  </si>
  <si>
    <t xml:space="preserve"> X. Linh Thông</t>
  </si>
  <si>
    <t xml:space="preserve"> X. Võ Nhai</t>
  </si>
  <si>
    <t xml:space="preserve"> TT. Đình Cả</t>
  </si>
  <si>
    <t xml:space="preserve"> X. Phú Thượng</t>
  </si>
  <si>
    <t xml:space="preserve"> X. Lâu Thượng</t>
  </si>
  <si>
    <t xml:space="preserve"> X. Dân Tiến</t>
  </si>
  <si>
    <t xml:space="preserve"> X. Bình Long</t>
  </si>
  <si>
    <t xml:space="preserve"> X. Phương Giao</t>
  </si>
  <si>
    <t xml:space="preserve"> X. Vũ Chấn</t>
  </si>
  <si>
    <t xml:space="preserve"> X. Nghinh Tường</t>
  </si>
  <si>
    <t xml:space="preserve"> X. Thần Sa</t>
  </si>
  <si>
    <t xml:space="preserve"> X. Thần Xa</t>
  </si>
  <si>
    <t xml:space="preserve"> X. Thượng Nung</t>
  </si>
  <si>
    <t xml:space="preserve"> X. La Hiên</t>
  </si>
  <si>
    <t xml:space="preserve"> X. Cúc Đường</t>
  </si>
  <si>
    <t xml:space="preserve"> X. Tràng Xá</t>
  </si>
  <si>
    <t xml:space="preserve"> X. Liên Minh</t>
  </si>
  <si>
    <t>Xã Bằng Thành</t>
  </si>
  <si>
    <t>Xã Nghiên Loan</t>
  </si>
  <si>
    <t>Xã Cao Minh</t>
  </si>
  <si>
    <t>Xã Ba Bể</t>
  </si>
  <si>
    <t>Xã Chợ Rã</t>
  </si>
  <si>
    <t>Xã Phúc Lộc</t>
  </si>
  <si>
    <t>Xã Thượng Minh</t>
  </si>
  <si>
    <t>Xã Đồng Phúc</t>
  </si>
  <si>
    <t>Xã Bằng Vân</t>
  </si>
  <si>
    <t>Xã Ngân Sơn</t>
  </si>
  <si>
    <t>Xã Nà Phặc</t>
  </si>
  <si>
    <t>Xã Hiệp Lực</t>
  </si>
  <si>
    <t>Xã Nam Cường</t>
  </si>
  <si>
    <t>Xã Quảng Bạch</t>
  </si>
  <si>
    <t>Xã Yên Thịnh</t>
  </si>
  <si>
    <t>Xã Chợ Đồn</t>
  </si>
  <si>
    <t>Xã Yên Phong</t>
  </si>
  <si>
    <t>Xã Nghĩa Tá</t>
  </si>
  <si>
    <t>Xã Phủ Thông</t>
  </si>
  <si>
    <t>Xã Cẩm Giàng</t>
  </si>
  <si>
    <t>Xã Vĩnh Thông</t>
  </si>
  <si>
    <t>Xã Bạch Thông</t>
  </si>
  <si>
    <t>Xã Phong Quang</t>
  </si>
  <si>
    <t>Phường Đức Xuân</t>
  </si>
  <si>
    <t>Phường Bắc Kạn</t>
  </si>
  <si>
    <t>Xã Văn Lang</t>
  </si>
  <si>
    <t>Xã Cường Lợi</t>
  </si>
  <si>
    <t>Xã Na Rì</t>
  </si>
  <si>
    <t>Xã Trần Phú</t>
  </si>
  <si>
    <t>Xã Côn Minh</t>
  </si>
  <si>
    <t>Xã Xuân Dương</t>
  </si>
  <si>
    <t>Xã Tân Kỳ</t>
  </si>
  <si>
    <t>Xã Thanh Mai</t>
  </si>
  <si>
    <t>Xã Thanh Thịnh</t>
  </si>
  <si>
    <t>Xã Chợ Mới</t>
  </si>
  <si>
    <t>Xã Yên Bình</t>
  </si>
  <si>
    <t>Tên ĐVHC mới</t>
  </si>
  <si>
    <t>Tên ĐVHC cũ</t>
  </si>
  <si>
    <r>
      <t xml:space="preserve">Yếu tố đặc thù 
</t>
    </r>
    <r>
      <rPr>
        <sz val="12"/>
        <rFont val="Times New Roman"/>
        <family val="1"/>
      </rPr>
      <t>(nếu có)</t>
    </r>
  </si>
  <si>
    <r>
      <t xml:space="preserve">Tỷ lệ </t>
    </r>
    <r>
      <rPr>
        <sz val="12"/>
        <rFont val="Times New Roman"/>
        <family val="1"/>
      </rPr>
      <t>(%)</t>
    </r>
  </si>
  <si>
    <r>
      <t xml:space="preserve">Dân số </t>
    </r>
    <r>
      <rPr>
        <sz val="12"/>
        <rFont val="Times New Roman"/>
        <family val="1"/>
      </rPr>
      <t>(người)</t>
    </r>
  </si>
  <si>
    <t xml:space="preserve"> X. Bằng Thành</t>
  </si>
  <si>
    <t xml:space="preserve"> X. Bộc Bố</t>
  </si>
  <si>
    <t xml:space="preserve"> X. Nhạn Môn</t>
  </si>
  <si>
    <t xml:space="preserve"> X. Giáo Hiệu</t>
  </si>
  <si>
    <t xml:space="preserve"> X. Xuân La</t>
  </si>
  <si>
    <t xml:space="preserve"> X. An Thắng</t>
  </si>
  <si>
    <t xml:space="preserve"> X. Nghiên Loan</t>
  </si>
  <si>
    <t xml:space="preserve"> X. Công Bằng</t>
  </si>
  <si>
    <t xml:space="preserve"> X. Cổ Linh</t>
  </si>
  <si>
    <t xml:space="preserve"> X. Cao Tân</t>
  </si>
  <si>
    <t xml:space="preserve"> X. Cao Thượng</t>
  </si>
  <si>
    <t xml:space="preserve"> X. Nam Mẫu</t>
  </si>
  <si>
    <t xml:space="preserve"> X. Khang Ninh</t>
  </si>
  <si>
    <t xml:space="preserve"> X. Thượng Giáo</t>
  </si>
  <si>
    <t xml:space="preserve"> X. Địa Linh</t>
  </si>
  <si>
    <t xml:space="preserve"> X. Bành Trạch</t>
  </si>
  <si>
    <t xml:space="preserve"> X. Phúc Lộc</t>
  </si>
  <si>
    <t xml:space="preserve"> X. Hà Hiệu</t>
  </si>
  <si>
    <t xml:space="preserve"> X. Yến Dương</t>
  </si>
  <si>
    <t xml:space="preserve"> X. Chu Hương</t>
  </si>
  <si>
    <t xml:space="preserve"> X. Quảng Khê</t>
  </si>
  <si>
    <t xml:space="preserve"> X. Hoàng Trĩ</t>
  </si>
  <si>
    <t xml:space="preserve"> X. Đồng Phúc</t>
  </si>
  <si>
    <t xml:space="preserve"> X. Bằng Phúc</t>
  </si>
  <si>
    <t xml:space="preserve"> X. Thượng Ân</t>
  </si>
  <si>
    <t xml:space="preserve"> X. Bằng Vân</t>
  </si>
  <si>
    <t xml:space="preserve"> X. Cốc Đán</t>
  </si>
  <si>
    <t xml:space="preserve"> X. Đức Vân</t>
  </si>
  <si>
    <t xml:space="preserve"> X. Trung Hòa</t>
  </si>
  <si>
    <t xml:space="preserve"> X. Thuần Mang</t>
  </si>
  <si>
    <t xml:space="preserve"> X. Hiệp Lực</t>
  </si>
  <si>
    <t xml:space="preserve"> X. Xuân Lạc</t>
  </si>
  <si>
    <t xml:space="preserve"> X. Nam Cường</t>
  </si>
  <si>
    <t xml:space="preserve"> X. Đồng Lạc</t>
  </si>
  <si>
    <t xml:space="preserve"> X. Quảng Bạch</t>
  </si>
  <si>
    <t xml:space="preserve"> X. Tân Lập</t>
  </si>
  <si>
    <t xml:space="preserve"> X. Bản Thi</t>
  </si>
  <si>
    <t xml:space="preserve"> X. Yên Thịnh</t>
  </si>
  <si>
    <t xml:space="preserve"> X. Yên Thượng</t>
  </si>
  <si>
    <t xml:space="preserve"> X. Ngọc Phái</t>
  </si>
  <si>
    <t xml:space="preserve"> X. Phương Viên</t>
  </si>
  <si>
    <t xml:space="preserve"> X. Bằng Lãng</t>
  </si>
  <si>
    <t xml:space="preserve"> X. Đại Sảo</t>
  </si>
  <si>
    <t xml:space="preserve"> X. Yên Mỹ</t>
  </si>
  <si>
    <t xml:space="preserve"> X. Yên Phong</t>
  </si>
  <si>
    <t xml:space="preserve"> X. Lương Bằng</t>
  </si>
  <si>
    <t xml:space="preserve"> X. Nghĩa Tá</t>
  </si>
  <si>
    <t xml:space="preserve"> X. Bình Trung</t>
  </si>
  <si>
    <t xml:space="preserve"> X. Vi Hương</t>
  </si>
  <si>
    <t xml:space="preserve"> X. Tân Tú</t>
  </si>
  <si>
    <t xml:space="preserve"> X. Lục Bình</t>
  </si>
  <si>
    <t xml:space="preserve"> X. Quân Hà</t>
  </si>
  <si>
    <t xml:space="preserve"> X. Cẩm Giàng</t>
  </si>
  <si>
    <t xml:space="preserve"> X. Nguyên Phúc</t>
  </si>
  <si>
    <t xml:space="preserve"> X. Mỹ Thanh</t>
  </si>
  <si>
    <t xml:space="preserve"> X. Sỹ Bình</t>
  </si>
  <si>
    <t xml:space="preserve"> X. Vũ Muộn</t>
  </si>
  <si>
    <t xml:space="preserve"> X. Cao Sơn</t>
  </si>
  <si>
    <t xml:space="preserve"> X. Đồng Thắng</t>
  </si>
  <si>
    <t xml:space="preserve"> X. Dương Phong</t>
  </si>
  <si>
    <t xml:space="preserve"> X. Quang Thuận</t>
  </si>
  <si>
    <t xml:space="preserve"> X. Đôn Phong</t>
  </si>
  <si>
    <t xml:space="preserve"> X. Dương Quang</t>
  </si>
  <si>
    <t xml:space="preserve"> X. Nông Thượng</t>
  </si>
  <si>
    <t xml:space="preserve"> X. Kim Hỷ</t>
  </si>
  <si>
    <t xml:space="preserve"> X. Lương Thượng</t>
  </si>
  <si>
    <t xml:space="preserve"> X. Văn Lang</t>
  </si>
  <si>
    <t xml:space="preserve"> X. Văn Vũ</t>
  </si>
  <si>
    <t xml:space="preserve"> X. Cường Lợi</t>
  </si>
  <si>
    <t xml:space="preserve"> X. Sơn Thành</t>
  </si>
  <si>
    <t xml:space="preserve"> X. Kim Lư</t>
  </si>
  <si>
    <t xml:space="preserve"> X. Văn Minh</t>
  </si>
  <si>
    <t xml:space="preserve"> X. Cư Lễ</t>
  </si>
  <si>
    <t xml:space="preserve"> X. Trần Phú</t>
  </si>
  <si>
    <t xml:space="preserve"> X. Côn Minh</t>
  </si>
  <si>
    <t xml:space="preserve"> X. Quang Phong</t>
  </si>
  <si>
    <t xml:space="preserve"> X. Dương Sơn</t>
  </si>
  <si>
    <t xml:space="preserve"> X. Đổng Xá</t>
  </si>
  <si>
    <t xml:space="preserve"> X. Xuân Dương</t>
  </si>
  <si>
    <t xml:space="preserve"> X. Liêm Thuỷ</t>
  </si>
  <si>
    <t xml:space="preserve"> X. Tân Sơn</t>
  </si>
  <si>
    <t xml:space="preserve"> X. Hòa Mục</t>
  </si>
  <si>
    <t xml:space="preserve"> X. Cao Kỳ</t>
  </si>
  <si>
    <t xml:space="preserve"> X. Thanh Vận</t>
  </si>
  <si>
    <t xml:space="preserve"> X. Thanh Mai</t>
  </si>
  <si>
    <t xml:space="preserve"> X. Mai Lạp</t>
  </si>
  <si>
    <t xml:space="preserve"> X. Nông Hạ</t>
  </si>
  <si>
    <t xml:space="preserve"> X. Thanh Thịnh</t>
  </si>
  <si>
    <t xml:space="preserve"> X. Quảng Chu</t>
  </si>
  <si>
    <t xml:space="preserve"> X. Như Cố</t>
  </si>
  <si>
    <t xml:space="preserve"> X. Yên Cư</t>
  </si>
  <si>
    <t xml:space="preserve"> X. Yên Hân</t>
  </si>
  <si>
    <t xml:space="preserve"> X. Bình Văn</t>
  </si>
  <si>
    <t xml:space="preserve"> P. Nguyễn Thị Minh Khai</t>
  </si>
  <si>
    <t xml:space="preserve"> P. Huyền Tụng</t>
  </si>
  <si>
    <t xml:space="preserve"> P. Đức Xuân</t>
  </si>
  <si>
    <t xml:space="preserve"> P. Sông Cầu</t>
  </si>
  <si>
    <t xml:space="preserve"> P. Phùng Chí Kiên</t>
  </si>
  <si>
    <t xml:space="preserve"> P. Xuất Hóa</t>
  </si>
  <si>
    <t xml:space="preserve"> TT. Chợ Rã</t>
  </si>
  <si>
    <t xml:space="preserve"> TT. Vân Tùng</t>
  </si>
  <si>
    <t xml:space="preserve"> TT. Nà Phặc</t>
  </si>
  <si>
    <t xml:space="preserve"> TT. Bằng Lũng</t>
  </si>
  <si>
    <t xml:space="preserve"> TT. Phủ Thông</t>
  </si>
  <si>
    <t xml:space="preserve"> TT. Yến Lạc</t>
  </si>
  <si>
    <t xml:space="preserve"> TT. Đồng Tâm</t>
  </si>
  <si>
    <t xml:space="preserve"> X. Mỹ Phương</t>
  </si>
  <si>
    <t>Tỷ lệ dân tộc thiểu số</t>
  </si>
  <si>
    <t>Tiêu chuẩn theo NQ27</t>
  </si>
  <si>
    <t>Dân tộc thiểu số</t>
  </si>
  <si>
    <t xml:space="preserve"> P. Phan Đình Phùng</t>
  </si>
  <si>
    <t xml:space="preserve"> P. Tích Lương </t>
  </si>
  <si>
    <t>X. Xuân Phương</t>
  </si>
  <si>
    <t xml:space="preserve"> X. Bảo Lý 
</t>
  </si>
  <si>
    <t xml:space="preserve">TT </t>
  </si>
  <si>
    <r>
      <t xml:space="preserve">Tỷ lệ </t>
    </r>
    <r>
      <rPr>
        <sz val="12"/>
        <rFont val="Times New Roman"/>
        <family val="1"/>
      </rPr>
      <t xml:space="preserve">(% ) </t>
    </r>
  </si>
  <si>
    <t>X. Nga My</t>
  </si>
  <si>
    <t>A</t>
  </si>
  <si>
    <t>TỈNH THÁI NGUYÊN</t>
  </si>
  <si>
    <t xml:space="preserve"> TP Thái Nguyên</t>
  </si>
  <si>
    <t xml:space="preserve"> TP Sông Công</t>
  </si>
  <si>
    <t xml:space="preserve"> Huyện Đại Từ</t>
  </si>
  <si>
    <t xml:space="preserve"> TP Phổ Yên</t>
  </si>
  <si>
    <t xml:space="preserve"> Huyện Phú Bình</t>
  </si>
  <si>
    <t xml:space="preserve"> Huyện Đồng Hỷ</t>
  </si>
  <si>
    <t xml:space="preserve"> Huyện Phú Lương</t>
  </si>
  <si>
    <t xml:space="preserve"> Huyện Định Hóa</t>
  </si>
  <si>
    <t xml:space="preserve"> Huyện Võ Nhai</t>
  </si>
  <si>
    <t>ĐVHC cấp huyện</t>
  </si>
  <si>
    <t xml:space="preserve"> Huyện Pác Nặm</t>
  </si>
  <si>
    <t xml:space="preserve"> Huyện Ba Bể</t>
  </si>
  <si>
    <t xml:space="preserve"> Huyện Ngân Sơn</t>
  </si>
  <si>
    <t xml:space="preserve"> Huyện Chợ Đồn</t>
  </si>
  <si>
    <t xml:space="preserve"> Huyện Bạch Thông</t>
  </si>
  <si>
    <t xml:space="preserve"> TP Bắc Kạn</t>
  </si>
  <si>
    <t xml:space="preserve"> Huyện Na Rì</t>
  </si>
  <si>
    <t xml:space="preserve"> Huyện Chợ Mới</t>
  </si>
  <si>
    <t>B</t>
  </si>
  <si>
    <t>TỈNH BẮC KẠN</t>
  </si>
  <si>
    <r>
      <t xml:space="preserve">Diện tích </t>
    </r>
    <r>
      <rPr>
        <sz val="12"/>
        <rFont val="Times New Roman"/>
        <family val="1"/>
      </rPr>
      <t>(km</t>
    </r>
    <r>
      <rPr>
        <vertAlign val="superscript"/>
        <sz val="12"/>
        <rFont val="Times New Roman"/>
        <family val="1"/>
      </rPr>
      <t>2</t>
    </r>
    <r>
      <rPr>
        <sz val="12"/>
        <rFont val="Times New Roman"/>
        <family val="1"/>
      </rPr>
      <t>)</t>
    </r>
  </si>
  <si>
    <t>Khu vực miền núi, vùng cao</t>
  </si>
  <si>
    <r>
      <t>Một phần phường Gia Sàng (gồm 0,06 km</t>
    </r>
    <r>
      <rPr>
        <vertAlign val="superscript"/>
        <sz val="12"/>
        <rFont val="Times New Roman"/>
        <family val="1"/>
      </rPr>
      <t xml:space="preserve">2 </t>
    </r>
    <r>
      <rPr>
        <sz val="12"/>
        <rFont val="Times New Roman"/>
        <family val="1"/>
      </rPr>
      <t>và 251 người)</t>
    </r>
  </si>
  <si>
    <r>
      <t>Một phần phường Cam Giá (gồm 0,09 km</t>
    </r>
    <r>
      <rPr>
        <vertAlign val="superscript"/>
        <sz val="12"/>
        <rFont val="Times New Roman"/>
        <family val="1"/>
      </rPr>
      <t>2</t>
    </r>
    <r>
      <rPr>
        <sz val="12"/>
        <rFont val="Times New Roman"/>
        <family val="1"/>
      </rPr>
      <t xml:space="preserve"> và 217 người  )</t>
    </r>
  </si>
  <si>
    <t xml:space="preserve">X. Đồng Liên 
</t>
  </si>
  <si>
    <r>
      <t>Phần còn lại của P. Gia Sàng (gồm  4,12 km</t>
    </r>
    <r>
      <rPr>
        <vertAlign val="superscript"/>
        <sz val="12"/>
        <rFont val="Times New Roman"/>
        <family val="1"/>
      </rPr>
      <t>2</t>
    </r>
    <r>
      <rPr>
        <sz val="12"/>
        <rFont val="Times New Roman"/>
        <family val="1"/>
      </rPr>
      <t xml:space="preserve"> và 14.855 người) sau khi điều chỉnh một phần sang P. Phan Đình Phùng</t>
    </r>
  </si>
  <si>
    <r>
      <t xml:space="preserve"> Phần còn lại của P. Cam Giá (gồm 8,89 km</t>
    </r>
    <r>
      <rPr>
        <vertAlign val="superscript"/>
        <sz val="12"/>
        <rFont val="Times New Roman"/>
        <family val="1"/>
      </rPr>
      <t>2</t>
    </r>
    <r>
      <rPr>
        <sz val="12"/>
        <rFont val="Times New Roman"/>
        <family val="1"/>
      </rPr>
      <t xml:space="preserve"> và 11.051 người) sau khi điều chỉnh một phần sang P. Tích Lương</t>
    </r>
  </si>
  <si>
    <r>
      <t>Một phần xã Thượng Đình (gồm 0,247 km</t>
    </r>
    <r>
      <rPr>
        <vertAlign val="superscript"/>
        <sz val="12"/>
        <rFont val="Times New Roman"/>
        <family val="1"/>
      </rPr>
      <t>2</t>
    </r>
    <r>
      <rPr>
        <sz val="12"/>
        <rFont val="Times New Roman"/>
        <family val="1"/>
      </rPr>
      <t xml:space="preserve"> và 102 người)</t>
    </r>
  </si>
  <si>
    <r>
      <t xml:space="preserve">  Phần còn lại của X. Thượng Đình (gồm 11,36 km</t>
    </r>
    <r>
      <rPr>
        <vertAlign val="superscript"/>
        <sz val="12"/>
        <rFont val="Times New Roman"/>
        <family val="1"/>
      </rPr>
      <t>2</t>
    </r>
    <r>
      <rPr>
        <sz val="12"/>
        <rFont val="Times New Roman"/>
        <family val="1"/>
      </rPr>
      <t xml:space="preserve"> và 10.737 người) sau khi điều chỉnh một phần về xã Phú Bình </t>
    </r>
  </si>
  <si>
    <r>
      <t xml:space="preserve"> PHƯƠNG ÁN SẮP XẾP ĐVHC CẤP XÃ NĂM 2025 CỦA TỈNH THÁI NGUYÊN (MỚI)</t>
    </r>
    <r>
      <rPr>
        <b/>
        <vertAlign val="superscript"/>
        <sz val="14"/>
        <rFont val="Times New Roman"/>
        <family val="1"/>
      </rPr>
      <t>1</t>
    </r>
    <r>
      <rPr>
        <b/>
        <sz val="14"/>
        <rFont val="Times New Roman"/>
        <family val="1"/>
      </rPr>
      <t xml:space="preserve">
</t>
    </r>
    <r>
      <rPr>
        <i/>
        <sz val="14"/>
        <rFont val="Times New Roman"/>
        <family val="1"/>
      </rPr>
      <t xml:space="preserve">(Kèm theo Đề án số………../ĐA-CP ngày………………...của Chính phủ) </t>
    </r>
  </si>
  <si>
    <t>Phụ lục 3</t>
  </si>
  <si>
    <r>
      <rPr>
        <vertAlign val="superscript"/>
        <sz val="11"/>
        <rFont val="Times New Roman"/>
        <family val="1"/>
      </rPr>
      <t>1</t>
    </r>
    <r>
      <rPr>
        <sz val="11"/>
        <rFont val="Times New Roman"/>
        <family val="1"/>
      </rPr>
      <t>Số liệu diện tích tự nhiên do cơ quan quản lý nhà nước về nông nghiệp và môi trường tỉnh Thái Nguyên và tỉnh Bắc Kạn cung cấp. Số liệu quy mô dân số do cơ quan Công an tỉnh Thái Nguyên và tỉnh Bắc Kạn cung cấp.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</si>
</sst>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3" x14ac:knownFonts="1">
    <font>
      <sz val="11"/>
      <color theme="1"/>
      <name val="Calibri"/>
      <family val="2"/>
      <charset val="163"/>
      <scheme val="minor"/>
    </font>
    <font>
      <sz val="11"/>
      <color theme="1"/>
      <name val="Calibri"/>
      <family val="2"/>
      <charset val="163"/>
      <scheme val="minor"/>
    </font>
    <font>
      <sz val="13"/>
      <name val="Times New Roman"/>
      <family val="1"/>
    </font>
    <font>
      <b/>
      <sz val="13"/>
      <name val="Times New Roman"/>
      <family val="1"/>
    </font>
    <font>
      <sz val="13"/>
      <color rgb="FF0070C0"/>
      <name val="Times New Roman"/>
      <family val="1"/>
    </font>
    <font>
      <sz val="16"/>
      <name val="Times New Roman"/>
      <family val="1"/>
    </font>
    <font>
      <sz val="14"/>
      <name val="Times New Roman"/>
      <family val="1"/>
    </font>
    <font>
      <sz val="13"/>
      <name val="Times New Roman"/>
      <family val="1"/>
      <charset val="163"/>
    </font>
    <font>
      <b/>
      <sz val="14"/>
      <name val="Times New Roman"/>
      <family val="1"/>
    </font>
    <font>
      <sz val="16"/>
      <name val="Calibri"/>
      <family val="2"/>
      <charset val="163"/>
      <scheme val="minor"/>
    </font>
    <font>
      <sz val="14"/>
      <name val="Calibri"/>
      <family val="2"/>
      <charset val="163"/>
      <scheme val="minor"/>
    </font>
    <font>
      <sz val="11"/>
      <name val="Calibri"/>
      <family val="2"/>
      <charset val="163"/>
      <scheme val="minor"/>
    </font>
    <font>
      <b/>
      <sz val="11"/>
      <name val="Calibri"/>
      <family val="2"/>
      <charset val="163"/>
      <scheme val="minor"/>
    </font>
    <font>
      <sz val="12"/>
      <name val="Times New Roman"/>
      <family val="1"/>
    </font>
    <font>
      <b/>
      <sz val="12"/>
      <name val="Times New Roman"/>
      <family val="1"/>
    </font>
    <font>
      <sz val="10"/>
      <name val="Arial"/>
      <family val="2"/>
    </font>
    <font>
      <sz val="12"/>
      <color theme="1"/>
      <name val="Times New Roman"/>
      <family val="1"/>
    </font>
    <font>
      <i/>
      <sz val="14"/>
      <name val="Times New Roman"/>
      <family val="1"/>
    </font>
    <font>
      <vertAlign val="superscript"/>
      <sz val="12"/>
      <name val="Times New Roman"/>
      <family val="1"/>
    </font>
    <font>
      <sz val="12"/>
      <name val="Calibri"/>
      <family val="2"/>
      <charset val="163"/>
      <scheme val="minor"/>
    </font>
    <font>
      <b/>
      <vertAlign val="superscript"/>
      <sz val="14"/>
      <name val="Times New Roman"/>
      <family val="1"/>
    </font>
    <font>
      <sz val="11"/>
      <name val="Times New Roman"/>
      <family val="1"/>
    </font>
    <font>
      <vertAlign val="superscript"/>
      <sz val="1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xf numFmtId="9" fontId="1" fillId="0" borderId="0" applyFont="0" applyFill="0" applyBorder="0" applyAlignment="0" applyProtection="0"/>
    <xf numFmtId="0" fontId="1" fillId="0" borderId="0"/>
    <xf numFmtId="9" fontId="15" fillId="0" borderId="0" applyFont="0" applyFill="0" applyBorder="0" applyAlignment="0" applyProtection="0"/>
    <xf numFmtId="0" fontId="15" fillId="0" borderId="0"/>
  </cellStyleXfs>
  <cellXfs count="123">
    <xf numFmtId="0" fontId="0" fillId="0" borderId="0" xfId="0"/>
    <xf numFmtId="4" fontId="4" fillId="2" borderId="0" xfId="2" applyNumberFormat="1" applyFont="1" applyFill="1" applyAlignment="1">
      <alignment horizontal="right" vertical="center"/>
    </xf>
    <xf numFmtId="4" fontId="2" fillId="2" borderId="0" xfId="2" applyNumberFormat="1" applyFont="1" applyFill="1" applyAlignment="1">
      <alignment horizontal="center" vertical="center"/>
    </xf>
    <xf numFmtId="4" fontId="2" fillId="2" borderId="0" xfId="2" applyNumberFormat="1" applyFont="1" applyFill="1" applyAlignment="1">
      <alignment vertical="center"/>
    </xf>
    <xf numFmtId="0" fontId="2" fillId="2" borderId="0" xfId="2" applyFont="1" applyFill="1" applyAlignment="1">
      <alignment vertical="center"/>
    </xf>
    <xf numFmtId="0" fontId="5" fillId="2" borderId="0" xfId="2" applyFont="1" applyFill="1" applyAlignment="1">
      <alignment horizontal="center" vertical="center"/>
    </xf>
    <xf numFmtId="0" fontId="6" fillId="2" borderId="0" xfId="2" applyFont="1" applyFill="1" applyAlignment="1">
      <alignment horizontal="left" vertical="center"/>
    </xf>
    <xf numFmtId="0" fontId="2" fillId="2" borderId="0" xfId="2" applyFont="1" applyFill="1" applyAlignment="1">
      <alignment horizontal="center" vertical="center"/>
    </xf>
    <xf numFmtId="2" fontId="2" fillId="2" borderId="0" xfId="2" applyNumberFormat="1" applyFont="1" applyFill="1" applyAlignment="1">
      <alignment horizontal="right" vertical="center"/>
    </xf>
    <xf numFmtId="3" fontId="2" fillId="2" borderId="0" xfId="2" applyNumberFormat="1" applyFont="1" applyFill="1" applyAlignment="1">
      <alignment horizontal="right" vertical="center"/>
    </xf>
    <xf numFmtId="0" fontId="7" fillId="2" borderId="0" xfId="2"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left" vertical="center"/>
    </xf>
    <xf numFmtId="0" fontId="11" fillId="2" borderId="0" xfId="0" applyFont="1" applyFill="1" applyAlignment="1">
      <alignment vertical="center"/>
    </xf>
    <xf numFmtId="0" fontId="11" fillId="2" borderId="0" xfId="0" applyFont="1" applyFill="1" applyAlignment="1">
      <alignment vertical="center" wrapText="1"/>
    </xf>
    <xf numFmtId="4" fontId="11" fillId="2" borderId="0" xfId="0" applyNumberFormat="1" applyFont="1" applyFill="1" applyAlignment="1">
      <alignment horizontal="right" vertical="center" wrapText="1"/>
    </xf>
    <xf numFmtId="2" fontId="11" fillId="2" borderId="0" xfId="0" applyNumberFormat="1" applyFont="1" applyFill="1" applyAlignment="1">
      <alignment horizontal="right" vertical="center" wrapText="1"/>
    </xf>
    <xf numFmtId="3" fontId="11" fillId="2" borderId="0" xfId="0" applyNumberFormat="1" applyFont="1" applyFill="1" applyAlignment="1">
      <alignment horizontal="right" vertical="center" wrapText="1"/>
    </xf>
    <xf numFmtId="0" fontId="11" fillId="2" borderId="0" xfId="0" applyFont="1" applyFill="1" applyAlignment="1">
      <alignment horizontal="center" vertical="center"/>
    </xf>
    <xf numFmtId="0" fontId="12" fillId="2" borderId="0" xfId="0" applyFont="1" applyFill="1" applyAlignment="1">
      <alignment horizontal="right" vertical="center"/>
    </xf>
    <xf numFmtId="4" fontId="11" fillId="2" borderId="0" xfId="0" applyNumberFormat="1" applyFont="1" applyFill="1" applyAlignment="1">
      <alignment horizontal="center" vertical="center"/>
    </xf>
    <xf numFmtId="2" fontId="14" fillId="2" borderId="1" xfId="2" applyNumberFormat="1" applyFont="1" applyFill="1" applyBorder="1" applyAlignment="1">
      <alignment horizontal="center" vertical="center" wrapText="1"/>
    </xf>
    <xf numFmtId="4" fontId="14" fillId="2" borderId="1" xfId="2" applyNumberFormat="1" applyFont="1" applyFill="1" applyBorder="1" applyAlignment="1">
      <alignment horizontal="center" vertical="center" wrapText="1"/>
    </xf>
    <xf numFmtId="3" fontId="13" fillId="2" borderId="1" xfId="0" applyNumberFormat="1" applyFont="1" applyFill="1" applyBorder="1" applyAlignment="1">
      <alignment vertical="center"/>
    </xf>
    <xf numFmtId="3" fontId="13" fillId="2" borderId="1" xfId="0" applyNumberFormat="1" applyFont="1" applyFill="1" applyBorder="1" applyAlignment="1">
      <alignment horizontal="right" vertical="center"/>
    </xf>
    <xf numFmtId="0" fontId="2" fillId="2" borderId="0" xfId="0" applyFont="1" applyFill="1" applyAlignment="1">
      <alignment vertical="center"/>
    </xf>
    <xf numFmtId="4" fontId="2" fillId="2" borderId="0" xfId="0" applyNumberFormat="1" applyFont="1" applyFill="1" applyAlignment="1">
      <alignment horizontal="center" vertical="center"/>
    </xf>
    <xf numFmtId="0" fontId="13" fillId="2" borderId="1" xfId="0" applyFont="1" applyFill="1" applyBorder="1" applyAlignment="1">
      <alignment horizontal="right" vertical="center"/>
    </xf>
    <xf numFmtId="0" fontId="11" fillId="2" borderId="0" xfId="0" applyFont="1" applyFill="1" applyAlignment="1">
      <alignment horizontal="left" vertical="center"/>
    </xf>
    <xf numFmtId="4" fontId="11" fillId="2" borderId="0" xfId="0" applyNumberFormat="1" applyFont="1" applyFill="1" applyAlignment="1">
      <alignment vertical="center"/>
    </xf>
    <xf numFmtId="0" fontId="11" fillId="2" borderId="0" xfId="0" applyFont="1" applyFill="1" applyAlignment="1">
      <alignment horizontal="right" vertical="center"/>
    </xf>
    <xf numFmtId="0" fontId="2" fillId="0" borderId="0" xfId="2" applyFont="1" applyAlignment="1">
      <alignment vertical="center"/>
    </xf>
    <xf numFmtId="0" fontId="11" fillId="0" borderId="0" xfId="0" applyFont="1" applyAlignment="1">
      <alignment vertical="center"/>
    </xf>
    <xf numFmtId="3" fontId="16" fillId="2" borderId="0" xfId="0" applyNumberFormat="1" applyFont="1" applyFill="1" applyBorder="1" applyAlignment="1">
      <alignment vertical="center" wrapText="1"/>
    </xf>
    <xf numFmtId="0" fontId="14" fillId="2" borderId="1" xfId="0" applyFont="1" applyFill="1" applyBorder="1" applyAlignment="1">
      <alignment vertical="center"/>
    </xf>
    <xf numFmtId="0" fontId="14" fillId="2" borderId="2" xfId="0" applyFont="1" applyFill="1" applyBorder="1" applyAlignment="1">
      <alignment horizontal="center" vertical="center"/>
    </xf>
    <xf numFmtId="0" fontId="13" fillId="0" borderId="1" xfId="0" applyFont="1" applyBorder="1" applyAlignment="1">
      <alignment horizontal="left" vertical="center"/>
    </xf>
    <xf numFmtId="0" fontId="13" fillId="2" borderId="1" xfId="0" applyFont="1" applyFill="1" applyBorder="1" applyAlignment="1">
      <alignment horizontal="center" vertical="center"/>
    </xf>
    <xf numFmtId="4" fontId="13" fillId="2" borderId="1" xfId="0" applyNumberFormat="1" applyFont="1" applyFill="1" applyBorder="1" applyAlignment="1">
      <alignment horizontal="right" vertical="center" wrapText="1"/>
    </xf>
    <xf numFmtId="2" fontId="13" fillId="2" borderId="1" xfId="0" applyNumberFormat="1" applyFont="1" applyFill="1" applyBorder="1" applyAlignment="1">
      <alignment horizontal="right" vertical="center" wrapText="1"/>
    </xf>
    <xf numFmtId="3" fontId="13" fillId="2" borderId="1" xfId="0" applyNumberFormat="1" applyFont="1" applyFill="1" applyBorder="1" applyAlignment="1">
      <alignment horizontal="right" vertical="center" wrapText="1"/>
    </xf>
    <xf numFmtId="0" fontId="14" fillId="2" borderId="1" xfId="0" applyFont="1" applyFill="1" applyBorder="1" applyAlignment="1">
      <alignment horizontal="right" vertical="center"/>
    </xf>
    <xf numFmtId="0" fontId="19" fillId="2" borderId="0" xfId="0" applyFont="1" applyFill="1" applyAlignment="1">
      <alignment horizontal="left" vertical="center"/>
    </xf>
    <xf numFmtId="4" fontId="19" fillId="2" borderId="0" xfId="0" applyNumberFormat="1" applyFont="1" applyFill="1" applyAlignment="1">
      <alignment horizontal="center" vertical="center"/>
    </xf>
    <xf numFmtId="0" fontId="14" fillId="2" borderId="1" xfId="0" applyFont="1" applyFill="1" applyBorder="1" applyAlignment="1">
      <alignment horizontal="left" vertical="center" wrapText="1"/>
    </xf>
    <xf numFmtId="0" fontId="11" fillId="2" borderId="0" xfId="0" applyFont="1" applyFill="1" applyAlignment="1">
      <alignment horizontal="center" vertical="center" wrapText="1"/>
    </xf>
    <xf numFmtId="4" fontId="11" fillId="2" borderId="0" xfId="0" applyNumberFormat="1" applyFont="1" applyFill="1" applyAlignment="1">
      <alignment horizontal="center" vertical="center" wrapText="1"/>
    </xf>
    <xf numFmtId="3" fontId="16" fillId="2" borderId="6" xfId="0" applyNumberFormat="1" applyFont="1" applyFill="1" applyBorder="1" applyAlignment="1">
      <alignment vertical="center" wrapText="1"/>
    </xf>
    <xf numFmtId="0" fontId="14" fillId="2" borderId="5" xfId="2"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3" fontId="16" fillId="2" borderId="1" xfId="0" applyNumberFormat="1" applyFont="1" applyFill="1" applyBorder="1" applyAlignment="1">
      <alignment vertical="center" wrapText="1"/>
    </xf>
    <xf numFmtId="0" fontId="13" fillId="2" borderId="1" xfId="0" applyFont="1" applyFill="1" applyBorder="1" applyAlignment="1">
      <alignment vertical="center" wrapText="1"/>
    </xf>
    <xf numFmtId="0" fontId="13" fillId="0" borderId="1" xfId="0" applyFont="1" applyBorder="1" applyAlignment="1">
      <alignment vertical="center"/>
    </xf>
    <xf numFmtId="0" fontId="13" fillId="2" borderId="1" xfId="0" applyFont="1" applyFill="1" applyBorder="1" applyAlignment="1">
      <alignment vertical="center"/>
    </xf>
    <xf numFmtId="2" fontId="13" fillId="2" borderId="1" xfId="0" applyNumberFormat="1" applyFont="1" applyFill="1" applyBorder="1" applyAlignment="1">
      <alignment horizontal="right" vertical="center"/>
    </xf>
    <xf numFmtId="0" fontId="13" fillId="2" borderId="1" xfId="0" applyFont="1" applyFill="1" applyBorder="1" applyAlignment="1">
      <alignment horizontal="justify" vertical="center"/>
    </xf>
    <xf numFmtId="0" fontId="13" fillId="2" borderId="1" xfId="0" applyFont="1" applyFill="1" applyBorder="1" applyAlignment="1">
      <alignment vertical="top" wrapText="1"/>
    </xf>
    <xf numFmtId="0" fontId="13" fillId="2" borderId="1" xfId="0" applyFont="1" applyFill="1" applyBorder="1" applyAlignment="1">
      <alignment horizontal="justify" vertical="center" wrapText="1"/>
    </xf>
    <xf numFmtId="164" fontId="13" fillId="2" borderId="1" xfId="0" applyNumberFormat="1" applyFont="1" applyFill="1" applyBorder="1" applyAlignment="1">
      <alignment horizontal="right" vertical="center"/>
    </xf>
    <xf numFmtId="0" fontId="13" fillId="2" borderId="1" xfId="0" applyFont="1" applyFill="1" applyBorder="1" applyAlignment="1">
      <alignment horizontal="left" vertic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Border="1" applyAlignment="1">
      <alignment vertical="center" wrapText="1"/>
    </xf>
    <xf numFmtId="4" fontId="13" fillId="2"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wrapText="1"/>
    </xf>
    <xf numFmtId="0" fontId="13" fillId="2" borderId="1" xfId="0" applyFont="1" applyFill="1" applyBorder="1" applyAlignment="1">
      <alignment horizontal="left" wrapText="1"/>
    </xf>
    <xf numFmtId="4" fontId="13" fillId="2" borderId="1" xfId="0" applyNumberFormat="1" applyFont="1" applyFill="1" applyBorder="1" applyAlignment="1">
      <alignment horizontal="center"/>
    </xf>
    <xf numFmtId="4" fontId="13" fillId="2" borderId="1" xfId="0" applyNumberFormat="1" applyFont="1" applyFill="1" applyBorder="1" applyAlignment="1">
      <alignment horizontal="center" vertical="center" wrapText="1"/>
    </xf>
    <xf numFmtId="165" fontId="13" fillId="2" borderId="1" xfId="0" applyNumberFormat="1" applyFont="1" applyFill="1" applyBorder="1" applyAlignment="1">
      <alignment horizontal="left" vertical="center" wrapText="1"/>
    </xf>
    <xf numFmtId="165" fontId="13"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xf>
    <xf numFmtId="0" fontId="13" fillId="2" borderId="1" xfId="0" applyFont="1" applyFill="1" applyBorder="1" applyAlignment="1">
      <alignment vertical="center"/>
    </xf>
    <xf numFmtId="3" fontId="13" fillId="2" borderId="1" xfId="0" applyNumberFormat="1" applyFont="1" applyFill="1" applyBorder="1" applyAlignment="1">
      <alignment vertical="center"/>
    </xf>
    <xf numFmtId="3" fontId="16" fillId="2" borderId="1" xfId="0" applyNumberFormat="1" applyFont="1" applyFill="1" applyBorder="1" applyAlignment="1">
      <alignment vertical="center" wrapText="1"/>
    </xf>
    <xf numFmtId="0" fontId="14" fillId="2" borderId="2"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4" fillId="2" borderId="3" xfId="2" applyFont="1" applyFill="1" applyBorder="1" applyAlignment="1">
      <alignment horizontal="center" vertical="center"/>
    </xf>
    <xf numFmtId="0" fontId="14" fillId="2" borderId="4" xfId="2" applyFont="1" applyFill="1" applyBorder="1" applyAlignment="1">
      <alignment horizontal="center" vertical="center"/>
    </xf>
    <xf numFmtId="0" fontId="14" fillId="2" borderId="1" xfId="2" applyFont="1" applyFill="1" applyBorder="1" applyAlignment="1">
      <alignment horizontal="center" vertical="center" wrapText="1"/>
    </xf>
    <xf numFmtId="0" fontId="8" fillId="2" borderId="0" xfId="2"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1" xfId="0" applyFont="1" applyBorder="1" applyAlignment="1">
      <alignment horizontal="center" vertical="center"/>
    </xf>
    <xf numFmtId="3" fontId="16" fillId="2" borderId="2" xfId="0" applyNumberFormat="1" applyFont="1" applyFill="1" applyBorder="1" applyAlignment="1">
      <alignment vertical="center" wrapText="1"/>
    </xf>
    <xf numFmtId="3" fontId="16" fillId="2" borderId="5" xfId="0" applyNumberFormat="1" applyFont="1" applyFill="1" applyBorder="1" applyAlignment="1">
      <alignment vertical="center" wrapText="1"/>
    </xf>
    <xf numFmtId="3" fontId="16" fillId="2" borderId="6" xfId="0" applyNumberFormat="1" applyFont="1" applyFill="1" applyBorder="1" applyAlignment="1">
      <alignment vertical="center" wrapText="1"/>
    </xf>
    <xf numFmtId="2" fontId="3" fillId="2" borderId="0" xfId="2" applyNumberFormat="1" applyFont="1" applyFill="1" applyAlignment="1">
      <alignment horizontal="center" vertical="center"/>
    </xf>
    <xf numFmtId="0" fontId="11" fillId="2" borderId="0" xfId="0" applyFont="1" applyFill="1" applyAlignment="1">
      <alignment horizontal="center" vertical="center" wrapText="1"/>
    </xf>
    <xf numFmtId="4" fontId="11" fillId="2" borderId="0" xfId="0" applyNumberFormat="1" applyFont="1" applyFill="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left" vertical="center" wrapText="1"/>
    </xf>
    <xf numFmtId="4" fontId="13" fillId="2" borderId="1" xfId="0" applyNumberFormat="1" applyFont="1" applyFill="1" applyBorder="1" applyAlignment="1">
      <alignment horizontal="right" vertical="center" wrapText="1"/>
    </xf>
    <xf numFmtId="2" fontId="13" fillId="2" borderId="1" xfId="0" applyNumberFormat="1" applyFont="1" applyFill="1" applyBorder="1" applyAlignment="1">
      <alignment horizontal="right" vertical="center" wrapText="1"/>
    </xf>
    <xf numFmtId="3" fontId="13" fillId="2" borderId="1" xfId="0" applyNumberFormat="1" applyFont="1" applyFill="1" applyBorder="1" applyAlignment="1">
      <alignment horizontal="right" vertical="center" wrapText="1"/>
    </xf>
    <xf numFmtId="0" fontId="13" fillId="2" borderId="1" xfId="0" applyFont="1" applyFill="1" applyBorder="1" applyAlignment="1">
      <alignment horizontal="center" vertical="center" wrapText="1"/>
    </xf>
    <xf numFmtId="3" fontId="14" fillId="2" borderId="1" xfId="0" applyNumberFormat="1" applyFont="1" applyFill="1" applyBorder="1" applyAlignment="1">
      <alignment horizontal="right" vertical="center" wrapText="1"/>
    </xf>
    <xf numFmtId="0" fontId="14" fillId="2" borderId="1" xfId="0" applyFont="1" applyFill="1" applyBorder="1" applyAlignment="1">
      <alignment horizontal="right" vertical="center"/>
    </xf>
    <xf numFmtId="0" fontId="21" fillId="2" borderId="7"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4" fontId="13" fillId="2" borderId="1" xfId="0" quotePrefix="1" applyNumberFormat="1" applyFont="1" applyFill="1" applyBorder="1" applyAlignment="1">
      <alignment horizontal="right" vertical="center" wrapText="1"/>
    </xf>
    <xf numFmtId="2" fontId="13" fillId="2" borderId="1" xfId="0" quotePrefix="1" applyNumberFormat="1" applyFont="1" applyFill="1" applyBorder="1" applyAlignment="1">
      <alignment horizontal="right" vertical="center" wrapText="1"/>
    </xf>
    <xf numFmtId="3" fontId="13" fillId="2" borderId="1" xfId="0" quotePrefix="1" applyNumberFormat="1" applyFont="1" applyFill="1" applyBorder="1" applyAlignment="1">
      <alignment horizontal="right" vertical="center" wrapText="1"/>
    </xf>
    <xf numFmtId="0" fontId="14" fillId="2" borderId="1" xfId="0" applyFont="1" applyFill="1" applyBorder="1" applyAlignment="1">
      <alignment horizontal="right" vertical="center" wrapText="1"/>
    </xf>
    <xf numFmtId="0" fontId="13" fillId="2" borderId="2" xfId="0" applyFont="1" applyFill="1" applyBorder="1" applyAlignment="1">
      <alignment horizontal="center" vertical="center"/>
    </xf>
    <xf numFmtId="0" fontId="13" fillId="2" borderId="5" xfId="0" applyFont="1" applyFill="1" applyBorder="1" applyAlignment="1">
      <alignment horizontal="center" vertical="center"/>
    </xf>
    <xf numFmtId="2" fontId="14" fillId="2" borderId="1" xfId="0" applyNumberFormat="1" applyFont="1" applyFill="1" applyBorder="1" applyAlignment="1">
      <alignment horizontal="right" vertical="center" wrapText="1"/>
    </xf>
    <xf numFmtId="0" fontId="13" fillId="2" borderId="1" xfId="0" applyFont="1" applyFill="1" applyBorder="1" applyAlignment="1">
      <alignment vertical="center"/>
    </xf>
    <xf numFmtId="2" fontId="13" fillId="2" borderId="1" xfId="0" applyNumberFormat="1" applyFont="1" applyFill="1" applyBorder="1" applyAlignment="1">
      <alignment vertical="center"/>
    </xf>
    <xf numFmtId="3" fontId="13" fillId="2" borderId="1" xfId="0" applyNumberFormat="1" applyFont="1" applyFill="1" applyBorder="1" applyAlignment="1">
      <alignment vertical="center"/>
    </xf>
    <xf numFmtId="4" fontId="13" fillId="2" borderId="1" xfId="0" applyNumberFormat="1" applyFont="1" applyFill="1" applyBorder="1" applyAlignment="1">
      <alignment vertical="center"/>
    </xf>
    <xf numFmtId="2" fontId="13" fillId="2" borderId="1" xfId="0" applyNumberFormat="1" applyFont="1" applyFill="1" applyBorder="1" applyAlignment="1">
      <alignment horizontal="center" vertical="center" wrapText="1"/>
    </xf>
    <xf numFmtId="0" fontId="13" fillId="2" borderId="2" xfId="0" quotePrefix="1" applyFont="1" applyFill="1" applyBorder="1" applyAlignment="1">
      <alignment horizontal="center" vertical="center" wrapText="1"/>
    </xf>
    <xf numFmtId="0" fontId="13" fillId="2" borderId="6" xfId="0" quotePrefix="1" applyFont="1" applyFill="1" applyBorder="1" applyAlignment="1">
      <alignment horizontal="center" vertical="center" wrapText="1"/>
    </xf>
    <xf numFmtId="0" fontId="13" fillId="2" borderId="5" xfId="0" quotePrefix="1" applyFont="1" applyFill="1" applyBorder="1" applyAlignment="1">
      <alignment horizontal="center" vertical="center" wrapText="1"/>
    </xf>
    <xf numFmtId="0" fontId="13" fillId="2" borderId="6" xfId="0" applyFont="1" applyFill="1" applyBorder="1" applyAlignment="1">
      <alignment horizontal="center" vertical="center"/>
    </xf>
    <xf numFmtId="4" fontId="13" fillId="2" borderId="1" xfId="1" applyNumberFormat="1" applyFont="1" applyFill="1" applyBorder="1" applyAlignment="1">
      <alignment vertical="center"/>
    </xf>
    <xf numFmtId="4" fontId="14" fillId="2" borderId="1" xfId="1" applyNumberFormat="1" applyFont="1" applyFill="1" applyBorder="1" applyAlignment="1">
      <alignment vertical="center"/>
    </xf>
  </cellXfs>
  <cellStyles count="5">
    <cellStyle name="Normal" xfId="0" builtinId="0"/>
    <cellStyle name="Normal 2" xfId="4"/>
    <cellStyle name="Normal 3" xfId="2"/>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ong_kh\dung_chung\My%20Documents\TAMKY\tantt\tantt\tantt\BSQ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MGT-DRT\MGT-IMPR\MGT-SC@\DA0463\QTN-INSN\WILLICH\INSU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uong_kh\dung_chung\My%20Documents\tantt\tantt\tantt\BSQ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Sonla\DTOAN\phong%20nen\DT-THL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s.yen\c\H-YEN\LUU%20XA\DUYET\DZ110K~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inh\SongOngTKKT\CopChiOanh\QHOA\Sonla\DTOAN\phong%20nen\DT-THL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ome-qu8yokglqq\F\HUYQNAM\Dinh%20muc\DMU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ay11\c\PH99\BACNAM\BVTCMOI\dutoan\500-507\PHUTRO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y11\c\PH99\BACNAM\TKKT\DTOAN\dtk4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PROJECT\PROP\DA0630\INQ'Y\STEEL\DA0463BQ.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inh\SongOngTKKT\Documents%20and%20Settings\Phuong%20Lan\My%20Documents\Phuong%20Lan\Tong%20muc%20Dau%20tu\TD%20Ta%20thang\Dung%20Quat\Nhom%20GC\New%20Folder\My%20Documents\3533\96Q\96q2588\PANE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ai\c\@-Lien\DT-T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u_thanh_binh\d\Luu_Tru\Ltb_ktkh\DZ220KV_Dau_Noi_sau_tram_500kV_Ha_Tinh\Gia_tha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resario\c\My%20Documents\HSMAU\KHUTE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R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uong_kh\dung_chung\My%20Documents\QTCNVHHK.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uong_kh\dung_chung\My%20Documents\CTNTTH.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KHONGNEN.LUU\CHIHANH\DIA2\B-CAOQ~1.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Q3-01-duy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nh\SongOngTKKT\Documents%20and%20Settings\Phuong%20Lan\My%20Documents\Phuong%20Lan\Tong%20muc%20Dau%20tu\TD%20Ta%20thang\Dung%20Quat\Nhom%20GC\New%20Folder\My%20Documents\3533\99Q\99Q3657\99Q3299(REV.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resario\c\My%20Documents\XUANHA\tantt\QTCNVHHK.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KHOI\NAHANG\THUYEMIN\Dutoan\Khu%20phu%20tro%20Se%20San\DO-HUONG\GT-BO\TKTC10-8\phong%20nen\DT-THL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hi_kh\huong_xl1\Congviec\Tam.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dtTKKT-98-106.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DUNGQUAT-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Users/Admin/Documents/Zalo%20Received%20Files/Lam/Du%20toan/DT/Luu/500KV/DN-TBIN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nh\SongOngTKKT\Documents%20and%20Settings\Phuong%20Lan\My%20Documents\Phuong%20Lan\Tong%20muc%20Dau%20tu\TD%20Ta%20thang\Dung%20Quat\Nhom%20GC\New%20Folder\My%20Documents\3533\99Q\99Q3657\99Q3299(REV.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qu8yokglqq\F\My%20Documents\C&#171;%20chuy&#170;n\C&#199;u%205%20Th&#168;ng%20Long\C&#199;u%20Ch&#238;%20G&#2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Sheet1"/>
      <sheetName val="CV den trong tong"/>
      <sheetName val="Sheet2"/>
      <sheetName val="00000000"/>
      <sheetName val="So Do"/>
      <sheetName val="KTTSCD - DLNA"/>
      <sheetName val="quÝ1"/>
      <sheetName val="10000000"/>
      <sheetName val="20000000"/>
      <sheetName val="30000000"/>
      <sheetName val="40000000"/>
      <sheetName val="50000000"/>
      <sheetName val="60000000"/>
      <sheetName val="Sheet3"/>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5 nam (tach)"/>
      <sheetName val="5 nam (tach) (2)"/>
      <sheetName val="KH 2003"/>
      <sheetName val="tong hop"/>
      <sheetName val="phan tich DG"/>
      <sheetName val="gia vat lieu"/>
      <sheetName val="gia xe may"/>
      <sheetName val="gia nhan cong"/>
      <sheetName val="XL4Test5"/>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Bia"/>
      <sheetName val="Tm"/>
      <sheetName val="THKP"/>
      <sheetName val="DGi"/>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TH Ky Anh"/>
      <sheetName val="Sheet2 (2)"/>
      <sheetName val="t1"/>
      <sheetName val="T11"/>
      <sheetName val="PNT_QUOT__3"/>
      <sheetName val="COAT_WRAP_QIOT__3"/>
      <sheetName val="fOOD"/>
      <sheetName val="FORM hc"/>
      <sheetName val="FORM pc"/>
      <sheetName val="CamPha"/>
      <sheetName val="MongCai"/>
      <sheetName val="70000000"/>
      <sheetName val="TH  goi 4-x"/>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CV den trong to聮g"/>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kl m m d"/>
      <sheetName val="kl vt tho"/>
      <sheetName val="kl dat"/>
      <sheetName val="Sheet4"/>
      <sheetName val="xin kinh phi"/>
      <sheetName val="lan trai"/>
      <sheetName val="thuoc no"/>
      <sheetName val="so thuc pham"/>
      <sheetName val="ȴ0000000"/>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BangTH"/>
      <sheetName val="Xaylap "/>
      <sheetName val="Nhan cong"/>
      <sheetName val="Thietbi"/>
      <sheetName val="Diengiai"/>
      <sheetName val="Vanchuyen"/>
      <sheetName val="T_x000b_331"/>
      <sheetName val="XLÇ_x0015_oppy"/>
      <sheetName val="Shedt1"/>
      <sheetName val="_x0012_0000000"/>
      <sheetName val="PNT-QUOT-D150#3"/>
      <sheetName val="PNT-QUOT-H153#3"/>
      <sheetName val="PNT-QUOT-K152#3"/>
      <sheetName val="PNT-QUOT-H146#3"/>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Km27' - Km278"/>
      <sheetName val="Oð mai 279"/>
      <sheetName val="mau kiem ke"/>
      <sheetName val="quyet toan HD 2000"/>
      <sheetName val="quyet toan hoa don 2001"/>
      <sheetName val="kiem ke hoa don 2001"/>
      <sheetName val="QUY III 02"/>
      <sheetName val="QUY IV 02"/>
      <sheetName val="QUYET TOAN 02"/>
      <sheetName val="Sheet15"/>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Bao cao KQTH quy hoach 135"/>
      <sheetName val="Sheet5"/>
      <sheetName val="Sheet6"/>
      <sheetName val="Sheet7"/>
      <sheetName val="Sheet8"/>
      <sheetName val="Sheet9"/>
      <sheetName val="Sheet10"/>
      <sheetName val="cocB40 5B"/>
      <sheetName val="cocD50 9A"/>
      <sheetName val="cocD75 16"/>
      <sheetName val="coc B80 TD25"/>
      <sheetName val="P27 B80"/>
      <sheetName val="Coc23 B80"/>
      <sheetName val="cong B80 C4"/>
      <sheetName val="Thang06-2002"/>
      <sheetName val="Thang07-2002"/>
      <sheetName val="Thang08-2002"/>
      <sheetName val="Thang09-2002"/>
      <sheetName val="Thang10-2002 "/>
      <sheetName val="Thang11-2002"/>
      <sheetName val="Thang12-2002"/>
      <sheetName val="Sheet1 (3)"/>
      <sheetName val="SOLIEU"/>
      <sheetName val="TINHTOAN"/>
      <sheetName val="Song ban 0,7x0,7"/>
      <sheetName val="Cong ban 0,8x ,8"/>
      <sheetName val="Khac DP"/>
      <sheetName val="Khoi than "/>
      <sheetName val="B3_208_than"/>
      <sheetName val="B3_208_TU"/>
      <sheetName val="B3_208_TW"/>
      <sheetName val="B3_208_DP"/>
      <sheetName val="B3_208_khac"/>
      <sheetName val="Sheet11"/>
      <sheetName val="Sheet12"/>
      <sheetName val="Sheet13"/>
      <sheetName val="Sheet14"/>
      <sheetName val="Macro1"/>
      <sheetName val="Macro2"/>
      <sheetName val="Macro3"/>
      <sheetName val="Km283 - Jm284"/>
      <sheetName val="Cong ban 1,5_x0013__x0000_"/>
      <sheetName val="Baocao"/>
      <sheetName val="UT"/>
      <sheetName val="TongHopHD"/>
      <sheetName val="XXXXX\XX"/>
      <sheetName val="Áo"/>
      <sheetName val="Kѭ284"/>
      <sheetName val="30100000"/>
      <sheetName val="Ton 31.1"/>
      <sheetName val="NhapT.2"/>
      <sheetName val="Xuat T.2"/>
      <sheetName val="Ton 28.2"/>
      <sheetName val="H.Tra"/>
      <sheetName val="Hang CTY TRA LAI"/>
      <sheetName val="Hang NV Tra Lai"/>
      <sheetName val="0304"/>
      <sheetName val="0904"/>
      <sheetName val="1204"/>
      <sheetName val="80000000"/>
      <sheetName val="90000000"/>
      <sheetName val="a0000000"/>
      <sheetName val="b0000000"/>
      <sheetName val="c0000000"/>
      <sheetName val="BKLBD"/>
      <sheetName val="PTDG"/>
      <sheetName val="DTCT"/>
      <sheetName val="vlct"/>
      <sheetName val="p0000000"/>
      <sheetName val=""/>
      <sheetName val="xdcb 01-2003"/>
      <sheetName val="ADKT"/>
      <sheetName val="TNghiªm T_x0002_ "/>
      <sheetName val="tt-_x0014_BA"/>
      <sheetName val="TD_x0014_"/>
      <sheetName val="_x0014_.12"/>
      <sheetName val="QD c5a HDQT (2)"/>
      <sheetName val="_x0003_hart1"/>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ct luong "/>
      <sheetName val="Nhap 6T"/>
      <sheetName val="baocaochinh(qui1.05) (DC)"/>
      <sheetName val="Ctuluongq.1.05"/>
      <sheetName val="BANG PHAN BO qui1.05(DC)"/>
      <sheetName val="BANG PHAN BO quiII.05"/>
      <sheetName val="bao cac cinh Qui II-2005"/>
      <sheetName val="Km&quot;80"/>
      <sheetName val="Lap ®at ®hÖn"/>
      <sheetName val="XNxlva sxthanKCIÉ"/>
      <sheetName val="Thang 07"/>
      <sheetName val="T10-05"/>
      <sheetName val="T9-05"/>
      <sheetName val="t805"/>
      <sheetName val="11T"/>
      <sheetName val="9T"/>
      <sheetName val="TAU"/>
      <sheetName val="KHACH"/>
      <sheetName val="BC1"/>
      <sheetName val="BC2"/>
      <sheetName val="BAO CAO AN"/>
      <sheetName val="BANGKEKHACH"/>
      <sheetName val="Km266"/>
      <sheetName val="ESTI."/>
      <sheetName val="DI-ESTI"/>
      <sheetName val="TDT-TBࡁ"/>
      <sheetName val="Op mai 2_x000c__x0000_"/>
      <sheetName val="_x0000_bÑi_x0003__x0000__x0000__x0000__x0000_²r_x0013__x0000_"/>
      <sheetName val="Km_x0012_77 "/>
      <sheetName val="k, vt tho"/>
      <sheetName val="Km280 ࠭ Km281"/>
      <sheetName val="mua vao"/>
      <sheetName val="chi phi "/>
      <sheetName val="ban ra 10%"/>
      <sheetName val="[PNT-P3.xlsUTong hop (2)"/>
      <sheetName val="Km276 - Ke277"/>
      <sheetName val="[PNT-P3.xlsUKm279 - Km280"/>
      <sheetName val="gVL"/>
      <sheetName val="??-BLDG"/>
      <sheetName val="gìIÏÝ_x001c_Ã_x0008_ç¾{è"/>
      <sheetName val="BCDSPS"/>
      <sheetName val="BCDKT"/>
      <sheetName val="Mix-Tarpaulin"/>
      <sheetName val="Tarpaulin"/>
      <sheetName val="Price"/>
      <sheetName val="Monthly"/>
      <sheetName val="For Summary"/>
      <sheetName val="For Summary(KG)"/>
      <sheetName val="PP Cloth"/>
      <sheetName val="Mix-PP Cloth"/>
      <sheetName val="Material Price-PP"/>
      <sheetName val="TL33-13.14"/>
      <sheetName val="tlđm190337,8"/>
      <sheetName val="GC190337,8"/>
      <sheetName val="033,7,8"/>
      <sheetName val="TL033 ,2,4"/>
      <sheetName val="TL 0331,2"/>
      <sheetName val="033-1,4"/>
      <sheetName val="TL033,19,5"/>
      <sheetName val="Don gia"/>
      <sheetName val="Nhap du lieu"/>
      <sheetName val="7000 000"/>
      <sheetName val="thaß26"/>
      <sheetName val="Tong (op"/>
      <sheetName val="Coc 4ieu"/>
      <sheetName val="_x0000__x000d__x0000__x0000__x0000_âO"/>
      <sheetName val="_x0000__x000f__x0000__x0000__x0000_½"/>
      <sheetName val="_x0000__x0000_²r"/>
      <sheetName val="_x0000__x0000__x0000__x0000__x0000_M pc_x0006__x0000__x0000_CamPh_x0000__x0000_"/>
      <sheetName val="Cong ban 1,5„—_x0013__x0000_"/>
      <sheetName val="K43"/>
      <sheetName val="THKL"/>
      <sheetName val="PL43"/>
      <sheetName val="K43+0.00 - 338 Trai"/>
      <sheetName val="Du tnan chi tiet coc nuoc"/>
      <sheetName val="Giao nhiem fu"/>
      <sheetName val="QDcea TGD (2)"/>
      <sheetName val="DG "/>
      <sheetName val="Package1"/>
      <sheetName val="ၔong hop QL48 - 2"/>
      <sheetName val="CV den trong to?g"/>
      <sheetName val="?0000000"/>
      <sheetName val="K?284"/>
      <sheetName val="Thang8-02"/>
      <sheetName val="Thang9-02"/>
      <sheetName val="Thang10-02"/>
      <sheetName val="Thang11-02"/>
      <sheetName val="Thang12-02"/>
      <sheetName val="Thang01-03"/>
      <sheetName val="Thang02-03"/>
      <sheetName val="ADKTKT02"/>
      <sheetName val="GS08)B.hµng"/>
      <sheetName val="_x000b_luong phu"/>
      <sheetName val="Sÿÿÿÿ"/>
      <sheetName val="quÿÿ"/>
      <sheetName val="GS02-thu0TM"/>
      <sheetName val="Dong$bac"/>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Mp mai 275"/>
      <sheetName val="120"/>
      <sheetName val="IFAD"/>
      <sheetName val="CVHN"/>
      <sheetName val="TCVM"/>
      <sheetName val="RIDP"/>
      <sheetName val="LDNN"/>
      <sheetName val="Dimu"/>
      <sheetName val="Klct"/>
      <sheetName val="Covi"/>
      <sheetName val="Nlvt"/>
      <sheetName val="Innl"/>
      <sheetName val="Invt"/>
      <sheetName val="Chon"/>
      <sheetName val="Qtnv"/>
      <sheetName val="Bqtn"/>
      <sheetName val="Bqtv"/>
      <sheetName val="Giao"/>
      <sheetName val="Dcap"/>
      <sheetName val="Nlie"/>
      <sheetName val="Mnli"/>
      <sheetName val="K-280 - Km281"/>
      <sheetName val="CDKTJT03"/>
      <sheetName val="Tong hnp QL47"/>
      <sheetName val="Km27%"/>
      <sheetName val="O0 mai 279"/>
      <sheetName val="Op_x0000_mai 280"/>
      <sheetName val="Op mai 28_x0011_"/>
      <sheetName val="5 nam (tac`) (2)"/>
      <sheetName val="D%o nai"/>
      <sheetName val="CTT cao so."/>
      <sheetName val="XNxlva sxdhanKCII"/>
      <sheetName val="CTxay lap mo C_x0010_"/>
      <sheetName val="VÃt liÖu"/>
      <sheetName val="Thue NK"/>
      <sheetName val="Hang NK"/>
      <sheetName val="Jet1- CP 32"/>
      <sheetName val="Jet2- Binh Minh 01"/>
      <sheetName val="Jet3"/>
      <sheetName val="Jet4"/>
      <sheetName val="Jet5"/>
      <sheetName val="Jet6"/>
      <sheetName val="Jet7"/>
      <sheetName val="Jet8"/>
      <sheetName val="Jet9"/>
      <sheetName val="Jet10"/>
      <sheetName val="Jet11"/>
      <sheetName val="Diesel1"/>
      <sheetName val="Diesel2"/>
      <sheetName val="Diezel3"/>
      <sheetName val="Mogas1"/>
      <sheetName val="Mogas2"/>
      <sheetName val="Mogas3"/>
      <sheetName val="Xa9lap "/>
      <sheetName val="bc"/>
      <sheetName val="K.O"/>
      <sheetName val="xang _clc"/>
      <sheetName val="X¡NG_td"/>
      <sheetName val="MaZUT"/>
      <sheetName val="DIESEL"/>
      <sheetName val="_x0003_har"/>
      <sheetName val="Shaet13"/>
      <sheetName val="tuong"/>
      <sheetName val="MTL$-INTER"/>
      <sheetName val="PNT-P3"/>
      <sheetName val="t01.06"/>
      <sheetName val="CVden nw8ai TCT (1)"/>
      <sheetName val="TNghiÖ- VL"/>
      <sheetName val="_x000c__x0000__x0000__x0000__x0000__x0000__x0000__x0000__x000d__x0000__x0000__x0000_"/>
      <sheetName val="_x0000__x000f__x0000__x0000__x0000_‚ž½"/>
      <sheetName val="_x0000__x000d__x0000__x0000__x0000_âOŽ"/>
      <sheetName val="QD cua HDQ²_x0000__x0000_)"/>
      <sheetName val="P210-TP20"/>
      <sheetName val="CB32"/>
      <sheetName val="CTT NuiC_x000f_eo"/>
      <sheetName val="TDT-TB?"/>
      <sheetName val="Km280 ? Km281"/>
      <sheetName val="Kluo-_x0008_ phu"/>
      <sheetName val="QD cua HDQ²_x0000__x0000_€)"/>
      <sheetName val="Diem mon hoc"/>
      <sheetName val="Tong hop diem"/>
      <sheetName val="HoTen-khong duoc xoa"/>
      <sheetName val="Ho la "/>
      <sheetName val="Cong baj 2x1,5"/>
      <sheetName val="Cac cang UT mua thal Dong bac"/>
      <sheetName val="gìIÏÝ_x001c_齘_x0013_龜_x0013_ꗃ〒"/>
      <sheetName val="tt chu don"/>
      <sheetName val="chie԰_x0000__x0000__x0000_Ȁ_x0000_"/>
      <sheetName val="CT.XF1"/>
      <sheetName val="Khach iang le "/>
      <sheetName val="[PNT-P3.xlsѝKQKDKT'04-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efreshError="1"/>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sheetData sheetId="288"/>
      <sheetData sheetId="289"/>
      <sheetData sheetId="290"/>
      <sheetData sheetId="291"/>
      <sheetData sheetId="292"/>
      <sheetData sheetId="293" refreshError="1"/>
      <sheetData sheetId="294" refreshError="1"/>
      <sheetData sheetId="295"/>
      <sheetData sheetId="296"/>
      <sheetData sheetId="297" refreshError="1"/>
      <sheetData sheetId="298" refreshError="1"/>
      <sheetData sheetId="299" refreshError="1"/>
      <sheetData sheetId="300" refreshError="1"/>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refreshError="1"/>
      <sheetData sheetId="418" refreshError="1"/>
      <sheetData sheetId="419"/>
      <sheetData sheetId="420" refreshError="1"/>
      <sheetData sheetId="421"/>
      <sheetData sheetId="422"/>
      <sheetData sheetId="423"/>
      <sheetData sheetId="424"/>
      <sheetData sheetId="425"/>
      <sheetData sheetId="426" refreshError="1"/>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refreshError="1"/>
      <sheetData sheetId="515" refreshError="1"/>
      <sheetData sheetId="516" refreshError="1"/>
      <sheetData sheetId="517"/>
      <sheetData sheetId="518"/>
      <sheetData sheetId="519"/>
      <sheetData sheetId="520"/>
      <sheetData sheetId="521"/>
      <sheetData sheetId="522"/>
      <sheetData sheetId="523"/>
      <sheetData sheetId="524"/>
      <sheetData sheetId="525"/>
      <sheetData sheetId="526"/>
      <sheetData sheetId="527"/>
      <sheetData sheetId="528"/>
      <sheetData sheetId="529" refreshError="1"/>
      <sheetData sheetId="530" refreshError="1"/>
      <sheetData sheetId="531" refreshError="1"/>
      <sheetData sheetId="532"/>
      <sheetData sheetId="533" refreshError="1"/>
      <sheetData sheetId="534" refreshError="1"/>
      <sheetData sheetId="535" refreshError="1"/>
      <sheetData sheetId="536"/>
      <sheetData sheetId="537" refreshError="1"/>
      <sheetData sheetId="538"/>
      <sheetData sheetId="539"/>
      <sheetData sheetId="540"/>
      <sheetData sheetId="541" refreshError="1"/>
      <sheetData sheetId="542" refreshError="1"/>
      <sheetData sheetId="543" refreshError="1"/>
      <sheetData sheetId="544" refreshError="1"/>
      <sheetData sheetId="545" refreshError="1"/>
      <sheetData sheetId="546" refreshError="1"/>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refreshError="1"/>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sheetData sheetId="578"/>
      <sheetData sheetId="579"/>
      <sheetData sheetId="580"/>
      <sheetData sheetId="581"/>
      <sheetData sheetId="582" refreshError="1"/>
      <sheetData sheetId="583" refreshError="1"/>
      <sheetData sheetId="584" refreshError="1"/>
      <sheetData sheetId="585" refreshError="1"/>
      <sheetData sheetId="586"/>
      <sheetData sheetId="587" refreshError="1"/>
      <sheetData sheetId="588" refreshError="1"/>
      <sheetData sheetId="589" refreshError="1"/>
      <sheetData sheetId="590"/>
      <sheetData sheetId="591"/>
      <sheetData sheetId="592"/>
      <sheetData sheetId="593"/>
      <sheetData sheetId="594"/>
      <sheetData sheetId="595"/>
      <sheetData sheetId="596"/>
      <sheetData sheetId="597"/>
      <sheetData sheetId="598"/>
      <sheetData sheetId="599" refreshError="1"/>
      <sheetData sheetId="600"/>
      <sheetData sheetId="601"/>
      <sheetData sheetId="602"/>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refreshError="1"/>
      <sheetData sheetId="637" refreshError="1"/>
      <sheetData sheetId="638" refreshError="1"/>
      <sheetData sheetId="639" refreshError="1"/>
      <sheetData sheetId="640" refreshError="1"/>
      <sheetData sheetId="641" refreshError="1"/>
      <sheetData sheetId="642" refreshError="1"/>
      <sheetData sheetId="643"/>
      <sheetData sheetId="644"/>
      <sheetData sheetId="645" refreshError="1"/>
      <sheetData sheetId="646" refreshError="1"/>
      <sheetData sheetId="647" refreshError="1"/>
      <sheetData sheetId="648" refreshError="1"/>
      <sheetData sheetId="649" refreshError="1"/>
      <sheetData sheetId="650" refreshError="1"/>
      <sheetData sheetId="651" refreshError="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sheetData sheetId="673"/>
      <sheetData sheetId="674"/>
      <sheetData sheetId="675"/>
      <sheetData sheetId="676"/>
      <sheetData sheetId="677"/>
      <sheetData sheetId="678"/>
      <sheetData sheetId="679" refreshError="1"/>
      <sheetData sheetId="680"/>
      <sheetData sheetId="681" refreshError="1"/>
      <sheetData sheetId="682"/>
      <sheetData sheetId="683" refreshError="1"/>
      <sheetData sheetId="684" refreshError="1"/>
      <sheetData sheetId="685"/>
      <sheetData sheetId="686"/>
      <sheetData sheetId="687" refreshError="1"/>
      <sheetData sheetId="688" refreshError="1"/>
      <sheetData sheetId="689" refreshError="1"/>
      <sheetData sheetId="690"/>
      <sheetData sheetId="691" refreshError="1"/>
      <sheetData sheetId="692" refreshError="1"/>
      <sheetData sheetId="693" refreshError="1"/>
      <sheetData sheetId="694" refreshError="1"/>
      <sheetData sheetId="695"/>
      <sheetData sheetId="696" refreshError="1"/>
      <sheetData sheetId="697"/>
      <sheetData sheetId="698"/>
      <sheetData sheetId="699"/>
      <sheetData sheetId="700"/>
      <sheetData sheetId="701"/>
      <sheetData sheetId="702"/>
      <sheetData sheetId="703" refreshError="1"/>
      <sheetData sheetId="704"/>
      <sheetData sheetId="705"/>
      <sheetData sheetId="706" refreshError="1"/>
      <sheetData sheetId="707" refreshError="1"/>
      <sheetData sheetId="708"/>
      <sheetData sheetId="70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dg"/>
      <sheetName val="DU TOAN"/>
      <sheetName val="khung ten TD"/>
    </sheetNames>
    <sheetDataSet>
      <sheetData sheetId="0"/>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P003E"/>
      <sheetName val="TOTAL"/>
      <sheetName val="Pivot(Silicate)"/>
      <sheetName val="Pivot(RockWool)"/>
      <sheetName val="Pivot(Form Glass)"/>
      <sheetName val="Pivot(Urethan)"/>
      <sheetName val="Pivot(Glass Wool)"/>
      <sheetName val="ROCK WOOL"/>
      <sheetName val="SILICATE"/>
      <sheetName val="VV-NTKL MUONG DOT 3"/>
      <sheetName val="CAPTHOAT"/>
      <sheetName val="kl lap nha kho "/>
      <sheetName val="KL LAP TH KHO"/>
      <sheetName val="kl chi tiet kho3"/>
      <sheetName val="kl th kho3"/>
      <sheetName val="VV-NTKL NHA KHO DOT 2"/>
      <sheetName val="kl th sxc3"/>
      <sheetName val="kl ct sxc3"/>
      <sheetName val="klthep"/>
      <sheetName val="hoc han"/>
      <sheetName val=" thoat nuoc nc"/>
      <sheetName val="cap thoat nuoc"/>
      <sheetName val="00000000"/>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XL4Poppy"/>
      <sheetName val="Sheet1"/>
      <sheetName val="Trinh duyet LNS"/>
      <sheetName val="SN CBCNV"/>
      <sheetName val="tong luong ban"/>
      <sheetName val="DU TRU LUONG 06 THANG"/>
      <sheetName val="DU TRU CP 06 THANG"/>
      <sheetName val="AN CA THANG 08"/>
      <sheetName val="AN CA TH 09"/>
      <sheetName val="AN CA TH 10"/>
      <sheetName val="an ca th 11"/>
      <sheetName val="TAM UNG LNS TH 08"/>
      <sheetName val="PP tinh thue thu nhap"/>
      <sheetName val="Luong TG thang 08"/>
      <sheetName val="bo xung"/>
      <sheetName val="truy thu"/>
      <sheetName val="Luong TG thang 09"/>
      <sheetName val="Luong thoi gian th 10"/>
      <sheetName val="Luong thoi gian th 11"/>
      <sheetName val="QT LUONG NS T 07"/>
      <sheetName val="QT LNS TH 08"/>
      <sheetName val="QT LNS TH 09"/>
      <sheetName val="qt lns th 10"/>
      <sheetName val="TAM UNG LUONG NS TH 10"/>
      <sheetName val="tam ung LNS th 11"/>
      <sheetName val="XXXXXXXX"/>
      <sheetName val="Q1-02"/>
      <sheetName val="Q2-02"/>
      <sheetName val="Q3-02"/>
      <sheetName val="C45"/>
      <sheetName val="C47A"/>
      <sheetName val="C47B"/>
      <sheetName val="C46"/>
      <sheetName val="DsachYT"/>
      <sheetName val="00"/>
      <sheetName val="Bhxhoi"/>
      <sheetName val="THANG1"/>
      <sheetName val="THANG2"/>
      <sheetName val="THANG3"/>
      <sheetName val="THANG4"/>
      <sheetName val="THANG5"/>
      <sheetName val="THANG6"/>
      <sheetName val="THANG7"/>
      <sheetName val="THANG 8"/>
      <sheetName val="Sheet9"/>
      <sheetName val="Sheet8"/>
      <sheetName val="Sheet7"/>
      <sheetName val="Sheet6"/>
      <sheetName val="Sheet5"/>
      <sheetName val="Sheet4"/>
      <sheetName val="Sheet3"/>
      <sheetName val="Sheet2"/>
      <sheetName val="LUONG CHO HUU"/>
      <sheetName val="thu BHXH,YT"/>
      <sheetName val="Phan bo"/>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Outlets"/>
      <sheetName val="PGs"/>
      <sheetName val="Instr'n"/>
      <sheetName val="RFP002"/>
      <sheetName val="RFP003F"/>
      <sheetName val="RFP004"/>
      <sheetName val="RFP005"/>
      <sheetName val="RFP006"/>
      <sheetName val="RFP007"/>
      <sheetName val="RFP008"/>
      <sheetName val="RFP009"/>
      <sheetName val="RFP010"/>
      <sheetName val="RFP011"/>
      <sheetName val="RFP11(1)"/>
      <sheetName val="RFP11(2)"/>
      <sheetName val="RFP11(3)"/>
      <sheetName val="RFP012"/>
      <sheetName val="RFP013"/>
      <sheetName val="RFP014"/>
      <sheetName val="RFP015"/>
      <sheetName val="TAI"/>
      <sheetName val="BANLE"/>
      <sheetName val="t.kho"/>
      <sheetName val="CLB"/>
      <sheetName val="phong"/>
      <sheetName val="hoat"/>
      <sheetName val="tong BH"/>
      <sheetName val="nhapkho"/>
      <sheetName val="KH LDTL"/>
      <sheetName val="T6"/>
      <sheetName val="Mau"/>
      <sheetName val="SILICAT_x0003_"/>
      <sheetName val="1-12"/>
      <sheetName val="XL4Test5"/>
      <sheetName val="TH"/>
      <sheetName val="Chia T1"/>
      <sheetName val="Chia T2"/>
      <sheetName val="Chia T3"/>
      <sheetName val="TH11"/>
      <sheetName val="TH T11"/>
      <sheetName val="TH T1"/>
      <sheetName val="Bang chia "/>
      <sheetName val="CN HD"/>
      <sheetName val="VC thg 2"/>
      <sheetName val="BB dcTT"/>
      <sheetName val="TT"/>
      <sheetName val="VC TCao"/>
      <sheetName val="VC o Hien"/>
      <sheetName val="VC oDuong"/>
      <sheetName val=" PHoang"/>
      <sheetName val="TT-PLuc"/>
      <sheetName val="TH thanh toan"/>
      <sheetName val="TH1"/>
      <sheetName val="TH2"/>
      <sheetName val="TH3"/>
      <sheetName val="TH4"/>
      <sheetName val="TH5"/>
      <sheetName val="ChiaT1"/>
      <sheetName val="ChiaT2"/>
      <sheetName val="ChiaT3"/>
      <sheetName val="ChiaT4"/>
      <sheetName val="ChiaT5"/>
      <sheetName val="MauTH"/>
      <sheetName val="SP-KH"/>
      <sheetName val="Xuatkho"/>
      <sheetName val="PT"/>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Sheet10"/>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Dieu chinh"/>
      <sheetName val="04"/>
      <sheetName val="So -03"/>
      <sheetName val="SoLD"/>
      <sheetName val="So-02"/>
      <sheetName val="MTL$-INTER"/>
      <sheetName val="Pivot(Silica|e)"/>
      <sheetName val="bcth.Hoang"/>
      <sheetName val="bcth.Nhung"/>
      <sheetName val="bcth.Ngoc"/>
      <sheetName val="bcth.Vu"/>
      <sheetName val="CDQDT"/>
      <sheetName val="XNT"/>
      <sheetName val="01"/>
      <sheetName val="02"/>
      <sheetName val="03"/>
      <sheetName val="05"/>
      <sheetName val="06"/>
      <sheetName val="07"/>
      <sheetName val="08"/>
      <sheetName val="09"/>
      <sheetName val="10"/>
      <sheetName val=" 10 ngày"/>
      <sheetName val="11"/>
      <sheetName val="12"/>
      <sheetName val="13"/>
      <sheetName val="14"/>
      <sheetName val="15"/>
      <sheetName val="16"/>
      <sheetName val="17"/>
      <sheetName val="18"/>
      <sheetName val="19"/>
      <sheetName val="20"/>
      <sheetName val="20ngay"/>
      <sheetName val="21"/>
      <sheetName val="22"/>
      <sheetName val="23"/>
      <sheetName val="24"/>
      <sheetName val="25"/>
      <sheetName val="26"/>
      <sheetName val="27"/>
      <sheetName val="28"/>
      <sheetName val="29"/>
      <sheetName val="30"/>
      <sheetName val="31"/>
      <sheetName val="31 ngày"/>
      <sheetName val="bcthang"/>
      <sheetName val="báo cáo thang11 mới"/>
      <sheetName val="Summary"/>
      <sheetName val="Design &amp; Applications"/>
      <sheetName val="Building Summary"/>
      <sheetName val="Building"/>
      <sheetName val="External Works"/>
      <sheetName val="vi_du_n"/>
      <sheetName val="vi_du"/>
      <sheetName val="Bieu 2"/>
      <sheetName val="biªu 3"/>
      <sheetName val="bieu1 CTy"/>
      <sheetName val="b2 cty"/>
      <sheetName val="b 3 cty"/>
      <sheetName val="bieu 7"/>
      <sheetName val="bieu 9"/>
      <sheetName val="b14"/>
      <sheetName val="Sheet12"/>
      <sheetName val="TH QT"/>
      <sheetName val="KE QT"/>
      <sheetName val="??-BLDG"/>
      <sheetName val="Pi6ot(Urethan)"/>
      <sheetName val="Chiet tinh dz22"/>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INSUL"/>
      <sheetName val="gvl"/>
      <sheetName val="hoat_x0000_࣭_x0000__x0000__x0000__x0000__x0000__x0000__x0000__x0000__x0009__x0000_᭬࣫_x0000__x0004__x0000__x0000__x0000__x0000__x0000__x0000_ᑜ࣭_x0000__x0000__x0000_"/>
      <sheetName val="Sheed4"/>
      <sheetName val="_x0000__x0000__x0000__x0000__x0000__x0000_"/>
      <sheetName val="Piwot(Silicate)"/>
      <sheetName val="ROCK WO_x0003__x0000_"/>
      <sheetName val="S¶_x001d_et2"/>
      <sheetName val="Macro1"/>
      <sheetName val="Macro2"/>
      <sheetName val="Macro3"/>
      <sheetName val="Chart2"/>
      <sheetName val="Chart1"/>
      <sheetName val="th«ng tri chuÈn xe"/>
      <sheetName val="vat tu 2001 cuoi nam"/>
      <sheetName val="bang phan bo VL xuat"/>
      <sheetName val="vat tu 2001"/>
      <sheetName val="qt vt­ xe"/>
      <sheetName val="táng QT 245 (14Xe("/>
      <sheetName val="Xe mua ngoµi"/>
      <sheetName val="B¸o c¸o HQ chi tiªu n¨m 2000"/>
      <sheetName val="???????-BLDG"/>
      <sheetName val="TH T19"/>
      <sheetName val="Pivot(RckWool)"/>
      <sheetName val="TH VL, NC, DDHT Thanhphuoc"/>
      <sheetName val="DU TRU LUONG 06 TH@NG"/>
      <sheetName val="AN CA DH 10"/>
      <sheetName val="TAM UNG LNC TH 08"/>
      <sheetName val="Leong thoi gian th 10"/>
      <sheetName val="Luong thoa gian th 11"/>
      <sheetName val="at lns th 10"/>
      <sheetName val="tam ung DNS th 11"/>
      <sheetName val="XL4Test4"/>
      <sheetName val="thong tin cty"/>
      <sheetName val="TK-in"/>
      <sheetName val="TKTH"/>
      <sheetName val="BR"/>
      <sheetName val="MV"/>
      <sheetName val="mvtt"/>
      <sheetName val="HDKT"/>
      <sheetName val="Linh tinh"/>
      <sheetName val="nk"/>
      <sheetName val="N"/>
      <sheetName val="X"/>
      <sheetName val="Sheev6"/>
      <sheetName val="Nhap fon gia VL dia phuong"/>
      <sheetName val="뜃맟뭁돽띿맟?-BLDG"/>
      <sheetName val="CAT_5"/>
      <sheetName val="현장관리비"/>
      <sheetName val="실행내역"/>
      <sheetName val="#REF"/>
      <sheetName val="적용환율"/>
      <sheetName val="合成単価作成表-BLDG"/>
      <sheetName val="EQUIPMENT -2"/>
      <sheetName val="전차선로 물량표"/>
      <sheetName val="PBS"/>
      <sheetName val="간접비내역-1"/>
      <sheetName val="Basic"/>
      <sheetName val="DESIGN CRITERIA"/>
      <sheetName val="용기"/>
      <sheetName val="MTO REV.0"/>
      <sheetName val="Phan tich don ႀ￸a chi tiet"/>
      <sheetName val="Pivot(_x0007_lass Wool)"/>
      <sheetName val="bcôhang"/>
      <sheetName val="báo cáo thang11 m?i"/>
      <sheetName val="RDP013"/>
      <sheetName val="TH_x0001_NG2"/>
      <sheetName val="Luong moÿÿngay cong khao sat"/>
      <sheetName val="Giai trinh"/>
      <sheetName val="Q2-00"/>
      <sheetName val="_x0010_ivot(Glass Wool)"/>
      <sheetName val="She%t1"/>
      <sheetName val="XL4Pop`y"/>
      <sheetName val="Chitieu-dam c!c loai"/>
      <sheetName val="@Gdg"/>
      <sheetName val="CocKJ1m"/>
      <sheetName val="공통가설"/>
      <sheetName val="DG"/>
      <sheetName val="Du_lieu"/>
      <sheetName val="ctTBA"/>
      <sheetName val="NEW-PANEL"/>
      <sheetName val="TT_10KV"/>
      <sheetName val="Tong hop QL4( - 3"/>
      <sheetName val="SN C£GNV"/>
      <sheetName val="PNT-QUOT-#3"/>
      <sheetName val="COAT&amp;WRAP-QIOT-#3"/>
      <sheetName val="SILICCTE"/>
      <sheetName val="PACK"/>
      <sheetName val="INV"/>
      <sheetName val="TK-XUAT"/>
      <sheetName val="TK-NHAP"/>
      <sheetName val="DT 1"/>
      <sheetName val="DT 2"/>
      <sheetName val="DT 3"/>
      <sheetName val="DM"/>
      <sheetName val="SP"/>
      <sheetName val="NPL"/>
      <sheetName val="적용률"/>
      <sheetName val="d' cOng"/>
      <sheetName val="CAPTHOAP"/>
      <sheetName val=" t`oat nuoc nc"/>
      <sheetName val="Gia vat tu"/>
      <sheetName val="tong l²_x0000__x0000_ ban"/>
      <sheetName val="CT Thang Mo"/>
      <sheetName val="CT  PL"/>
      <sheetName val="Chi tiet"/>
      <sheetName val="ፌ_x0000_佄⁎䥇⁁䡃"/>
      <sheetName val="⁁䡃⁉䥔呅"/>
      <sheetName val="呅吠ь_x0000_䑄㔳_x0005_吀䅂㔳_x000c_吀⁈畱敹"/>
      <sheetName val="㔳_x000c_吀⁈畱敹瑴慯ծ_x0000_楢兡͔_x0000_䭔"/>
      <sheetName val="_x0000_楢兡͔_x0000_䭔ͥ_x0000_䅎э_x0000_啈䝎_x0003_䠀䥁_x0003_"/>
      <sheetName val="_x0000_啈䝎_x0003_䠀䥁_x0003_䰀䵁_x0008_䈀湡⁧楧"/>
      <sheetName val="ࡍ_x0000_慂杮朠慩_x000d_䠀乁⁇䥔久䈠佁_x000b_吀⁈"/>
      <sheetName val="䥔久䈠佁_x000b_吀⁈䡎偁"/>
      <sheetName val="⁈䡎偁吠乏_x0006_吀⁈"/>
      <sheetName val="_x0000_䡔䈠乁_x0005_䐀"/>
      <sheetName val="_x0000_敄㍣б_x0000_慊"/>
      <sheetName val="䨀湡в_x0000_慊㍮"/>
      <sheetName val="湡г_x0000_慊㑮_x0004_"/>
      <sheetName val="д_x0000_慊㙮_x0004_䨀"/>
      <sheetName val="_x0000_慊㝮_x0004_䨀湡"/>
      <sheetName val="慊㡮_x0004_䨀湡Թ"/>
      <sheetName val="㥮_x0005_䨀湡〱_x0005_䨀"/>
      <sheetName val="_x0005_䨀湡ㄱ_x0005_䨀"/>
      <sheetName val="_x0000_慊ㅮԳ_x0000_慊"/>
      <sheetName val="䨀湡㐱_x0005_䨀湡"/>
      <sheetName val="慊ㅮԵ_x0000_慊ㅮ"/>
      <sheetName val="湡㘱_x0005_䨀湡㜱"/>
      <sheetName val="ㅮԷ_x0000_慊ㅮԸ"/>
      <sheetName val="㠱_x0005_䨀湡〲_x0005_"/>
      <sheetName val="԰_x0000_慊㉮Ա_x0000_"/>
      <sheetName val="_x0005_䨀湡㈲_x0005_䨀"/>
      <sheetName val="_x0000_慊㉮Գ_x0000_慊㉮Դ"/>
      <sheetName val="湡㐲_x0005_䨀湡㔲_x0005_"/>
      <sheetName val="㔲_x0005_䨀"/>
      <sheetName val="TKP"/>
      <sheetName val="_x0000_TCTiet"/>
      <sheetName val="LABTOTAL"/>
      <sheetName val="Bia"/>
      <sheetName val="So lieu"/>
      <sheetName val="ROCK WO_x0003_?"/>
      <sheetName val="??????"/>
      <sheetName val="_x0010_iwot(Silicate)"/>
      <sheetName val=" thoat nuog nc"/>
      <sheetName val="hoat?࣭????????_x0009_?᭬࣫?_x0004_??????ᑜ࣭???"/>
      <sheetName val="dongia (2)"/>
      <sheetName val="LKVL-CK-HT-GD1"/>
      <sheetName val="giathanh1"/>
      <sheetName val="lam-moi"/>
      <sheetName val="TONG HOP VL-NC"/>
      <sheetName val="thao-go"/>
      <sheetName val="THPDMoi  (2)"/>
      <sheetName val="gtrinh"/>
      <sheetName val="phuluc1"/>
      <sheetName val="chitiet"/>
      <sheetName val="TONGKE3p "/>
      <sheetName val="DONGIA"/>
      <sheetName val="DON GIA"/>
      <sheetName val="TONGKE-HT"/>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100000P0"/>
      <sheetName val="RFP0_x0010_6"/>
      <sheetName val="RFP_x0010_07"/>
      <sheetName val="RFP_x0011_1(2)"/>
      <sheetName val="Q_x0012_-02"/>
      <sheetName val="Q_x0013_-02"/>
      <sheetName val="Du toan chi Tiet coc_x0000_nuoc"/>
      <sheetName val="Nhap_x0000_don gia VL dia phuong"/>
      <sheetName val="Luong mot ngay Cong xay_x0000_lap"/>
      <sheetName val="DU TRU LUONG_x0000_06 THANG"/>
      <sheetName val="PP tinh Thue thu_x0000_nhap"/>
      <sheetName val="Luong TG thang _x0010_9"/>
      <sheetName val="QT LUONG NS_x0000_T 07"/>
      <sheetName val="TAM_x0000_UNG LUONG NS TH 10"/>
      <sheetName val="BCDTK"/>
      <sheetName val="soktmay"/>
      <sheetName val="THVT"/>
      <sheetName val="PTDM"/>
      <sheetName val="POWER"/>
      <sheetName val="견적조건"/>
      <sheetName val="BQ_Equip_Pipe"/>
      <sheetName val="BLR-S"/>
      <sheetName val="Est-Hotpp"/>
      <sheetName val="PipWT"/>
      <sheetName val="piping"/>
      <sheetName val="BREAKDOWN(철거설치)"/>
      <sheetName val="COA-17"/>
      <sheetName val="C-18"/>
      <sheetName val="_x0000__x0000_DT"/>
      <sheetName val="\uong mot ngay cong xay lap"/>
      <sheetName val="Luong mot ngay conw0khao sat"/>
      <sheetName val="thu BHXH&lt;YT"/>
      <sheetName val="ࡍ_x0000_慂杮朠慩_x000a_䠀乁⁇䥔久䈠佁_x000b_吀⁈"/>
      <sheetName val="DTࠠBH"/>
      <sheetName val="TA²_x0000__x0000_NH"/>
      <sheetName val="TH4_x0000__x0000__x0000__x0000__x0000__x0000__x0000__x0000__x0000__x0000__x0000_ℨʢ_x0000__x0004__x0000__x0000__x0000__x0000__x0000__x0000_崬ʢ_x0000__x0000__x0000__x0000__x0000_"/>
      <sheetName val="__-BLDG"/>
      <sheetName val="_______-BLDG"/>
      <sheetName val="뜃맟뭁돽띿맟_-BLDG"/>
      <sheetName val="báo cáo thang11 m_i"/>
      <sheetName val="Pivnt(RockWool)"/>
      <sheetName val="@ivot(Form Glass)"/>
      <sheetName val="Pivot(Gl!ss Wool)"/>
      <sheetName val="ROCK WOKL"/>
      <sheetName val="He co"/>
      <sheetName val="Bhitieu-dam cac loai"/>
      <sheetName val="_x0000__x0000__x0000__x0000__x0000__x0009__x0000_??_x0000__x0004__x0000__x0000__x0000__x0000__x0000__x0000_??_x0000__x0000__x0000__x0000__x0000__x0000__x0000__x0000_??_x0000__x0000_"/>
      <sheetName val="?TCTiet"/>
      <sheetName val="POTAL"/>
      <sheetName val=" thoau nuoc nc"/>
      <sheetName val="hoat?࣭?_x0009_᭬࣫?_x0004_?ᑜ࣭?ڬ࣫?"/>
      <sheetName val="T.Tinh"/>
      <sheetName val="TK"/>
      <sheetName val="BRCT"/>
      <sheetName val="SDHD"/>
      <sheetName val="SDHD QUY"/>
      <sheetName val="GTGT135"/>
      <sheetName val="BRCN135"/>
      <sheetName val="MV135"/>
      <sheetName val="SDHDCN"/>
      <sheetName val="SDHDCN quy"/>
      <sheetName val="NXT.CN03"/>
      <sheetName val="bl"/>
      <sheetName val="20000000"/>
      <sheetName val="Chitieu-dam cac_x0000_loai"/>
      <sheetName val="hoat_x0000_࣭_x0000__x0009_᭬࣫_x0000__x0004__x0000_ᑜ࣭_x0000_ڬ࣫_x0000_"/>
      <sheetName val="tong l²?? ban"/>
      <sheetName val="ፌ?佄⁎䥇⁁䡃"/>
      <sheetName val="呅吠ь?䑄㔳_x0005_吀䅂㔳_x000c_吀⁈畱敹"/>
      <sheetName val="㔳_x000c_吀⁈畱敹瑴慯ծ?楢兡͔?䭔"/>
      <sheetName val="?楢兡͔?䭔ͥ?䅎э?啈䝎_x0003_䠀䥁_x0003_"/>
      <sheetName val="?啈䝎_x0003_䠀䥁_x0003_䰀䵁_x0008_䈀湡⁧楧"/>
      <sheetName val="ࡍ?慂杮朠慩_x000d_䠀乁⁇䥔久䈠佁_x000b_吀⁈"/>
      <sheetName val="?䡔䈠乁_x0005_䐀"/>
      <sheetName val="?敄㍣б?慊"/>
      <sheetName val="䨀湡в?慊㍮"/>
      <sheetName val="湡г?慊㑮_x0004_"/>
      <sheetName val="д?慊㙮_x0004_䨀"/>
      <sheetName val="?慊㝮_x0004_䨀湡"/>
      <sheetName val="?慊ㅮԳ?慊"/>
      <sheetName val="慊ㅮԵ?慊ㅮ"/>
      <sheetName val="ㅮԷ?慊ㅮԸ"/>
      <sheetName val="԰?慊㉮Ա?"/>
      <sheetName val="?慊㉮Գ?慊㉮Դ"/>
      <sheetName val="Du toan chi Tiet coc?nuoc"/>
      <sheetName val="Nhap?don gia VL dia phuong"/>
      <sheetName val="Luong mot ngay Cong xay?lap"/>
      <sheetName val="DU TRU LUONG?06 THANG"/>
      <sheetName val="PP tinh Thue thu?nhap"/>
      <sheetName val="QT LUONG NS?T 07"/>
      <sheetName val="TAM?UNG LUONG NS TH 10"/>
      <sheetName val="??DT"/>
      <sheetName val="ࡍ?慂杮朠慩_x000a_䠀乁⁇䥔久䈠佁_x000b_吀⁈"/>
      <sheetName val="TA²??NH"/>
      <sheetName val="TH4???????????ℨʢ?_x0004_??????崬ʢ?????"/>
      <sheetName val="?????_x0009_????_x0004_????????????????????"/>
      <sheetName val="Chitieu-dam cac?loai"/>
      <sheetName val="呅吠ь"/>
      <sheetName val="㔳_x000c_吀⁈畱敹瑴慯ծ"/>
      <sheetName val="䨀湡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refreshError="1"/>
      <sheetData sheetId="264"/>
      <sheetData sheetId="265" refreshError="1"/>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sheetData sheetId="298" refreshError="1"/>
      <sheetData sheetId="299"/>
      <sheetData sheetId="300" refreshError="1"/>
      <sheetData sheetId="301"/>
      <sheetData sheetId="302"/>
      <sheetData sheetId="303"/>
      <sheetData sheetId="304"/>
      <sheetData sheetId="305" refreshError="1"/>
      <sheetData sheetId="306" refreshError="1"/>
      <sheetData sheetId="307"/>
      <sheetData sheetId="308"/>
      <sheetData sheetId="309"/>
      <sheetData sheetId="310"/>
      <sheetData sheetId="311"/>
      <sheetData sheetId="312"/>
      <sheetData sheetId="313"/>
      <sheetData sheetId="314"/>
      <sheetData sheetId="315" refreshError="1"/>
      <sheetData sheetId="316"/>
      <sheetData sheetId="317"/>
      <sheetData sheetId="318" refreshError="1"/>
      <sheetData sheetId="319"/>
      <sheetData sheetId="320"/>
      <sheetData sheetId="321"/>
      <sheetData sheetId="322"/>
      <sheetData sheetId="323"/>
      <sheetData sheetId="324"/>
      <sheetData sheetId="325"/>
      <sheetData sheetId="326"/>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sheetData sheetId="339"/>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refreshError="1"/>
      <sheetData sheetId="349" refreshError="1"/>
      <sheetData sheetId="350" refreshError="1"/>
      <sheetData sheetId="351" refreshError="1"/>
      <sheetData sheetId="352" refreshError="1"/>
      <sheetData sheetId="353" refreshError="1"/>
      <sheetData sheetId="354" refreshError="1"/>
      <sheetData sheetId="355"/>
      <sheetData sheetId="356"/>
      <sheetData sheetId="357" refreshError="1"/>
      <sheetData sheetId="358" refreshError="1"/>
      <sheetData sheetId="359"/>
      <sheetData sheetId="360" refreshError="1"/>
      <sheetData sheetId="361" refreshError="1"/>
      <sheetData sheetId="362" refreshError="1"/>
      <sheetData sheetId="363"/>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sheetData sheetId="377"/>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refreshError="1"/>
      <sheetData sheetId="392"/>
      <sheetData sheetId="393"/>
      <sheetData sheetId="394"/>
      <sheetData sheetId="395" refreshError="1"/>
      <sheetData sheetId="396"/>
      <sheetData sheetId="397" refreshError="1"/>
      <sheetData sheetId="398" refreshError="1"/>
      <sheetData sheetId="399" refreshError="1"/>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sheetData sheetId="431" refreshError="1"/>
      <sheetData sheetId="432" refreshError="1"/>
      <sheetData sheetId="433" refreshError="1"/>
      <sheetData sheetId="434"/>
      <sheetData sheetId="435"/>
      <sheetData sheetId="436"/>
      <sheetData sheetId="437"/>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sheetData sheetId="495" refreshError="1"/>
      <sheetData sheetId="496" refreshError="1"/>
      <sheetData sheetId="497" refreshError="1"/>
      <sheetData sheetId="498" refreshError="1"/>
      <sheetData sheetId="499"/>
      <sheetData sheetId="500"/>
      <sheetData sheetId="501"/>
      <sheetData sheetId="502"/>
      <sheetData sheetId="503"/>
      <sheetData sheetId="504"/>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sheetData sheetId="514"/>
      <sheetData sheetId="515"/>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dg"/>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tienluong"/>
      <sheetName val="SILICATE"/>
      <sheetName val="Lç khoan LK1"/>
      <sheetName val="sat"/>
      <sheetName val="ptvt"/>
      <sheetName val="TH"/>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sheetData sheetId="2" refreshError="1">
        <row r="17">
          <cell r="N17">
            <v>55000</v>
          </cell>
        </row>
      </sheetData>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tu van DZ 110 kV"/>
      <sheetName val="DM tu van DZ 35 kV"/>
      <sheetName val="DM tu van"/>
      <sheetName val="Don gia"/>
      <sheetName val="táng hîp"/>
      <sheetName val="THDT DZ 110 kV"/>
      <sheetName val="VL-NC-M 110 KV"/>
      <sheetName val="Phu kien 110 kV"/>
      <sheetName val="NC Day su Phu kien"/>
      <sheetName val="THDT DZ 35 kV"/>
      <sheetName val="VL-NC-M 35 KV"/>
      <sheetName val="Sheet1"/>
      <sheetName val="Phu kien 35 kV"/>
      <sheetName val="Tiep dia"/>
      <sheetName val="M4T-1"/>
      <sheetName val="Tien luong M4T-1"/>
      <sheetName val="M4T-2"/>
      <sheetName val="Tien luong M4T-2"/>
      <sheetName val="M4T-3"/>
      <sheetName val="Tien luong M4T-3"/>
      <sheetName val="MB-1"/>
      <sheetName val="Tien luong MB-1"/>
      <sheetName val="MB-2"/>
      <sheetName val="Tien luong MB-2"/>
      <sheetName val="MB-3"/>
      <sheetName val="Tien luong MB-3"/>
      <sheetName val="MB-4"/>
      <sheetName val="Tien luong MB-4"/>
      <sheetName val="MB-5"/>
      <sheetName val="Tien luong MB-5"/>
      <sheetName val="MB-6"/>
      <sheetName val="MBK"/>
      <sheetName val="Tien luong MBK"/>
      <sheetName val="Gia thanh chuoi su"/>
      <sheetName val="Tien luong MB-6"/>
      <sheetName val="MP-12"/>
      <sheetName val="Tien luong MP-12"/>
      <sheetName val="MN18-6"/>
      <sheetName val="HC"/>
      <sheetName val="QLN"/>
      <sheetName val="KTHUAT"/>
      <sheetName val="KT"/>
      <sheetName val="CN"/>
      <sheetName val="DLo"/>
      <sheetName val="BDa"/>
      <sheetName val="CDong"/>
      <sheetName val="KTang"/>
      <sheetName val="PBat"/>
      <sheetName val="TThuy"/>
      <sheetName val="CXa"/>
      <sheetName val="THop"/>
      <sheetName val="00000000"/>
      <sheetName val="XL4Test5"/>
      <sheetName val="Truoc thue)"/>
      <sheetName val="Khaosat"/>
      <sheetName val="Tong hop 1"/>
      <sheetName val="Xay lap"/>
      <sheetName val="Sheet2"/>
      <sheetName val="Chi tiet1"/>
      <sheetName val="Chi tiet"/>
      <sheetName val="Bu VL"/>
      <sheetName val="Dan"/>
      <sheetName val="Sheet3"/>
      <sheetName val="gvl"/>
      <sheetName val="THPDMoi  (2)"/>
      <sheetName val="dongia (2)"/>
      <sheetName val="gtrinh"/>
      <sheetName val="phuluc1"/>
      <sheetName val="TONG HOP VL-NC"/>
      <sheetName val="lam-moi"/>
      <sheetName val="chitiet"/>
      <sheetName val="TONGKE3p "/>
      <sheetName val="giathanh1"/>
      <sheetName val="TH VL, NC, DDHT Thanhphuoc"/>
      <sheetName val="#REF"/>
      <sheetName val="DONGIA"/>
      <sheetName val="thao-go"/>
      <sheetName val="TONGKE-HT"/>
      <sheetName val="DG"/>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DGKV1"/>
      <sheetName val="GVTKV1"/>
      <sheetName val="Du bao LL xe"/>
      <sheetName val="K.Tra do vong dan hoi"/>
      <sheetName val="Tinh truot"/>
      <sheetName val="Tinh Keo uon"/>
      <sheetName val="Cac bang tra"/>
      <sheetName val="About"/>
      <sheetName val="Du_lieu"/>
      <sheetName val="DM tt van DZ 35 kV"/>
      <sheetName val="ctdz35"/>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DG_QUANG NINH"/>
      <sheetName val="Hướng dẫn"/>
      <sheetName val="Ví dụ hàm Vlookup"/>
      <sheetName val="Gvl_QN"/>
      <sheetName val="Gvlks_QN"/>
      <sheetName val="SILICATE"/>
      <sheetName val="Hoá Đơn NV"/>
      <sheetName val="Long"/>
      <sheetName val="Son Tay"/>
      <sheetName val="Hoa Binh"/>
      <sheetName val="Thuong Tin"/>
      <sheetName val="Vang Lai"/>
      <sheetName val="NV6"/>
      <sheetName val="NV7"/>
      <sheetName val="NV8"/>
      <sheetName val="NV9"/>
      <sheetName val="NV10"/>
      <sheetName val="Tong Xuat"/>
      <sheetName val="Tong Nhap"/>
      <sheetName val="Nhap Xuat Ton"/>
      <sheetName val="Ton Kho Ban Giao Chi Oanh"/>
      <sheetName val="QC"/>
      <sheetName val="NV"/>
      <sheetName val="So xuat hang Nuoc"/>
      <sheetName val="The kho Nuoc"/>
      <sheetName val="So Xuat hang Dac"/>
      <sheetName val="The kho Dac"/>
      <sheetName val="Tien lumng MB-2"/>
      <sheetName val="Tien lumng MB-5"/>
      <sheetName val="chitimc"/>
      <sheetName val="dtxl"/>
      <sheetName val="KH-Q1,Q2,01"/>
      <sheetName val="MTO REV.0"/>
      <sheetName val="dieuchinh"/>
      <sheetName val="M@-2"/>
      <sheetName val="13.BANG CT"/>
      <sheetName val="14.MMUS GIUA NHIP"/>
      <sheetName val="4.HSPBngang"/>
      <sheetName val="6.Tinh tai"/>
      <sheetName val="2 NSl"/>
      <sheetName val="17.US CHU tho a_b"/>
      <sheetName val="15.MMUS GOI"/>
      <sheetName val="5.BANG I"/>
      <sheetName val="gtrin⁨"/>
      <sheetName val="CT -THVLNC"/>
      <sheetName val="gtrin?"/>
      <sheetName val="Hoá Ðon NV"/>
      <sheetName val="VL-NCf 35 KV"/>
      <sheetName val="     ien 110 kV"/>
      <sheetName val="NC Day su      ien"/>
      <sheetName val="     ien 35 kV"/>
      <sheetName val="Hu?ng d?n"/>
      <sheetName val="Ví d? hàm Vlookup"/>
      <sheetName val="NHATKY"/>
      <sheetName val="Income Statement"/>
      <sheetName val="Shareholders' Equity"/>
      <sheetName val="PTDG (2)"/>
      <sheetName val="MTL$-INTER"/>
      <sheetName val="Thep dia"/>
      <sheetName val="THDT DZ 010 kV"/>
      <sheetName val="XL4Poppy"/>
      <sheetName val="LKVL_CK_HT_GD1"/>
      <sheetName val="CHITIET VL_NC"/>
      <sheetName val="VCV_BE_TONG"/>
      <sheetName val="gvl_x0000__x0000__x0000__x0000__x0000__x0000__x0000__x0000__x0000__x0000__x0000__x0000_쉘ž_x0000__x0004__x0000__x0000__x0000__x0000__x0000__x0000_॔ǥ_x0000__x0000__x0000__x0000_"/>
      <sheetName val="tonghop"/>
      <sheetName val="cot_xa"/>
      <sheetName val="Mong"/>
      <sheetName val="TTDZ22"/>
      <sheetName val="Chiettinh dz0,4"/>
      <sheetName val="ctdg"/>
      <sheetName val="DE tu van"/>
      <sheetName val="Hu_ng d_n"/>
      <sheetName val="Ví d_ hàm Vlookup"/>
      <sheetName val="gtrin_"/>
      <sheetName val="gvl????????????쉘ž?_x0004_??????॔ǥ????"/>
      <sheetName val="TTVanChuyen"/>
      <sheetName val="gvl____________쉘ž__x0004_______॔ǥ____"/>
      <sheetName val="Hý?ng d?n"/>
      <sheetName val="Hoá Ðõn NV"/>
      <sheetName val="Tien luonc LB-2"/>
      <sheetName val="Tien luong MB%4"/>
      <sheetName val="Tien luong LBK"/>
      <sheetName val="Tien duong MP-12"/>
      <sheetName val="ML18-6"/>
      <sheetName val="Sheut2"/>
      <sheetName val="gaathanh1"/>
      <sheetName val="DG_LANG SON"/>
      <sheetName val="Gvl_LS"/>
      <sheetName val="Gvlks_LS"/>
    </sheetNames>
    <sheetDataSet>
      <sheetData sheetId="0"/>
      <sheetData sheetId="1"/>
      <sheetData sheetId="2"/>
      <sheetData sheetId="3" refreshError="1">
        <row r="3">
          <cell r="A3" t="str">
            <v>03.1112</v>
          </cell>
          <cell r="B3" t="str">
            <v>Ñaøo ñaát hoá theá saâu &gt;1m S ñaùy hoá £ 5 m 2  ñaát C2</v>
          </cell>
          <cell r="C3" t="str">
            <v>m 3</v>
          </cell>
          <cell r="E3">
            <v>16776</v>
          </cell>
          <cell r="G3" t="str">
            <v>03.1112</v>
          </cell>
        </row>
        <row r="4">
          <cell r="A4" t="str">
            <v>03.1113</v>
          </cell>
          <cell r="B4" t="str">
            <v>Ñaøo ñaát hoá theá saâu &gt;1m S ñaùy hoá £ 5 m 2  ñaát C3</v>
          </cell>
          <cell r="C4" t="str">
            <v>m 3</v>
          </cell>
          <cell r="D4" t="str">
            <v>Xi m¨ng TW   KV NghÜa Lé</v>
          </cell>
          <cell r="E4">
            <v>24428</v>
          </cell>
          <cell r="F4" t="str">
            <v xml:space="preserve">§¸ d¨m  1x2            </v>
          </cell>
          <cell r="G4" t="str">
            <v>03.1113</v>
          </cell>
        </row>
        <row r="5">
          <cell r="A5" t="str">
            <v>03.2203</v>
          </cell>
          <cell r="B5" t="str">
            <v>Laáp ñaát hoá theá</v>
          </cell>
          <cell r="C5" t="str">
            <v>m 3</v>
          </cell>
          <cell r="E5">
            <v>10890</v>
          </cell>
          <cell r="G5" t="str">
            <v>03.2203</v>
          </cell>
        </row>
        <row r="6">
          <cell r="A6" t="str">
            <v>03.1122</v>
          </cell>
          <cell r="B6" t="str">
            <v>Ñaøo moùng baèng TC ñaát C2  saâu £ 2 m dieän tích ñaùy moùng £ 15 m2</v>
          </cell>
          <cell r="C6" t="str">
            <v>m 3</v>
          </cell>
          <cell r="D6">
            <v>89429.123809523822</v>
          </cell>
          <cell r="E6">
            <v>11037</v>
          </cell>
          <cell r="F6">
            <v>0</v>
          </cell>
          <cell r="G6" t="str">
            <v>03.1122</v>
          </cell>
        </row>
        <row r="7">
          <cell r="A7" t="str">
            <v>03.1123</v>
          </cell>
          <cell r="B7" t="str">
            <v>Ñaøo moùng baèng TC ñaát C3  saâu £ 2 m dieän tích ñaùy moùng £ 15 m2</v>
          </cell>
          <cell r="C7" t="str">
            <v>m 3</v>
          </cell>
          <cell r="D7">
            <v>38</v>
          </cell>
          <cell r="E7">
            <v>16482</v>
          </cell>
          <cell r="G7" t="str">
            <v>03.1123</v>
          </cell>
        </row>
        <row r="8">
          <cell r="A8" t="str">
            <v>03.1132</v>
          </cell>
          <cell r="B8" t="str">
            <v>Ñaøo moùng baèng TC ñaát C2  saâu £ 3 m dieän tích ñaùy moùng £ 15 m2</v>
          </cell>
          <cell r="C8" t="str">
            <v>m 3</v>
          </cell>
          <cell r="D8">
            <v>1670.4761904761904</v>
          </cell>
          <cell r="E8">
            <v>11773</v>
          </cell>
          <cell r="G8" t="str">
            <v>03.1132</v>
          </cell>
        </row>
        <row r="9">
          <cell r="A9" t="str">
            <v>03.1133</v>
          </cell>
          <cell r="B9" t="str">
            <v>Ñaøo moùng baèng TC ñaát C3  saâu £ 3 m dieän tích ñaùy moùng £ 15 m2</v>
          </cell>
          <cell r="C9" t="str">
            <v>m 3</v>
          </cell>
          <cell r="D9">
            <v>1.3</v>
          </cell>
          <cell r="E9">
            <v>17659</v>
          </cell>
          <cell r="G9" t="str">
            <v>03.1133</v>
          </cell>
        </row>
        <row r="10">
          <cell r="A10" t="str">
            <v>03.1152</v>
          </cell>
          <cell r="B10" t="str">
            <v>Ñaøo moùng baèng TC ñaát C2  saâu £ 2 m dieän tích ñaùy moùng £ 25 m2</v>
          </cell>
          <cell r="C10" t="str">
            <v>m 3</v>
          </cell>
          <cell r="D10">
            <v>1</v>
          </cell>
          <cell r="E10">
            <v>11478</v>
          </cell>
          <cell r="G10" t="str">
            <v>03.1152</v>
          </cell>
        </row>
        <row r="11">
          <cell r="A11" t="str">
            <v>03.1153</v>
          </cell>
          <cell r="B11" t="str">
            <v>Ñaøo moùng baèng TC ñaát C3  saâu £ 2 m dieän tích ñaùy moùng £ 25 m2</v>
          </cell>
          <cell r="C11" t="str">
            <v>m 3</v>
          </cell>
          <cell r="D11">
            <v>0.2</v>
          </cell>
          <cell r="E11">
            <v>17365</v>
          </cell>
          <cell r="G11" t="str">
            <v>03.1153</v>
          </cell>
        </row>
        <row r="12">
          <cell r="A12" t="str">
            <v>03.1162</v>
          </cell>
          <cell r="B12" t="str">
            <v>Ñaøo moùng baèng TC ñaát C2  saâu £ 3 m dieän tích ñaùy moùng £ 25 m2</v>
          </cell>
          <cell r="C12" t="str">
            <v>m 3</v>
          </cell>
          <cell r="D12">
            <v>34538</v>
          </cell>
          <cell r="E12">
            <v>12508</v>
          </cell>
          <cell r="G12" t="str">
            <v>03.1162</v>
          </cell>
        </row>
        <row r="13">
          <cell r="A13" t="str">
            <v>03.1163</v>
          </cell>
          <cell r="B13" t="str">
            <v>Ñaøo moùng baèng TC ñaát C3  saâu £ 3 m dieän tích ñaùy moùng £ 25 m2</v>
          </cell>
          <cell r="C13" t="str">
            <v>m 3</v>
          </cell>
          <cell r="D13">
            <v>865522.27999999991</v>
          </cell>
          <cell r="E13">
            <v>18395</v>
          </cell>
          <cell r="F13">
            <v>0</v>
          </cell>
          <cell r="G13" t="str">
            <v>03.1163</v>
          </cell>
        </row>
        <row r="14">
          <cell r="A14" t="str">
            <v>03.1182</v>
          </cell>
          <cell r="B14" t="str">
            <v>Ñaøo moùng baèng TC ñaát C2  saâu £ 2 m dieän tích ñaùy moùng £ 35 m2</v>
          </cell>
          <cell r="C14" t="str">
            <v>m 3</v>
          </cell>
          <cell r="D14">
            <v>0.2</v>
          </cell>
          <cell r="E14">
            <v>12214</v>
          </cell>
          <cell r="G14" t="str">
            <v>03.1182</v>
          </cell>
        </row>
        <row r="15">
          <cell r="A15" t="str">
            <v>03.1183</v>
          </cell>
          <cell r="B15" t="str">
            <v>Ñaøo moùng baèng TC ñaát C3  saâu £ 2 m dieän tích ñaùy moùng £ 35 m2</v>
          </cell>
          <cell r="C15" t="str">
            <v>m 3</v>
          </cell>
          <cell r="D15">
            <v>5.5600000000000005</v>
          </cell>
          <cell r="E15">
            <v>18100</v>
          </cell>
          <cell r="G15" t="str">
            <v>03.1183</v>
          </cell>
        </row>
        <row r="16">
          <cell r="A16" t="str">
            <v>03.1192</v>
          </cell>
          <cell r="B16" t="str">
            <v>Ñaøo moùng baèng TC ñaát C2  saâu £ 3 m dieän tích ñaùy moùng £ 35 m2</v>
          </cell>
          <cell r="C16" t="str">
            <v>m 3</v>
          </cell>
          <cell r="E16">
            <v>13097</v>
          </cell>
          <cell r="G16" t="str">
            <v>03.1192</v>
          </cell>
        </row>
        <row r="17">
          <cell r="A17" t="str">
            <v>03.1193</v>
          </cell>
          <cell r="B17" t="str">
            <v>Ñaøo moùng baèng TC ñaát C3  saâu £ 3 m dieän tích ñaùy moùng £ 35 m2</v>
          </cell>
          <cell r="C17" t="str">
            <v>m 3</v>
          </cell>
          <cell r="E17">
            <v>19425</v>
          </cell>
          <cell r="G17" t="str">
            <v>03.1193</v>
          </cell>
        </row>
        <row r="18">
          <cell r="A18" t="str">
            <v>03.1212</v>
          </cell>
          <cell r="B18" t="str">
            <v>Ñaøo moùng baèng TC ñaát C2  saâu £ 2 m dieän tích ñaùy moùng £ 50 m2</v>
          </cell>
          <cell r="C18" t="str">
            <v>m 3</v>
          </cell>
          <cell r="D18">
            <v>5.5</v>
          </cell>
          <cell r="E18">
            <v>12803</v>
          </cell>
          <cell r="G18" t="str">
            <v>03.1212</v>
          </cell>
        </row>
        <row r="19">
          <cell r="A19" t="str">
            <v>03.1213</v>
          </cell>
          <cell r="B19" t="str">
            <v>Ñaøo moùng baèng TC ñaát C3  saâu £ 2 m dieän tích ñaùy moùng £ 50 m2</v>
          </cell>
          <cell r="C19" t="str">
            <v>m 3</v>
          </cell>
          <cell r="D19">
            <v>4.5199999999999996</v>
          </cell>
          <cell r="E19">
            <v>19130</v>
          </cell>
          <cell r="G19" t="str">
            <v>03.1213</v>
          </cell>
        </row>
        <row r="20">
          <cell r="A20" t="str">
            <v>03.1222</v>
          </cell>
          <cell r="B20" t="str">
            <v>Ñaøo moùng baèng TC ñaát C2  saâu £ 3 m dieän tích ñaùy moùng £ 50 m2</v>
          </cell>
          <cell r="C20" t="str">
            <v>m 3</v>
          </cell>
          <cell r="D20">
            <v>25.06</v>
          </cell>
          <cell r="E20">
            <v>13833</v>
          </cell>
          <cell r="G20" t="str">
            <v>03.1222</v>
          </cell>
        </row>
        <row r="21">
          <cell r="A21" t="str">
            <v>03.1223</v>
          </cell>
          <cell r="B21" t="str">
            <v>Ñaøo moùng baèng TC ñaát C3  saâu £ 3 m dieän tích ñaùy moùng £ 50 m2</v>
          </cell>
          <cell r="C21" t="str">
            <v>m 3</v>
          </cell>
          <cell r="D21">
            <v>34538</v>
          </cell>
          <cell r="E21">
            <v>20455</v>
          </cell>
          <cell r="F21">
            <v>34538</v>
          </cell>
          <cell r="G21" t="str">
            <v>03.1223</v>
          </cell>
        </row>
        <row r="22">
          <cell r="A22" t="str">
            <v>03.1252</v>
          </cell>
          <cell r="B22" t="str">
            <v>Ñaøo moùng baèng TC ñaát C2  saâu £ 2 m dieän tích ñaùy moùng £ 75 m2</v>
          </cell>
          <cell r="C22" t="str">
            <v>m 3</v>
          </cell>
          <cell r="D22">
            <v>954951.40380952368</v>
          </cell>
          <cell r="E22">
            <v>13097</v>
          </cell>
          <cell r="F22">
            <v>0</v>
          </cell>
          <cell r="G22" t="str">
            <v>03.1252</v>
          </cell>
        </row>
        <row r="23">
          <cell r="A23" t="str">
            <v>03.1253</v>
          </cell>
          <cell r="B23" t="str">
            <v>Ñaøo moùng baèng TC ñaát C3  saâu £ 2 m dieän tích ñaùy moùng £ 75 m2</v>
          </cell>
          <cell r="C23" t="str">
            <v>m 3</v>
          </cell>
          <cell r="D23">
            <v>796000</v>
          </cell>
          <cell r="E23">
            <v>19572</v>
          </cell>
          <cell r="F23">
            <v>110000</v>
          </cell>
          <cell r="G23" t="str">
            <v>03.1253</v>
          </cell>
        </row>
        <row r="24">
          <cell r="A24" t="str">
            <v>03.1262</v>
          </cell>
          <cell r="B24" t="str">
            <v>Ñaøo moùng baèng TC ñaát C2  saâu £ 3 m dieän tích ñaùy moùng £ 75 m2</v>
          </cell>
          <cell r="C24" t="str">
            <v>m 3</v>
          </cell>
          <cell r="D24">
            <v>1750951.4038095237</v>
          </cell>
          <cell r="E24">
            <v>14127</v>
          </cell>
          <cell r="F24">
            <v>110000</v>
          </cell>
          <cell r="G24" t="str">
            <v>03.1262</v>
          </cell>
        </row>
        <row r="25">
          <cell r="A25" t="str">
            <v>03.1263</v>
          </cell>
          <cell r="B25" t="str">
            <v>Ñaøo moùng baèng TC ñaát C3  saâu £ 3 m dieän tích ñaùy moùng £ 75 m2</v>
          </cell>
          <cell r="C25" t="str">
            <v>m 3</v>
          </cell>
          <cell r="D25">
            <v>639000</v>
          </cell>
          <cell r="E25">
            <v>21043</v>
          </cell>
          <cell r="F25">
            <v>73000</v>
          </cell>
          <cell r="G25" t="str">
            <v>03.1263</v>
          </cell>
        </row>
        <row r="26">
          <cell r="A26" t="str">
            <v>03.1292</v>
          </cell>
          <cell r="B26" t="str">
            <v>Ñaøo moùng baèng TC ñaát C2  saâu £ 2 m dieän tích ñaùy moùng £ 100 m2</v>
          </cell>
          <cell r="C26" t="str">
            <v>m 3</v>
          </cell>
          <cell r="D26">
            <v>1111951.4038095237</v>
          </cell>
          <cell r="E26">
            <v>13391</v>
          </cell>
          <cell r="F26">
            <v>37000</v>
          </cell>
          <cell r="G26" t="str">
            <v>03.1292</v>
          </cell>
        </row>
        <row r="27">
          <cell r="A27" t="str">
            <v>03.1293</v>
          </cell>
          <cell r="B27" t="str">
            <v>Ñaøo moùng baèng TC ñaát C3  saâu £ 2 m dieän tích ñaùy moùng £ 100 m2</v>
          </cell>
          <cell r="C27" t="str">
            <v>m 3</v>
          </cell>
          <cell r="E27">
            <v>20308</v>
          </cell>
          <cell r="G27" t="str">
            <v>03.1293</v>
          </cell>
        </row>
        <row r="28">
          <cell r="A28" t="str">
            <v>03.1302</v>
          </cell>
          <cell r="B28" t="str">
            <v>Ñaøo moùng baèng TC ñaát C2  saâu £ 3 m dieän tích ñaùy moùng £ 100 m2</v>
          </cell>
          <cell r="C28" t="str">
            <v>m 3</v>
          </cell>
          <cell r="E28">
            <v>14569</v>
          </cell>
          <cell r="G28" t="str">
            <v>03.1302</v>
          </cell>
        </row>
        <row r="29">
          <cell r="A29" t="str">
            <v>03.1303</v>
          </cell>
          <cell r="B29" t="str">
            <v>Ñaøo moùng baèng TC ñaát C3  saâu £ 3 m dieän tích ñaùy moùng £ 100 m2</v>
          </cell>
          <cell r="C29" t="str">
            <v>m 3</v>
          </cell>
          <cell r="D29" t="str">
            <v>Xi m¨ng TW   KV NghÜa Lé</v>
          </cell>
          <cell r="E29">
            <v>21632</v>
          </cell>
          <cell r="F29" t="str">
            <v xml:space="preserve">§¸ d¨m  1x2            </v>
          </cell>
          <cell r="G29" t="str">
            <v>03.1303</v>
          </cell>
        </row>
        <row r="30">
          <cell r="A30" t="str">
            <v>03.1332</v>
          </cell>
          <cell r="B30" t="str">
            <v>Ñaøo moùng baèng TC ñaát C2  saâu £ 2 m dieän tích ñaùy moùng £ 150 m2</v>
          </cell>
          <cell r="C30" t="str">
            <v>m 3</v>
          </cell>
          <cell r="E30">
            <v>14127</v>
          </cell>
          <cell r="G30" t="str">
            <v>03.1332</v>
          </cell>
        </row>
        <row r="31">
          <cell r="A31" t="str">
            <v>03.1333</v>
          </cell>
          <cell r="B31" t="str">
            <v>Ñaøo moùng baèng TC ñaát C3  saâu £ 2 m dieän tích ñaùy moùng £ 150 m2</v>
          </cell>
          <cell r="C31" t="str">
            <v>m 3</v>
          </cell>
          <cell r="D31">
            <v>89429.123809523822</v>
          </cell>
          <cell r="E31">
            <v>21191</v>
          </cell>
          <cell r="F31">
            <v>0</v>
          </cell>
          <cell r="G31" t="str">
            <v>03.1333</v>
          </cell>
        </row>
        <row r="32">
          <cell r="A32" t="str">
            <v>03.1342</v>
          </cell>
          <cell r="B32" t="str">
            <v>Ñaøo moùng baèng TC ñaát C2  saâu £ 3 m dieän tích ñaùy moùng £ 150 m2</v>
          </cell>
          <cell r="C32" t="str">
            <v>m 3</v>
          </cell>
          <cell r="D32">
            <v>38</v>
          </cell>
          <cell r="E32">
            <v>15451</v>
          </cell>
          <cell r="G32" t="str">
            <v>03.1342</v>
          </cell>
        </row>
        <row r="33">
          <cell r="A33" t="str">
            <v>03.1343</v>
          </cell>
          <cell r="B33" t="str">
            <v>Ñaøo moùng baèng TC ñaát C3  saâu £ 3 m dieän tích ñaùy moùng £ 150 m2</v>
          </cell>
          <cell r="C33" t="str">
            <v>m 3</v>
          </cell>
          <cell r="D33">
            <v>1670.4761904761904</v>
          </cell>
          <cell r="E33">
            <v>22809</v>
          </cell>
          <cell r="G33" t="str">
            <v>03.1343</v>
          </cell>
        </row>
        <row r="34">
          <cell r="A34" t="str">
            <v>03.1352</v>
          </cell>
          <cell r="B34" t="str">
            <v>Ñaøo moùng baèng TC ñaát C2  saâu £ 4 m dieän tích ñaùy moùng £ 150 m2</v>
          </cell>
          <cell r="C34" t="str">
            <v>m 3</v>
          </cell>
          <cell r="D34">
            <v>1.3</v>
          </cell>
          <cell r="E34">
            <v>16629</v>
          </cell>
          <cell r="G34" t="str">
            <v>03.1352</v>
          </cell>
        </row>
        <row r="35">
          <cell r="A35" t="str">
            <v>03.1353</v>
          </cell>
          <cell r="B35" t="str">
            <v>Ñaøo moùng baèng TC ñaát C3  saâu £ 4 m dieän tích ñaùy moùng £ 150 m2</v>
          </cell>
          <cell r="C35" t="str">
            <v>m 3</v>
          </cell>
          <cell r="D35">
            <v>1</v>
          </cell>
          <cell r="E35">
            <v>24134</v>
          </cell>
          <cell r="G35" t="str">
            <v>03.1353</v>
          </cell>
        </row>
        <row r="36">
          <cell r="A36" t="str">
            <v>03.1372</v>
          </cell>
          <cell r="B36" t="str">
            <v>Ñaøo moùng baèng TC ñaát C2  saâu £ 2 m dieän tích ñaùy moùng £ 200 m2</v>
          </cell>
          <cell r="C36" t="str">
            <v>m 3</v>
          </cell>
          <cell r="D36">
            <v>0.2</v>
          </cell>
          <cell r="E36">
            <v>14716</v>
          </cell>
          <cell r="G36" t="str">
            <v>03.1372</v>
          </cell>
        </row>
        <row r="37">
          <cell r="A37" t="str">
            <v>03.1373</v>
          </cell>
          <cell r="B37" t="str">
            <v>Ñaøo moùng baèng TC ñaát C3  saâu £ 2 m dieän tích ñaùy moùng £ 200 m2</v>
          </cell>
          <cell r="C37" t="str">
            <v>m 3</v>
          </cell>
          <cell r="D37">
            <v>34538</v>
          </cell>
          <cell r="E37">
            <v>22074</v>
          </cell>
          <cell r="G37" t="str">
            <v>03.1373</v>
          </cell>
        </row>
        <row r="38">
          <cell r="A38" t="str">
            <v>03.1382</v>
          </cell>
          <cell r="B38" t="str">
            <v>Ñaøo moùng baèng TC ñaát C2  saâu £ 3 m dieän tích ñaùy moùng £ 200 m2</v>
          </cell>
          <cell r="C38" t="str">
            <v>m 3</v>
          </cell>
          <cell r="D38">
            <v>740632.87199999997</v>
          </cell>
          <cell r="E38">
            <v>16334</v>
          </cell>
          <cell r="F38">
            <v>0</v>
          </cell>
          <cell r="G38" t="str">
            <v>03.1382</v>
          </cell>
        </row>
        <row r="39">
          <cell r="A39" t="str">
            <v>03.1383</v>
          </cell>
          <cell r="B39" t="str">
            <v>Ñaøo moùng baèng TC ñaát C3  saâu £ 3 m dieän tích ñaùy moùng £ 200 m2</v>
          </cell>
          <cell r="C39" t="str">
            <v>m 3</v>
          </cell>
          <cell r="D39">
            <v>0.2</v>
          </cell>
          <cell r="E39">
            <v>23987</v>
          </cell>
          <cell r="G39" t="str">
            <v>03.1383</v>
          </cell>
        </row>
        <row r="40">
          <cell r="A40" t="str">
            <v>03.1392</v>
          </cell>
          <cell r="B40" t="str">
            <v>Ñaøo moùng baèng TC ñaát C2  saâu £ 3 m dieän tích ñaùy moùng £ 200 m2</v>
          </cell>
          <cell r="C40" t="str">
            <v>m 3</v>
          </cell>
          <cell r="D40">
            <v>4.7</v>
          </cell>
          <cell r="E40">
            <v>17512</v>
          </cell>
          <cell r="G40" t="str">
            <v>03.1392</v>
          </cell>
        </row>
        <row r="41">
          <cell r="A41" t="str">
            <v>03.1393</v>
          </cell>
          <cell r="B41" t="str">
            <v>Ñaøo moùng baèng TC ñaát C3  saâu £ 3 m dieän tích ñaùy moùng £ 200 m2</v>
          </cell>
          <cell r="C41" t="str">
            <v>m 3</v>
          </cell>
          <cell r="E41">
            <v>25311</v>
          </cell>
          <cell r="G41" t="str">
            <v>03.1393</v>
          </cell>
        </row>
        <row r="42">
          <cell r="A42" t="str">
            <v>03.1422</v>
          </cell>
          <cell r="B42" t="str">
            <v>Ñaøo moùng baèng TC ñaát C2  saâu £ 2 m dieän tích ñaùy moùng &gt; 200 m2</v>
          </cell>
          <cell r="C42" t="str">
            <v>m 3</v>
          </cell>
          <cell r="E42">
            <v>16187</v>
          </cell>
          <cell r="G42" t="str">
            <v>03.1422</v>
          </cell>
        </row>
        <row r="43">
          <cell r="A43" t="str">
            <v>03.1423</v>
          </cell>
          <cell r="B43" t="str">
            <v>Ñaøo moùng baèng TC ñaát C3  saâu £ 2 m dieän tích ñaùy moùng &gt; 200 m2</v>
          </cell>
          <cell r="C43" t="str">
            <v>m 3</v>
          </cell>
          <cell r="D43">
            <v>4.7</v>
          </cell>
          <cell r="E43">
            <v>24281</v>
          </cell>
          <cell r="G43" t="str">
            <v>03.1423</v>
          </cell>
        </row>
        <row r="44">
          <cell r="A44" t="str">
            <v>03.1432</v>
          </cell>
          <cell r="B44" t="str">
            <v>Ñaøo moùng baèng TC ñaát C2  saâu £ 3 m dieän tích ñaùy moùng &gt; 200 m2</v>
          </cell>
          <cell r="C44" t="str">
            <v>m 3</v>
          </cell>
          <cell r="D44">
            <v>4.5199999999999996</v>
          </cell>
          <cell r="E44">
            <v>17217</v>
          </cell>
          <cell r="G44" t="str">
            <v>03.1432</v>
          </cell>
        </row>
        <row r="45">
          <cell r="A45" t="str">
            <v>03.1433</v>
          </cell>
          <cell r="B45" t="str">
            <v>Ñaøo moùng baèng TC ñaát C3  saâu £ 3 m dieän tích ñaùy moùng &gt; 200 m2</v>
          </cell>
          <cell r="C45" t="str">
            <v>m 3</v>
          </cell>
          <cell r="D45">
            <v>21.443999999999999</v>
          </cell>
          <cell r="E45">
            <v>25458</v>
          </cell>
          <cell r="G45" t="str">
            <v>03.1433</v>
          </cell>
        </row>
        <row r="46">
          <cell r="A46" t="str">
            <v>03.1442</v>
          </cell>
          <cell r="B46" t="str">
            <v>Ñaøo moùng baèng TC ñaát C2  saâu £ 3 m dieän tích ñaùy moùng &gt; 200 m2</v>
          </cell>
          <cell r="C46" t="str">
            <v>m 3</v>
          </cell>
          <cell r="D46">
            <v>34538</v>
          </cell>
          <cell r="E46">
            <v>18836</v>
          </cell>
          <cell r="G46" t="str">
            <v>03.1442</v>
          </cell>
        </row>
        <row r="47">
          <cell r="A47" t="str">
            <v>03.1443</v>
          </cell>
          <cell r="B47" t="str">
            <v>Ñaøo moùng baèng TC ñaát C3  saâu £ 3 m dieän tích ñaùy moùng &gt; 200 m2</v>
          </cell>
          <cell r="C47" t="str">
            <v>m 3</v>
          </cell>
          <cell r="D47">
            <v>830061.99580952385</v>
          </cell>
          <cell r="E47">
            <v>27960</v>
          </cell>
          <cell r="F47">
            <v>0</v>
          </cell>
          <cell r="G47" t="str">
            <v>03.1443</v>
          </cell>
        </row>
        <row r="48">
          <cell r="A48" t="str">
            <v>03.2202</v>
          </cell>
          <cell r="B48" t="str">
            <v>Laáp hoá moùng + chaân truï C2</v>
          </cell>
          <cell r="C48" t="str">
            <v>m 3</v>
          </cell>
          <cell r="D48">
            <v>796000</v>
          </cell>
          <cell r="E48">
            <v>9712</v>
          </cell>
          <cell r="F48">
            <v>110000</v>
          </cell>
          <cell r="G48" t="str">
            <v>03.2202</v>
          </cell>
        </row>
        <row r="49">
          <cell r="A49" t="str">
            <v>03.2203</v>
          </cell>
          <cell r="B49" t="str">
            <v>Laáp hoá moùng + chaân truï C3</v>
          </cell>
          <cell r="C49" t="str">
            <v>m 3</v>
          </cell>
          <cell r="D49">
            <v>1626061.9958095239</v>
          </cell>
          <cell r="E49">
            <v>10890</v>
          </cell>
          <cell r="F49">
            <v>110000</v>
          </cell>
          <cell r="G49" t="str">
            <v>03.2203</v>
          </cell>
        </row>
        <row r="50">
          <cell r="A50" t="str">
            <v>03.3102</v>
          </cell>
          <cell r="B50" t="str">
            <v>Ñaøo ñaát raõnh tieáp ñòa ñaát C2</v>
          </cell>
          <cell r="C50" t="str">
            <v>m 3</v>
          </cell>
          <cell r="D50">
            <v>639000</v>
          </cell>
          <cell r="E50">
            <v>14716</v>
          </cell>
          <cell r="F50">
            <v>73000</v>
          </cell>
          <cell r="G50" t="str">
            <v>03.3102</v>
          </cell>
        </row>
        <row r="51">
          <cell r="A51" t="str">
            <v>03.3103</v>
          </cell>
          <cell r="B51" t="str">
            <v>Ñaøo ñaát raõnh tieáp ñòa ñaát C3</v>
          </cell>
          <cell r="C51" t="str">
            <v>m 3</v>
          </cell>
          <cell r="D51">
            <v>987061.99580952385</v>
          </cell>
          <cell r="E51">
            <v>21926</v>
          </cell>
          <cell r="F51">
            <v>37000</v>
          </cell>
          <cell r="G51" t="str">
            <v>03.3103</v>
          </cell>
        </row>
        <row r="52">
          <cell r="A52" t="str">
            <v>03.3202</v>
          </cell>
          <cell r="B52" t="str">
            <v>Laáp ñaát raõnh tieáp ñòa ñaát C2</v>
          </cell>
          <cell r="C52" t="str">
            <v>m 3</v>
          </cell>
          <cell r="E52">
            <v>8682</v>
          </cell>
          <cell r="G52" t="str">
            <v>03.3202</v>
          </cell>
        </row>
        <row r="53">
          <cell r="A53" t="str">
            <v>03.3203</v>
          </cell>
          <cell r="B53" t="str">
            <v>Laáp ñaát raõnh tieáp ñòa ñaát C3</v>
          </cell>
          <cell r="C53" t="str">
            <v>m 3</v>
          </cell>
          <cell r="E53">
            <v>10007</v>
          </cell>
          <cell r="G53" t="str">
            <v>03.3203</v>
          </cell>
        </row>
        <row r="54">
          <cell r="A54" t="str">
            <v>03.4001</v>
          </cell>
          <cell r="B54" t="str">
            <v>Ñaép bôø bao ñoä saâu buøn nöôùc £ 30cm</v>
          </cell>
          <cell r="C54" t="str">
            <v>m</v>
          </cell>
          <cell r="E54">
            <v>5592</v>
          </cell>
          <cell r="G54" t="str">
            <v>03.4001</v>
          </cell>
        </row>
        <row r="55">
          <cell r="A55" t="str">
            <v>03.4002</v>
          </cell>
          <cell r="B55" t="str">
            <v>Ñaép bôø bao ñoä saâu buøn nöôùc £ 50cm</v>
          </cell>
          <cell r="C55" t="str">
            <v>m</v>
          </cell>
          <cell r="D55">
            <v>22400</v>
          </cell>
          <cell r="E55">
            <v>8241</v>
          </cell>
          <cell r="G55" t="str">
            <v>03.4002</v>
          </cell>
        </row>
        <row r="56">
          <cell r="A56" t="str">
            <v>03.4003</v>
          </cell>
          <cell r="B56" t="str">
            <v>Ñaép bôø bao ñoä saâu buøn nöôùc £ 80cm</v>
          </cell>
          <cell r="C56" t="str">
            <v>m</v>
          </cell>
          <cell r="D56">
            <v>35000</v>
          </cell>
          <cell r="E56">
            <v>12655</v>
          </cell>
          <cell r="G56" t="str">
            <v>03.4003</v>
          </cell>
        </row>
        <row r="57">
          <cell r="A57" t="str">
            <v>03.4004</v>
          </cell>
          <cell r="B57" t="str">
            <v>Ñaép bôø bao ñoä saâu buøn nöôùc £ 100cm</v>
          </cell>
          <cell r="C57" t="str">
            <v>m</v>
          </cell>
          <cell r="D57">
            <v>42000</v>
          </cell>
          <cell r="E57">
            <v>16187</v>
          </cell>
          <cell r="G57" t="str">
            <v>03.4004</v>
          </cell>
        </row>
        <row r="58">
          <cell r="A58" t="str">
            <v>03.5100</v>
          </cell>
          <cell r="B58" t="str">
            <v xml:space="preserve">Bôm taùt nöôùc baèng thuû coâng </v>
          </cell>
          <cell r="C58" t="str">
            <v>m 3</v>
          </cell>
          <cell r="G58" t="str">
            <v>03.5100</v>
          </cell>
        </row>
        <row r="59">
          <cell r="A59" t="str">
            <v>03.5200</v>
          </cell>
          <cell r="B59" t="str">
            <v>Bôm taùt nöôùc baèng maùy</v>
          </cell>
          <cell r="C59" t="str">
            <v>m 3</v>
          </cell>
          <cell r="G59" t="str">
            <v>03.5200</v>
          </cell>
        </row>
        <row r="60">
          <cell r="A60" t="str">
            <v>03.7001</v>
          </cell>
          <cell r="B60" t="str">
            <v>Ñaép caùt coâng trình</v>
          </cell>
          <cell r="C60" t="str">
            <v>m 3</v>
          </cell>
          <cell r="D60">
            <v>27750</v>
          </cell>
          <cell r="E60">
            <v>9124</v>
          </cell>
          <cell r="G60" t="str">
            <v>03.7001</v>
          </cell>
        </row>
        <row r="61">
          <cell r="A61" t="str">
            <v>04.1101</v>
          </cell>
          <cell r="B61" t="str">
            <v>SX laép döïng coát theùp £ F10</v>
          </cell>
          <cell r="C61" t="str">
            <v>kg</v>
          </cell>
          <cell r="D61">
            <v>4267.6769999999997</v>
          </cell>
          <cell r="E61">
            <v>201.59299999999999</v>
          </cell>
          <cell r="F61">
            <v>16.917999999999999</v>
          </cell>
          <cell r="G61" t="str">
            <v>04.1101</v>
          </cell>
        </row>
        <row r="62">
          <cell r="A62" t="str">
            <v>04.1102</v>
          </cell>
          <cell r="B62" t="str">
            <v>SX laép döïng coát theùp £ F18</v>
          </cell>
          <cell r="C62" t="str">
            <v>kg</v>
          </cell>
          <cell r="D62">
            <v>4316.2070000000003</v>
          </cell>
          <cell r="E62">
            <v>148.48500000000001</v>
          </cell>
          <cell r="F62">
            <v>187.36099999999999</v>
          </cell>
          <cell r="G62" t="str">
            <v>04.1102</v>
          </cell>
        </row>
        <row r="63">
          <cell r="A63" t="str">
            <v>04.1103</v>
          </cell>
          <cell r="B63" t="str">
            <v>SX laép döïng coát theùp &gt; F18</v>
          </cell>
          <cell r="C63" t="str">
            <v>kg</v>
          </cell>
          <cell r="D63">
            <v>4322.2129999999997</v>
          </cell>
          <cell r="E63">
            <v>113.02800000000001</v>
          </cell>
          <cell r="F63">
            <v>203.874</v>
          </cell>
          <cell r="G63" t="str">
            <v>04.1103</v>
          </cell>
        </row>
        <row r="64">
          <cell r="A64" t="str">
            <v>04.2002</v>
          </cell>
          <cell r="B64" t="str">
            <v>Vaùn khuoân</v>
          </cell>
          <cell r="C64" t="str">
            <v>m2</v>
          </cell>
          <cell r="D64">
            <v>19977.759999999998</v>
          </cell>
          <cell r="E64">
            <v>5702.46</v>
          </cell>
          <cell r="F64">
            <v>0</v>
          </cell>
          <cell r="G64" t="str">
            <v>04.2002</v>
          </cell>
        </row>
        <row r="65">
          <cell r="A65" t="str">
            <v>04.3210</v>
          </cell>
          <cell r="B65" t="str">
            <v>Beâ toâng loùt M#100 ñaù 4x6</v>
          </cell>
          <cell r="C65" t="str">
            <v>m 3</v>
          </cell>
          <cell r="D65">
            <v>263424</v>
          </cell>
          <cell r="E65">
            <v>39732</v>
          </cell>
          <cell r="G65" t="str">
            <v>04.3210</v>
          </cell>
        </row>
        <row r="66">
          <cell r="A66" t="str">
            <v>04.3210</v>
          </cell>
          <cell r="B66" t="str">
            <v>Beâ toâng loùt M#150 ñaù 4x6</v>
          </cell>
          <cell r="C66" t="str">
            <v>m 3</v>
          </cell>
          <cell r="D66">
            <v>306285</v>
          </cell>
          <cell r="E66">
            <v>39732</v>
          </cell>
          <cell r="G66" t="str">
            <v>04.3210</v>
          </cell>
        </row>
        <row r="67">
          <cell r="A67" t="str">
            <v>04.3333</v>
          </cell>
          <cell r="B67" t="str">
            <v>BT moùng truï coù caàu coâng taùc M#200 ñaù 2x4 (TC keát hôïp ñaàm duøi)</v>
          </cell>
          <cell r="C67" t="str">
            <v>m 3</v>
          </cell>
          <cell r="D67">
            <v>389539</v>
          </cell>
          <cell r="E67">
            <v>44589</v>
          </cell>
          <cell r="F67">
            <v>4003</v>
          </cell>
          <cell r="G67" t="str">
            <v>04.3333</v>
          </cell>
        </row>
        <row r="68">
          <cell r="A68" t="str">
            <v>04.3334</v>
          </cell>
          <cell r="B68" t="str">
            <v>BT moùng truï coù caàu coâng taùc M#250 ñaù 2x4 (TC keát hôïp ñaàm duøi)</v>
          </cell>
          <cell r="C68" t="str">
            <v>m 3</v>
          </cell>
          <cell r="D68">
            <v>436341</v>
          </cell>
          <cell r="E68">
            <v>44589</v>
          </cell>
          <cell r="F68">
            <v>4003</v>
          </cell>
          <cell r="G68" t="str">
            <v>04.3334</v>
          </cell>
        </row>
        <row r="69">
          <cell r="A69" t="str">
            <v>04.3343</v>
          </cell>
          <cell r="B69" t="str">
            <v>BT moùng truï khoâng coù caàu coâng taùc M#200 ñaù 2x4 (TC keát hôïp ñaàm duøi)</v>
          </cell>
          <cell r="C69" t="str">
            <v>m 3</v>
          </cell>
          <cell r="D69">
            <v>368838</v>
          </cell>
          <cell r="E69">
            <v>38261</v>
          </cell>
          <cell r="F69">
            <v>4003</v>
          </cell>
          <cell r="G69" t="str">
            <v>04.3343</v>
          </cell>
        </row>
        <row r="70">
          <cell r="A70" t="str">
            <v>04.3344</v>
          </cell>
          <cell r="B70" t="str">
            <v>BT moùng truï khoâng coù caàu coâng taùc M#250 ñaù 2x4 (TC keát hôïp ñaàm duøi)</v>
          </cell>
          <cell r="C70" t="str">
            <v>m 3</v>
          </cell>
          <cell r="D70">
            <v>415640</v>
          </cell>
          <cell r="E70">
            <v>38261</v>
          </cell>
          <cell r="F70">
            <v>4003</v>
          </cell>
          <cell r="G70" t="str">
            <v>04.3344</v>
          </cell>
        </row>
        <row r="71">
          <cell r="A71" t="str">
            <v>04.3353</v>
          </cell>
          <cell r="B71" t="str">
            <v>BT moùng baûnï coù caàu coâng taùc M#200 ñaù 2x4 (TC keát hôïp ñaàm duøi)</v>
          </cell>
          <cell r="C71" t="str">
            <v>m 3</v>
          </cell>
          <cell r="D71">
            <v>389539</v>
          </cell>
          <cell r="E71">
            <v>41498</v>
          </cell>
          <cell r="F71">
            <v>4003</v>
          </cell>
          <cell r="G71" t="str">
            <v>04.3353</v>
          </cell>
        </row>
        <row r="72">
          <cell r="A72" t="str">
            <v>04.3354</v>
          </cell>
          <cell r="B72" t="str">
            <v>BT moùng baûnï coù caàu coâng taùc M#250 ñaù 2x4 (TC keát hôïp ñaàm duøi)</v>
          </cell>
          <cell r="C72" t="str">
            <v>m 3</v>
          </cell>
          <cell r="D72">
            <v>436341</v>
          </cell>
          <cell r="E72">
            <v>41498</v>
          </cell>
          <cell r="F72">
            <v>4003</v>
          </cell>
          <cell r="G72" t="str">
            <v>04.3354</v>
          </cell>
        </row>
        <row r="73">
          <cell r="A73" t="str">
            <v>04.3801</v>
          </cell>
          <cell r="B73" t="str">
            <v>Laép ñaët moùng neùo troïng löôïng £ 0,25T</v>
          </cell>
          <cell r="C73" t="str">
            <v>caùi</v>
          </cell>
          <cell r="D73">
            <v>4.4000000000000004</v>
          </cell>
          <cell r="E73">
            <v>11051</v>
          </cell>
          <cell r="F73">
            <v>0.15</v>
          </cell>
          <cell r="G73" t="str">
            <v>04.3801</v>
          </cell>
        </row>
        <row r="74">
          <cell r="A74" t="str">
            <v>04.3802</v>
          </cell>
          <cell r="B74" t="str">
            <v>Laép ñaët moùng neùo troïng löôïng £ 0,5T</v>
          </cell>
          <cell r="C74" t="str">
            <v>caùi</v>
          </cell>
          <cell r="E74">
            <v>24214</v>
          </cell>
          <cell r="G74" t="str">
            <v>04.3802</v>
          </cell>
        </row>
        <row r="75">
          <cell r="A75" t="str">
            <v>04.3803</v>
          </cell>
          <cell r="B75" t="str">
            <v>Laép ñaët moùng neùo troïng löôïng &gt; 0,5T</v>
          </cell>
          <cell r="C75" t="str">
            <v>caùi</v>
          </cell>
          <cell r="E75">
            <v>42252</v>
          </cell>
          <cell r="G75" t="str">
            <v>04.3803</v>
          </cell>
        </row>
        <row r="76">
          <cell r="A76" t="str">
            <v>05.4101</v>
          </cell>
          <cell r="B76" t="str">
            <v>Laép ñaët coät theùp baèng thuû coâng (chieáu cao £15m)</v>
          </cell>
          <cell r="C76" t="str">
            <v>taán</v>
          </cell>
          <cell r="D76">
            <v>4516</v>
          </cell>
          <cell r="E76">
            <v>183473</v>
          </cell>
          <cell r="F76">
            <v>0.15</v>
          </cell>
          <cell r="G76" t="str">
            <v>05.4101</v>
          </cell>
        </row>
        <row r="77">
          <cell r="A77" t="str">
            <v>05.4201</v>
          </cell>
          <cell r="B77" t="str">
            <v>Laép ñaët coät theùp baèng thuû coâng (chieáu cao £25m)</v>
          </cell>
          <cell r="C77" t="str">
            <v>taán</v>
          </cell>
          <cell r="D77">
            <v>9686</v>
          </cell>
          <cell r="E77">
            <v>201837</v>
          </cell>
          <cell r="F77">
            <v>4.5999999999999996</v>
          </cell>
          <cell r="G77" t="str">
            <v>05.4201</v>
          </cell>
        </row>
        <row r="78">
          <cell r="A78" t="str">
            <v>05.4301</v>
          </cell>
          <cell r="B78" t="str">
            <v>Laép ñaët coät theùp baèng thuû coâng (chieáu cao £40m)</v>
          </cell>
          <cell r="C78" t="str">
            <v>taán</v>
          </cell>
          <cell r="D78">
            <v>10330</v>
          </cell>
          <cell r="E78">
            <v>232064</v>
          </cell>
          <cell r="F78">
            <v>0.89999999999999991</v>
          </cell>
          <cell r="G78" t="str">
            <v>05.4301</v>
          </cell>
        </row>
        <row r="79">
          <cell r="A79" t="str">
            <v>05.4401</v>
          </cell>
          <cell r="B79" t="str">
            <v>Laép ñaët coät theùp baèng thuû coâng (chieáu cao £55m)</v>
          </cell>
          <cell r="C79" t="str">
            <v>taán</v>
          </cell>
          <cell r="D79">
            <v>12271</v>
          </cell>
          <cell r="E79">
            <v>266841</v>
          </cell>
          <cell r="F79">
            <v>34538</v>
          </cell>
          <cell r="G79" t="str">
            <v>05.4401</v>
          </cell>
        </row>
        <row r="80">
          <cell r="A80" t="str">
            <v>05.4501</v>
          </cell>
          <cell r="B80" t="str">
            <v>Laép ñaët coät theùp baèng thuû coâng (chieáu cao £70m)</v>
          </cell>
          <cell r="C80" t="str">
            <v>taán</v>
          </cell>
          <cell r="D80">
            <v>12915</v>
          </cell>
          <cell r="E80">
            <v>307143</v>
          </cell>
          <cell r="F80">
            <v>31084.199999999997</v>
          </cell>
          <cell r="G80" t="str">
            <v>05.4501</v>
          </cell>
        </row>
        <row r="81">
          <cell r="A81" t="str">
            <v>05.4601</v>
          </cell>
          <cell r="B81" t="str">
            <v>Laép ñaët coät theùp baèng thuû coâng (chieáu cao £85m)</v>
          </cell>
          <cell r="C81" t="str">
            <v>taán</v>
          </cell>
          <cell r="D81">
            <v>13558</v>
          </cell>
          <cell r="E81">
            <v>352808</v>
          </cell>
          <cell r="F81">
            <v>110000</v>
          </cell>
          <cell r="G81" t="str">
            <v>05.4601</v>
          </cell>
        </row>
        <row r="82">
          <cell r="A82" t="str">
            <v>05.4701</v>
          </cell>
          <cell r="B82" t="str">
            <v>Laép ñaët coät theùp baèng thuû coâng (chieáu cao £100m)</v>
          </cell>
          <cell r="C82" t="str">
            <v>taán</v>
          </cell>
          <cell r="D82">
            <v>13558</v>
          </cell>
          <cell r="E82">
            <v>405786</v>
          </cell>
          <cell r="F82">
            <v>141084.20000000001</v>
          </cell>
          <cell r="G82" t="str">
            <v>05.4701</v>
          </cell>
        </row>
        <row r="83">
          <cell r="A83" t="str">
            <v>05.5101</v>
          </cell>
          <cell r="B83" t="str">
            <v>Noái coät beâ toâng baèng maët bích (ÑH bình thöôøng)</v>
          </cell>
          <cell r="C83" t="str">
            <v>moái</v>
          </cell>
          <cell r="D83">
            <v>5407</v>
          </cell>
          <cell r="E83">
            <v>48753</v>
          </cell>
          <cell r="F83">
            <v>73000</v>
          </cell>
          <cell r="G83" t="str">
            <v>05.5101</v>
          </cell>
        </row>
        <row r="84">
          <cell r="A84" t="str">
            <v>05.5102</v>
          </cell>
          <cell r="B84" t="str">
            <v>Noái coät beâ toâng baèng maët bích (ÑH söôøn ñoài)</v>
          </cell>
          <cell r="C84" t="str">
            <v>moái</v>
          </cell>
          <cell r="D84">
            <v>5407</v>
          </cell>
          <cell r="E84">
            <v>51190</v>
          </cell>
          <cell r="F84">
            <v>68084.200000000012</v>
          </cell>
          <cell r="G84" t="str">
            <v>05.5102</v>
          </cell>
        </row>
        <row r="85">
          <cell r="A85" t="str">
            <v>05.5103</v>
          </cell>
          <cell r="B85" t="str">
            <v>Noái coät beâ toâng baèng maët bích (ÑH sình laày)</v>
          </cell>
          <cell r="C85" t="str">
            <v>moái</v>
          </cell>
          <cell r="D85">
            <v>13755</v>
          </cell>
          <cell r="E85">
            <v>58503</v>
          </cell>
          <cell r="G85" t="str">
            <v>05.5103</v>
          </cell>
        </row>
        <row r="86">
          <cell r="A86" t="str">
            <v>05.5211</v>
          </cell>
          <cell r="B86" t="str">
            <v>Döïng coät beâ toâng baèng thuû coâng (chieáu cao £ 8m)</v>
          </cell>
          <cell r="C86" t="str">
            <v>coät</v>
          </cell>
          <cell r="D86">
            <v>8490</v>
          </cell>
          <cell r="E86">
            <v>74917</v>
          </cell>
          <cell r="G86" t="str">
            <v>05.5211</v>
          </cell>
        </row>
        <row r="87">
          <cell r="A87" t="str">
            <v>05.5212</v>
          </cell>
          <cell r="B87" t="str">
            <v>Döïng coät beâ toâng baèng thuû coâng (chieáu cao £ 10m)</v>
          </cell>
          <cell r="C87" t="str">
            <v>coät</v>
          </cell>
          <cell r="D87">
            <v>8490</v>
          </cell>
          <cell r="E87">
            <v>80605</v>
          </cell>
          <cell r="G87" t="str">
            <v>05.5212</v>
          </cell>
        </row>
        <row r="88">
          <cell r="A88" t="str">
            <v>05.5213</v>
          </cell>
          <cell r="B88" t="str">
            <v>Döïng coät beâ toâng baèng thuû coâng (chieáu cao £ 12m)</v>
          </cell>
          <cell r="C88" t="str">
            <v>coät</v>
          </cell>
          <cell r="D88">
            <v>8490</v>
          </cell>
          <cell r="E88">
            <v>86293</v>
          </cell>
          <cell r="F88" t="str">
            <v>§¸ d¨m  1x2            ®Ëp thñ c«ng    t¹i chç</v>
          </cell>
          <cell r="G88" t="str">
            <v>05.5213</v>
          </cell>
        </row>
        <row r="89">
          <cell r="A89" t="str">
            <v>05.5214</v>
          </cell>
          <cell r="B89" t="str">
            <v>Döïng coät beâ toâng baèng thuû coâng (chieáu cao £ 14m)</v>
          </cell>
          <cell r="C89" t="str">
            <v>coät</v>
          </cell>
          <cell r="D89">
            <v>8490</v>
          </cell>
          <cell r="E89">
            <v>107419</v>
          </cell>
          <cell r="G89" t="str">
            <v>05.5214</v>
          </cell>
        </row>
        <row r="90">
          <cell r="A90" t="str">
            <v>05.5215</v>
          </cell>
          <cell r="B90" t="str">
            <v>Döïng coät beâ toâng baèng thuû coâng (chieáu cao £ 16m)</v>
          </cell>
          <cell r="C90" t="str">
            <v>coät</v>
          </cell>
          <cell r="D90">
            <v>9854</v>
          </cell>
          <cell r="E90">
            <v>116844</v>
          </cell>
          <cell r="F90">
            <v>0</v>
          </cell>
          <cell r="G90" t="str">
            <v>05.5215</v>
          </cell>
        </row>
        <row r="91">
          <cell r="A91" t="str">
            <v>05.5216</v>
          </cell>
          <cell r="B91" t="str">
            <v>Döïng coät beâ toâng baèng thuû coâng (chieáu cao £ 18m)</v>
          </cell>
          <cell r="C91" t="str">
            <v>coät</v>
          </cell>
          <cell r="D91">
            <v>9854</v>
          </cell>
          <cell r="E91">
            <v>152271</v>
          </cell>
          <cell r="G91" t="str">
            <v>05.5216</v>
          </cell>
        </row>
        <row r="92">
          <cell r="A92" t="str">
            <v>05.5217</v>
          </cell>
          <cell r="B92" t="str">
            <v>Döïng coät beâ toâng baèng thuû coâng (chieáu cao £ 20m)</v>
          </cell>
          <cell r="C92" t="str">
            <v>coät</v>
          </cell>
          <cell r="D92">
            <v>9854</v>
          </cell>
          <cell r="E92">
            <v>177460</v>
          </cell>
          <cell r="G92" t="str">
            <v>05.5217</v>
          </cell>
        </row>
        <row r="93">
          <cell r="A93" t="str">
            <v>05.5218</v>
          </cell>
          <cell r="B93" t="str">
            <v>Döïng coät beâ toâng baèng thuû coâng (chieáu cao &gt; 20m)</v>
          </cell>
          <cell r="C93" t="str">
            <v>coät</v>
          </cell>
          <cell r="D93">
            <v>9854</v>
          </cell>
          <cell r="E93">
            <v>193711</v>
          </cell>
          <cell r="G93" t="str">
            <v>05.5218</v>
          </cell>
        </row>
        <row r="94">
          <cell r="A94" t="str">
            <v>05.6011</v>
          </cell>
          <cell r="B94" t="str">
            <v>Laép ñaët xaø theùp cho coät ñôõ (troïng löôïng 25 kg)</v>
          </cell>
          <cell r="C94" t="str">
            <v>boä</v>
          </cell>
          <cell r="D94">
            <v>1</v>
          </cell>
          <cell r="E94">
            <v>13161</v>
          </cell>
          <cell r="G94" t="str">
            <v>05.6011</v>
          </cell>
        </row>
        <row r="95">
          <cell r="A95" t="str">
            <v>05.6021</v>
          </cell>
          <cell r="B95" t="str">
            <v>Laép ñaët xaø theùp cho coät ñôõ (troïng löôïng 50 kg)</v>
          </cell>
          <cell r="C95" t="str">
            <v>boä</v>
          </cell>
          <cell r="D95">
            <v>0.2</v>
          </cell>
          <cell r="E95">
            <v>17806</v>
          </cell>
          <cell r="G95" t="str">
            <v>05.6021</v>
          </cell>
        </row>
        <row r="96">
          <cell r="A96" t="str">
            <v>05.6031</v>
          </cell>
          <cell r="B96" t="str">
            <v>Laép ñaët xaø theùp cho coät ñôõ (troïng löôïng 100 kg)</v>
          </cell>
          <cell r="C96" t="str">
            <v>boä</v>
          </cell>
          <cell r="D96">
            <v>34538</v>
          </cell>
          <cell r="E96">
            <v>23999</v>
          </cell>
          <cell r="G96" t="str">
            <v>05.6031</v>
          </cell>
        </row>
        <row r="97">
          <cell r="A97" t="str">
            <v>05.6041</v>
          </cell>
          <cell r="B97" t="str">
            <v>Laép ñaët xaø theùp cho coät ñôõ (troïng löôïng 140 kg)</v>
          </cell>
          <cell r="C97" t="str">
            <v>boä</v>
          </cell>
          <cell r="D97">
            <v>678188.16799999983</v>
          </cell>
          <cell r="E97">
            <v>28799</v>
          </cell>
          <cell r="F97">
            <v>0</v>
          </cell>
          <cell r="G97" t="str">
            <v>05.6041</v>
          </cell>
        </row>
        <row r="98">
          <cell r="A98" t="str">
            <v>05.6051</v>
          </cell>
          <cell r="B98" t="str">
            <v>Laép ñaët xaø theùp cho coät ñôõ (troïng löôïng 230 kg)</v>
          </cell>
          <cell r="C98" t="str">
            <v>boä</v>
          </cell>
          <cell r="D98">
            <v>0.2</v>
          </cell>
          <cell r="E98">
            <v>39792</v>
          </cell>
          <cell r="G98" t="str">
            <v>05.6051</v>
          </cell>
        </row>
        <row r="99">
          <cell r="A99" t="str">
            <v>05.6061</v>
          </cell>
          <cell r="B99" t="str">
            <v>Laép ñaët xaø theùp cho coät ñôõ (troïng löôïng 320 kg)</v>
          </cell>
          <cell r="C99" t="str">
            <v>boä</v>
          </cell>
          <cell r="D99">
            <v>4.96</v>
          </cell>
          <cell r="E99">
            <v>50785</v>
          </cell>
          <cell r="G99" t="str">
            <v>05.6061</v>
          </cell>
        </row>
        <row r="100">
          <cell r="A100" t="str">
            <v>05.6071</v>
          </cell>
          <cell r="B100" t="str">
            <v>Laép ñaët xaø theùp cho coät ñôõ (troïng löôïng 410 kg)</v>
          </cell>
          <cell r="C100" t="str">
            <v>boä</v>
          </cell>
          <cell r="E100">
            <v>59920</v>
          </cell>
          <cell r="G100" t="str">
            <v>05.6071</v>
          </cell>
        </row>
        <row r="101">
          <cell r="A101" t="str">
            <v>05.6081</v>
          </cell>
          <cell r="B101" t="str">
            <v>Laép ñaët xaø theùp cho coät ñôõ (troïng löôïng 500 kg)</v>
          </cell>
          <cell r="C101" t="str">
            <v>boä</v>
          </cell>
          <cell r="E101">
            <v>70759</v>
          </cell>
          <cell r="G101" t="str">
            <v>05.6081</v>
          </cell>
        </row>
        <row r="102">
          <cell r="A102" t="str">
            <v>05.6012</v>
          </cell>
          <cell r="B102" t="str">
            <v>Laép ñaët xaø theùp cho coät neùo (troïng löôïng 25 kg)</v>
          </cell>
          <cell r="C102" t="str">
            <v>boä</v>
          </cell>
          <cell r="D102">
            <v>4.3</v>
          </cell>
          <cell r="E102">
            <v>17496</v>
          </cell>
          <cell r="G102" t="str">
            <v>05.6012</v>
          </cell>
        </row>
        <row r="103">
          <cell r="A103" t="str">
            <v>05.6022</v>
          </cell>
          <cell r="B103" t="str">
            <v>Laép ñaët xaø theùp cho coät neùoõ (troïng löôïng 50 kg)</v>
          </cell>
          <cell r="C103" t="str">
            <v>boä</v>
          </cell>
          <cell r="D103">
            <v>4.5199999999999996</v>
          </cell>
          <cell r="E103">
            <v>23689</v>
          </cell>
          <cell r="G103" t="str">
            <v>05.6022</v>
          </cell>
        </row>
        <row r="104">
          <cell r="A104" t="str">
            <v>05.6032</v>
          </cell>
          <cell r="B104" t="str">
            <v>Laép ñaët xaø theùp cho coät neùo (troïng löôïng 100 kg)</v>
          </cell>
          <cell r="C104" t="str">
            <v>boä</v>
          </cell>
          <cell r="D104">
            <v>19.635999999999996</v>
          </cell>
          <cell r="E104">
            <v>31896</v>
          </cell>
          <cell r="G104" t="str">
            <v>05.6032</v>
          </cell>
        </row>
        <row r="105">
          <cell r="A105" t="str">
            <v>05.6042</v>
          </cell>
          <cell r="B105" t="str">
            <v>Laép ñaët xaø theùp cho coät neùo (troïng löôïng 140 kg)</v>
          </cell>
          <cell r="C105" t="str">
            <v>boä</v>
          </cell>
          <cell r="D105">
            <v>34538</v>
          </cell>
          <cell r="E105">
            <v>38244</v>
          </cell>
          <cell r="F105">
            <v>34538</v>
          </cell>
          <cell r="G105" t="str">
            <v>05.6042</v>
          </cell>
        </row>
        <row r="106">
          <cell r="A106" t="str">
            <v>05.6052</v>
          </cell>
          <cell r="B106" t="str">
            <v>Laép ñaët xaø theùp cho coät neùo (troïng löôïng 230 kg)</v>
          </cell>
          <cell r="C106" t="str">
            <v>boä</v>
          </cell>
          <cell r="D106">
            <v>767617.29180952371</v>
          </cell>
          <cell r="E106">
            <v>52798</v>
          </cell>
          <cell r="F106">
            <v>0</v>
          </cell>
          <cell r="G106" t="str">
            <v>05.6052</v>
          </cell>
        </row>
        <row r="107">
          <cell r="A107" t="str">
            <v>05.6062</v>
          </cell>
          <cell r="B107" t="str">
            <v>Laép ñaët xaø theùp cho coät neùo (troïng löôïng 320 kg)</v>
          </cell>
          <cell r="C107" t="str">
            <v>boä</v>
          </cell>
          <cell r="D107">
            <v>735000</v>
          </cell>
          <cell r="E107">
            <v>67507</v>
          </cell>
          <cell r="F107">
            <v>110000</v>
          </cell>
          <cell r="G107" t="str">
            <v>05.6062</v>
          </cell>
        </row>
        <row r="108">
          <cell r="A108" t="str">
            <v>05.6072</v>
          </cell>
          <cell r="B108" t="str">
            <v>Laép ñaët xaø theùp cho coät neùo (troïng löôïng 410 kg)</v>
          </cell>
          <cell r="C108" t="str">
            <v>boä</v>
          </cell>
          <cell r="D108">
            <v>1502617.2918095237</v>
          </cell>
          <cell r="E108">
            <v>79584</v>
          </cell>
          <cell r="F108">
            <v>110000</v>
          </cell>
          <cell r="G108" t="str">
            <v>05.6072</v>
          </cell>
        </row>
        <row r="109">
          <cell r="A109" t="str">
            <v>05.6082</v>
          </cell>
          <cell r="B109" t="str">
            <v>Laép ñaët xaø theùp cho coät neùo (troïng löôïng 500 kg)</v>
          </cell>
          <cell r="C109" t="str">
            <v>boä</v>
          </cell>
          <cell r="D109">
            <v>639000</v>
          </cell>
          <cell r="E109">
            <v>93984</v>
          </cell>
          <cell r="F109">
            <v>73000</v>
          </cell>
          <cell r="G109" t="str">
            <v>05.6082</v>
          </cell>
        </row>
        <row r="110">
          <cell r="A110" t="str">
            <v>05.6043</v>
          </cell>
          <cell r="B110" t="str">
            <v>Laép ñaët xaø theùp cho coät ñuùp (troïng löôïng 140 kg)</v>
          </cell>
          <cell r="C110" t="str">
            <v>boä</v>
          </cell>
          <cell r="D110">
            <v>863617.29180952371</v>
          </cell>
          <cell r="E110">
            <v>32515</v>
          </cell>
          <cell r="F110">
            <v>37000</v>
          </cell>
          <cell r="G110" t="str">
            <v>05.6043</v>
          </cell>
        </row>
        <row r="111">
          <cell r="A111" t="str">
            <v>05.6053</v>
          </cell>
          <cell r="B111" t="str">
            <v>Laép ñaët xaø theùp cho coät ñuùp (troïng löôïng 230 kg)</v>
          </cell>
          <cell r="C111" t="str">
            <v>boä</v>
          </cell>
          <cell r="E111">
            <v>46295</v>
          </cell>
          <cell r="G111" t="str">
            <v>05.6053</v>
          </cell>
        </row>
        <row r="112">
          <cell r="A112" t="str">
            <v>05.6063</v>
          </cell>
          <cell r="B112" t="str">
            <v>Laép ñaët xaø theùp cho coät ñuùp (troïng löôïng 320 kg)</v>
          </cell>
          <cell r="C112" t="str">
            <v>boä</v>
          </cell>
          <cell r="E112">
            <v>58062</v>
          </cell>
          <cell r="F112" t="str">
            <v xml:space="preserve">         </v>
          </cell>
          <cell r="G112" t="str">
            <v>05.6063</v>
          </cell>
        </row>
        <row r="113">
          <cell r="A113" t="str">
            <v>05.6073</v>
          </cell>
          <cell r="B113" t="str">
            <v>Laép ñaët xaø theùp cho coät ñuùp (troïng löôïng 410 kg)</v>
          </cell>
          <cell r="C113" t="str">
            <v>boä</v>
          </cell>
          <cell r="E113">
            <v>64101</v>
          </cell>
          <cell r="G113" t="str">
            <v>05.6073</v>
          </cell>
        </row>
        <row r="114">
          <cell r="A114" t="str">
            <v>05.6083</v>
          </cell>
          <cell r="B114" t="str">
            <v>Laép ñaët xaø theùp cho coät ñuùp (troïng löôïng 500 kg)</v>
          </cell>
          <cell r="C114" t="str">
            <v>boä</v>
          </cell>
          <cell r="E114">
            <v>69985</v>
          </cell>
          <cell r="G114" t="str">
            <v>05.6083</v>
          </cell>
        </row>
        <row r="115">
          <cell r="A115" t="str">
            <v>05.6093</v>
          </cell>
          <cell r="B115" t="str">
            <v>Laép ñaët xaø theùp cho coät ñuùp (troïng löôïng 750 kg)</v>
          </cell>
          <cell r="C115" t="str">
            <v>boä</v>
          </cell>
          <cell r="E115">
            <v>89648</v>
          </cell>
          <cell r="G115" t="str">
            <v>05.6093</v>
          </cell>
        </row>
        <row r="116">
          <cell r="A116" t="str">
            <v>05.6103</v>
          </cell>
          <cell r="B116" t="str">
            <v>Laép ñaët xaø theùp cho coät ñuùp (troïng löôïng 1000 kg)</v>
          </cell>
          <cell r="C116" t="str">
            <v>boä</v>
          </cell>
          <cell r="E116">
            <v>105751</v>
          </cell>
          <cell r="G116" t="str">
            <v>05.6103</v>
          </cell>
        </row>
        <row r="117">
          <cell r="A117" t="str">
            <v>05.6044</v>
          </cell>
          <cell r="B117" t="str">
            <v>Laép ñaët xaø theùp cho coät ñuùp (troïng löôïng 140 kg)</v>
          </cell>
          <cell r="C117" t="str">
            <v>boä</v>
          </cell>
          <cell r="E117">
            <v>36076</v>
          </cell>
          <cell r="G117" t="str">
            <v>05.6044</v>
          </cell>
        </row>
        <row r="118">
          <cell r="A118" t="str">
            <v>05.6054</v>
          </cell>
          <cell r="B118" t="str">
            <v>Laép ñaët xaø theùp cho coät ñuùp (troïng löôïng 230 kg)</v>
          </cell>
          <cell r="C118" t="str">
            <v>boä</v>
          </cell>
          <cell r="E118">
            <v>51559</v>
          </cell>
          <cell r="G118" t="str">
            <v>05.6054</v>
          </cell>
        </row>
        <row r="119">
          <cell r="A119" t="str">
            <v>05.6064</v>
          </cell>
          <cell r="B119" t="str">
            <v>Laép ñaët xaø theùp cho coät ñuùp (troïng löôïng 320 kg)</v>
          </cell>
          <cell r="C119" t="str">
            <v>boä</v>
          </cell>
          <cell r="E119">
            <v>64565</v>
          </cell>
          <cell r="G119" t="str">
            <v>05.6064</v>
          </cell>
        </row>
        <row r="120">
          <cell r="A120" t="str">
            <v>05.6074</v>
          </cell>
          <cell r="B120" t="str">
            <v>Laép ñaët xaø theùp cho coät ñuùp (troïng löôïng 410 kg)</v>
          </cell>
          <cell r="C120" t="str">
            <v>boä</v>
          </cell>
          <cell r="D120" t="str">
            <v>§¬n vÞ</v>
          </cell>
          <cell r="E120">
            <v>71223</v>
          </cell>
          <cell r="F120" t="str">
            <v>HÖ sè bËc hµng</v>
          </cell>
          <cell r="G120" t="str">
            <v>05.6074</v>
          </cell>
        </row>
        <row r="121">
          <cell r="A121" t="str">
            <v>05.6084</v>
          </cell>
          <cell r="B121" t="str">
            <v>Laép ñaët xaø theùp cho coät ñuùp (troïng löôïng 500 kg)</v>
          </cell>
          <cell r="C121" t="str">
            <v>boä</v>
          </cell>
          <cell r="E121">
            <v>77726</v>
          </cell>
          <cell r="G121" t="str">
            <v>05.6084</v>
          </cell>
        </row>
        <row r="122">
          <cell r="A122" t="str">
            <v>05.6094</v>
          </cell>
          <cell r="B122" t="str">
            <v>Laép ñaët xaø theùp cho coät ñuùp (troïng löôïng 750 kg)</v>
          </cell>
          <cell r="C122" t="str">
            <v>boä</v>
          </cell>
          <cell r="E122">
            <v>99558</v>
          </cell>
          <cell r="F122">
            <v>1.3</v>
          </cell>
          <cell r="G122" t="str">
            <v>05.6094</v>
          </cell>
        </row>
        <row r="123">
          <cell r="A123" t="str">
            <v>05.6104</v>
          </cell>
          <cell r="B123" t="str">
            <v>Laép ñaët xaø theùp cho coät ñuùp (troïng löôïng 1000 kg)</v>
          </cell>
          <cell r="C123" t="str">
            <v>boä</v>
          </cell>
          <cell r="E123">
            <v>117518</v>
          </cell>
          <cell r="F123">
            <v>1.3</v>
          </cell>
          <cell r="G123" t="str">
            <v>05.6104</v>
          </cell>
        </row>
        <row r="124">
          <cell r="A124" t="str">
            <v>06.1105</v>
          </cell>
          <cell r="B124" t="str">
            <v>Laép ñaët söù ñöùng 22 kV</v>
          </cell>
          <cell r="C124" t="str">
            <v>söù</v>
          </cell>
          <cell r="D124">
            <v>155</v>
          </cell>
          <cell r="E124">
            <v>3499.2</v>
          </cell>
          <cell r="G124" t="str">
            <v>06.1105</v>
          </cell>
        </row>
        <row r="125">
          <cell r="A125" t="str">
            <v>06.1106</v>
          </cell>
          <cell r="B125" t="str">
            <v>Laép ñaët söù ñöùng 35 kV</v>
          </cell>
          <cell r="C125" t="str">
            <v>söù</v>
          </cell>
          <cell r="D125">
            <v>155</v>
          </cell>
          <cell r="E125">
            <v>4459.2</v>
          </cell>
          <cell r="G125" t="str">
            <v>06.1106</v>
          </cell>
        </row>
        <row r="126">
          <cell r="A126" t="str">
            <v>06.1213</v>
          </cell>
          <cell r="B126" t="str">
            <v>Laép ñaët söù ñöùng haï theá loaïi 2 söù</v>
          </cell>
          <cell r="C126" t="str">
            <v>söù</v>
          </cell>
          <cell r="D126">
            <v>4735.5</v>
          </cell>
          <cell r="E126">
            <v>2884.3</v>
          </cell>
          <cell r="G126" t="str">
            <v>06.1213</v>
          </cell>
        </row>
        <row r="127">
          <cell r="A127" t="str">
            <v>06.1214</v>
          </cell>
          <cell r="B127" t="str">
            <v>Laép ñaët söù ñöùng haï theá loaïi 3 söù</v>
          </cell>
          <cell r="C127" t="str">
            <v>söù</v>
          </cell>
          <cell r="D127">
            <v>14490</v>
          </cell>
          <cell r="E127">
            <v>4017.4</v>
          </cell>
          <cell r="G127" t="str">
            <v>06.1214</v>
          </cell>
        </row>
        <row r="128">
          <cell r="A128" t="str">
            <v>06.1215</v>
          </cell>
          <cell r="B128" t="str">
            <v>Laép ñaët söù ñöùng haï theá loaïi 4 söù</v>
          </cell>
          <cell r="C128" t="str">
            <v>söù</v>
          </cell>
          <cell r="D128">
            <v>21000</v>
          </cell>
          <cell r="E128">
            <v>5665.5</v>
          </cell>
          <cell r="G128" t="str">
            <v>06.1215</v>
          </cell>
        </row>
        <row r="129">
          <cell r="A129" t="str">
            <v>06.1411</v>
          </cell>
          <cell r="B129" t="str">
            <v>Laép ñaët chuoãi söù ñôõ £ 2 baùt chieàu cao £ 20m</v>
          </cell>
          <cell r="C129" t="str">
            <v>chuoãi</v>
          </cell>
          <cell r="D129">
            <v>405</v>
          </cell>
          <cell r="E129">
            <v>2925</v>
          </cell>
          <cell r="G129" t="str">
            <v>06.1411</v>
          </cell>
        </row>
        <row r="130">
          <cell r="A130" t="str">
            <v>06.1412</v>
          </cell>
          <cell r="B130" t="str">
            <v>Laép ñaët chuoãi söù ñôõ £ 2 baùt chieàu cao £ 30m</v>
          </cell>
          <cell r="C130" t="str">
            <v>chuoãi</v>
          </cell>
          <cell r="D130">
            <v>405</v>
          </cell>
          <cell r="E130">
            <v>3738</v>
          </cell>
          <cell r="G130" t="str">
            <v>06.1412</v>
          </cell>
        </row>
        <row r="131">
          <cell r="A131" t="str">
            <v>06.1421</v>
          </cell>
          <cell r="B131" t="str">
            <v>Laép ñaët chuoãi söù ñôõ £ 5 baùt chieàu cao £ 20m</v>
          </cell>
          <cell r="C131" t="str">
            <v>chuoãi</v>
          </cell>
          <cell r="D131">
            <v>610</v>
          </cell>
          <cell r="E131">
            <v>6500</v>
          </cell>
          <cell r="G131" t="str">
            <v>06.1421</v>
          </cell>
        </row>
        <row r="132">
          <cell r="A132" t="str">
            <v>06.1422</v>
          </cell>
          <cell r="B132" t="str">
            <v>Laép ñaët chuoãi söù ñôõ £ 5 baùt chieàu cao £ 30m</v>
          </cell>
          <cell r="C132" t="str">
            <v>chuoãi</v>
          </cell>
          <cell r="D132">
            <v>610</v>
          </cell>
          <cell r="E132">
            <v>6825</v>
          </cell>
          <cell r="G132" t="str">
            <v>06.1422</v>
          </cell>
        </row>
        <row r="133">
          <cell r="A133" t="str">
            <v>06.1431</v>
          </cell>
          <cell r="B133" t="str">
            <v>Laép ñaët chuoãi söù ñôõ £ 8 baùt chieàu cao £ 20m</v>
          </cell>
          <cell r="C133" t="str">
            <v>chuoãi</v>
          </cell>
          <cell r="D133">
            <v>975</v>
          </cell>
          <cell r="E133">
            <v>10401</v>
          </cell>
          <cell r="G133" t="str">
            <v>06.1431</v>
          </cell>
        </row>
        <row r="134">
          <cell r="A134" t="str">
            <v>06.1432</v>
          </cell>
          <cell r="B134" t="str">
            <v>Laép ñaët chuoãi söù ñôõ £ 8 baùt chieàu cao £ 30m</v>
          </cell>
          <cell r="C134" t="str">
            <v>chuoãi</v>
          </cell>
          <cell r="D134">
            <v>975</v>
          </cell>
          <cell r="E134">
            <v>10888</v>
          </cell>
          <cell r="G134" t="str">
            <v>06.1432</v>
          </cell>
        </row>
        <row r="135">
          <cell r="A135" t="str">
            <v>06.1441</v>
          </cell>
          <cell r="B135" t="str">
            <v>Laép ñaët chuoãi söù ñôõ £ 11 baùt chieàu cao £ 20m</v>
          </cell>
          <cell r="C135" t="str">
            <v>chuoãi</v>
          </cell>
          <cell r="D135">
            <v>1335</v>
          </cell>
          <cell r="E135">
            <v>14626</v>
          </cell>
          <cell r="G135" t="str">
            <v>06.1441</v>
          </cell>
        </row>
        <row r="136">
          <cell r="A136" t="str">
            <v>06.1442</v>
          </cell>
          <cell r="B136" t="str">
            <v>Laép ñaët chuoãi söù ñôõ £ 11 baùt chieàu cao £ 30m</v>
          </cell>
          <cell r="C136" t="str">
            <v>chuoãi</v>
          </cell>
          <cell r="D136">
            <v>1335</v>
          </cell>
          <cell r="E136">
            <v>15438</v>
          </cell>
          <cell r="G136" t="str">
            <v>06.1442</v>
          </cell>
        </row>
        <row r="137">
          <cell r="A137" t="str">
            <v>06.1511</v>
          </cell>
          <cell r="B137" t="str">
            <v>Laép ñaët chuoãi söù neùo £ 2 baùt chieàu cao £ 20m</v>
          </cell>
          <cell r="C137" t="str">
            <v>chuoãi</v>
          </cell>
          <cell r="D137">
            <v>405</v>
          </cell>
          <cell r="E137">
            <v>3088</v>
          </cell>
          <cell r="G137" t="str">
            <v>06.1511</v>
          </cell>
        </row>
        <row r="138">
          <cell r="A138" t="str">
            <v>06.1512</v>
          </cell>
          <cell r="B138" t="str">
            <v>Laép ñaët chuoãi söù neùo £ 2 baùt chieàu cao £ 30m</v>
          </cell>
          <cell r="C138" t="str">
            <v>chuoãi</v>
          </cell>
          <cell r="D138">
            <v>405</v>
          </cell>
          <cell r="E138">
            <v>3900</v>
          </cell>
          <cell r="G138" t="str">
            <v>06.1512</v>
          </cell>
        </row>
        <row r="139">
          <cell r="A139" t="str">
            <v>06.1521</v>
          </cell>
          <cell r="B139" t="str">
            <v>Laép ñaët chuoãi söù neùo £ 5 baùt chieàu cao £ 20m</v>
          </cell>
          <cell r="C139" t="str">
            <v>chuoãi</v>
          </cell>
          <cell r="D139">
            <v>610</v>
          </cell>
          <cell r="E139">
            <v>7313</v>
          </cell>
          <cell r="G139" t="str">
            <v>06.1521</v>
          </cell>
        </row>
        <row r="140">
          <cell r="A140" t="str">
            <v>06.1522</v>
          </cell>
          <cell r="B140" t="str">
            <v>Laép ñaët chuoãi söù neùo £ 5 baùt chieàu cao £ 30m</v>
          </cell>
          <cell r="C140" t="str">
            <v>chuoãi</v>
          </cell>
          <cell r="D140">
            <v>610</v>
          </cell>
          <cell r="E140">
            <v>7638</v>
          </cell>
          <cell r="G140" t="str">
            <v>06.1522</v>
          </cell>
        </row>
        <row r="141">
          <cell r="A141" t="str">
            <v>06.1531</v>
          </cell>
          <cell r="B141" t="str">
            <v>Laép ñaët chuoãi söù neùo £ 8 baùt chieàu cao £ 20m</v>
          </cell>
          <cell r="C141" t="str">
            <v>chuoãi</v>
          </cell>
          <cell r="D141">
            <v>975</v>
          </cell>
          <cell r="E141">
            <v>11538</v>
          </cell>
          <cell r="G141" t="str">
            <v>06.1531</v>
          </cell>
        </row>
        <row r="142">
          <cell r="A142" t="str">
            <v>06.1532</v>
          </cell>
          <cell r="B142" t="str">
            <v>Laép ñaët chuoãi söù neùo £ 8 baùt chieàu cao £ 30m</v>
          </cell>
          <cell r="C142" t="str">
            <v>chuoãi</v>
          </cell>
          <cell r="D142">
            <v>975</v>
          </cell>
          <cell r="E142">
            <v>12188</v>
          </cell>
          <cell r="G142" t="str">
            <v>06.1532</v>
          </cell>
        </row>
        <row r="143">
          <cell r="A143" t="str">
            <v>06.1541</v>
          </cell>
          <cell r="B143" t="str">
            <v>Laép ñaët chuoãi söù neùo £ 11 baùt chieàu cao £ 20m</v>
          </cell>
          <cell r="C143" t="str">
            <v>chuoãi</v>
          </cell>
          <cell r="D143">
            <v>1335</v>
          </cell>
          <cell r="E143">
            <v>16413</v>
          </cell>
          <cell r="G143" t="str">
            <v>06.1541</v>
          </cell>
        </row>
        <row r="144">
          <cell r="A144" t="str">
            <v>06.1542</v>
          </cell>
          <cell r="B144" t="str">
            <v>Laép ñaët chuoãi söù neùo £ 11 baùt chieàu cao £ 30m</v>
          </cell>
          <cell r="C144" t="str">
            <v>chuoãi</v>
          </cell>
          <cell r="D144">
            <v>1335</v>
          </cell>
          <cell r="E144">
            <v>17389</v>
          </cell>
          <cell r="G144" t="str">
            <v>06.1542</v>
          </cell>
        </row>
        <row r="145">
          <cell r="A145" t="str">
            <v>06.2011</v>
          </cell>
          <cell r="B145" t="str">
            <v>Laép taï choáng rung (Coät coù chieàu cao £ 20m)</v>
          </cell>
          <cell r="C145" t="str">
            <v>boä</v>
          </cell>
          <cell r="E145">
            <v>5850</v>
          </cell>
          <cell r="G145" t="str">
            <v>06.2011</v>
          </cell>
        </row>
        <row r="146">
          <cell r="A146" t="str">
            <v>06.2012</v>
          </cell>
          <cell r="B146" t="str">
            <v>Laép taï choáng rung (Coät coù chieàu cao £ 30m)</v>
          </cell>
          <cell r="C146" t="str">
            <v>boä</v>
          </cell>
          <cell r="E146">
            <v>6175</v>
          </cell>
          <cell r="G146" t="str">
            <v>06.2012</v>
          </cell>
        </row>
        <row r="147">
          <cell r="A147" t="str">
            <v>06.2013</v>
          </cell>
          <cell r="B147" t="str">
            <v>Laép taï choáng rung (Coät coù chieàu cao £ 40m)</v>
          </cell>
          <cell r="C147" t="str">
            <v>boä</v>
          </cell>
          <cell r="E147">
            <v>6988</v>
          </cell>
          <cell r="G147" t="str">
            <v>06.2013</v>
          </cell>
        </row>
        <row r="148">
          <cell r="A148" t="str">
            <v>06.2014</v>
          </cell>
          <cell r="B148" t="str">
            <v>Laép taï choáng rung (Coät coù chieàu cao £ 50m)</v>
          </cell>
          <cell r="C148" t="str">
            <v>boä</v>
          </cell>
          <cell r="E148">
            <v>7963</v>
          </cell>
          <cell r="G148" t="str">
            <v>06.2014</v>
          </cell>
        </row>
        <row r="149">
          <cell r="A149" t="str">
            <v>06.2015</v>
          </cell>
          <cell r="B149" t="str">
            <v>Laép taï choáng rung (Coät coù chieàu cao &gt; 50m)</v>
          </cell>
          <cell r="C149" t="str">
            <v>boä</v>
          </cell>
          <cell r="E149">
            <v>8776</v>
          </cell>
          <cell r="G149" t="str">
            <v>06.2015</v>
          </cell>
        </row>
        <row r="150">
          <cell r="A150" t="str">
            <v>06.2110</v>
          </cell>
          <cell r="B150" t="str">
            <v>Laép ñaët coå deà</v>
          </cell>
          <cell r="C150" t="str">
            <v>boä</v>
          </cell>
          <cell r="E150">
            <v>5688</v>
          </cell>
          <cell r="G150" t="str">
            <v>06.2110</v>
          </cell>
        </row>
        <row r="151">
          <cell r="A151" t="str">
            <v>06.2120</v>
          </cell>
          <cell r="B151" t="str">
            <v xml:space="preserve">Laép ñaët daây neùo </v>
          </cell>
          <cell r="C151" t="str">
            <v>boä</v>
          </cell>
          <cell r="E151">
            <v>7313</v>
          </cell>
          <cell r="G151" t="str">
            <v>06.2120</v>
          </cell>
        </row>
        <row r="152">
          <cell r="A152" t="str">
            <v>06.2141</v>
          </cell>
          <cell r="B152" t="str">
            <v>Laép ñaët khoùa ñôõ daây choáng seùt tieát dieän £ 70 (Coät coù chieàu cao £ 20m)</v>
          </cell>
          <cell r="C152" t="str">
            <v>boä</v>
          </cell>
          <cell r="E152">
            <v>1788</v>
          </cell>
          <cell r="G152" t="str">
            <v>06.2141</v>
          </cell>
        </row>
        <row r="153">
          <cell r="A153" t="str">
            <v>06.2142</v>
          </cell>
          <cell r="B153" t="str">
            <v>Laép ñaët khoùa ñôõ daây choáng seùt tieát dieän £ 70 (Coät coù chieàu cao £ 30m)</v>
          </cell>
          <cell r="C153" t="str">
            <v>boä</v>
          </cell>
          <cell r="E153">
            <v>1950</v>
          </cell>
          <cell r="G153" t="str">
            <v>06.2142</v>
          </cell>
        </row>
        <row r="154">
          <cell r="A154" t="str">
            <v>06.2151</v>
          </cell>
          <cell r="B154" t="str">
            <v>Laép ñaët khoùa ñôõ daây choáng seùt tieát dieän £ 240 (Coät coù chieàu cao £ 20m)</v>
          </cell>
          <cell r="C154" t="str">
            <v>boä</v>
          </cell>
          <cell r="D154">
            <v>75046</v>
          </cell>
          <cell r="E154">
            <v>2763</v>
          </cell>
          <cell r="G154" t="str">
            <v>06.2151</v>
          </cell>
        </row>
        <row r="155">
          <cell r="A155" t="str">
            <v>06.2152</v>
          </cell>
          <cell r="B155" t="str">
            <v>Laép ñaët khoùa ñôõ daây choáng seùt tieát dieän £ 240 (Coät coù chieàu cao £ 30m)</v>
          </cell>
          <cell r="C155" t="str">
            <v>boä</v>
          </cell>
          <cell r="E155">
            <v>2925</v>
          </cell>
          <cell r="G155" t="str">
            <v>06.2152</v>
          </cell>
        </row>
        <row r="156">
          <cell r="A156" t="str">
            <v>06.2161</v>
          </cell>
          <cell r="B156" t="str">
            <v>Laép ñaët khoùa ñôõ daây choáng seùt tieát dieän &gt; 240 (Coät coù chieàu cao £ 20m)</v>
          </cell>
          <cell r="C156" t="str">
            <v>boä</v>
          </cell>
          <cell r="E156">
            <v>5688</v>
          </cell>
          <cell r="G156" t="str">
            <v>06.2161</v>
          </cell>
        </row>
        <row r="157">
          <cell r="A157" t="str">
            <v>06.2162</v>
          </cell>
          <cell r="B157" t="str">
            <v>Laép ñaët khoùa ñôõ daây choáng seùt tieát dieän &gt; 240 (Coät coù chieàu cao £ 30m)</v>
          </cell>
          <cell r="C157" t="str">
            <v>boä</v>
          </cell>
          <cell r="E157">
            <v>5850</v>
          </cell>
          <cell r="G157" t="str">
            <v>06.2162</v>
          </cell>
        </row>
        <row r="158">
          <cell r="A158" t="str">
            <v>06.5011</v>
          </cell>
          <cell r="B158" t="str">
            <v>Vöôït ñöôøng daây thoâng tin tieát dieän daây £ 50</v>
          </cell>
          <cell r="C158" t="str">
            <v>V.trí</v>
          </cell>
          <cell r="D158">
            <v>75046</v>
          </cell>
          <cell r="E158">
            <v>78346</v>
          </cell>
          <cell r="G158" t="str">
            <v>06.5011</v>
          </cell>
        </row>
        <row r="159">
          <cell r="A159" t="str">
            <v>06.5012</v>
          </cell>
          <cell r="B159" t="str">
            <v>Vöôït ñöôøng daây thoâng tin tieát dieän daây £ 95</v>
          </cell>
          <cell r="C159" t="str">
            <v>V.trí</v>
          </cell>
          <cell r="D159">
            <v>104623</v>
          </cell>
          <cell r="E159">
            <v>90887</v>
          </cell>
          <cell r="G159" t="str">
            <v>06.5012</v>
          </cell>
        </row>
        <row r="160">
          <cell r="A160" t="str">
            <v>06.5013</v>
          </cell>
          <cell r="B160" t="str">
            <v>Vöôït ñöôøng daây thoâng tin tieát dieän daây £ 150</v>
          </cell>
          <cell r="C160" t="str">
            <v>V.trí</v>
          </cell>
          <cell r="D160">
            <v>134516</v>
          </cell>
          <cell r="E160">
            <v>127737</v>
          </cell>
          <cell r="G160" t="str">
            <v>06.5013</v>
          </cell>
        </row>
        <row r="161">
          <cell r="A161" t="str">
            <v>06.5014</v>
          </cell>
          <cell r="B161" t="str">
            <v>Vöôït ñöôøng daây thoâng tin tieát dieän daây £ 240</v>
          </cell>
          <cell r="C161" t="str">
            <v>V.trí</v>
          </cell>
          <cell r="D161">
            <v>163462</v>
          </cell>
          <cell r="E161">
            <v>143530</v>
          </cell>
          <cell r="G161" t="str">
            <v>06.5014</v>
          </cell>
        </row>
        <row r="162">
          <cell r="A162" t="str">
            <v>06.5015</v>
          </cell>
          <cell r="B162" t="str">
            <v>Vöôït ñöôøng daây thoâng tin tieát dieän daây &gt; 240</v>
          </cell>
          <cell r="C162" t="str">
            <v>V.trí</v>
          </cell>
          <cell r="D162">
            <v>223247</v>
          </cell>
          <cell r="E162">
            <v>226521</v>
          </cell>
          <cell r="F162">
            <v>0</v>
          </cell>
          <cell r="G162" t="str">
            <v>06.5015</v>
          </cell>
        </row>
        <row r="163">
          <cell r="A163" t="str">
            <v>06.5011</v>
          </cell>
          <cell r="B163" t="str">
            <v>Vöôït ñöôøng daây haï theá tieát dieän daây £ 50</v>
          </cell>
          <cell r="C163" t="str">
            <v>V.trí</v>
          </cell>
          <cell r="D163">
            <v>75046</v>
          </cell>
          <cell r="E163">
            <v>78346</v>
          </cell>
          <cell r="G163" t="str">
            <v>06.5011</v>
          </cell>
        </row>
        <row r="164">
          <cell r="A164" t="str">
            <v>06.5012</v>
          </cell>
          <cell r="B164" t="str">
            <v>Vöôït ñöôøng daây haï theá tieát dieän daây £ 95</v>
          </cell>
          <cell r="C164" t="str">
            <v>V.trí</v>
          </cell>
          <cell r="D164">
            <v>104623</v>
          </cell>
          <cell r="E164">
            <v>90887</v>
          </cell>
          <cell r="G164" t="str">
            <v>06.5012</v>
          </cell>
        </row>
        <row r="165">
          <cell r="A165" t="str">
            <v>06.5013</v>
          </cell>
          <cell r="B165" t="str">
            <v>Vöôït ñöôøng daây haï theá tieát dieän daây £ 150</v>
          </cell>
          <cell r="C165" t="str">
            <v>V.trí</v>
          </cell>
          <cell r="D165">
            <v>134516</v>
          </cell>
          <cell r="E165">
            <v>127737</v>
          </cell>
          <cell r="G165" t="str">
            <v>06.5013</v>
          </cell>
        </row>
        <row r="166">
          <cell r="A166" t="str">
            <v>06.5014</v>
          </cell>
          <cell r="B166" t="str">
            <v>Vöôït ñöôøng daây haï theá tieát dieän daây £ 240</v>
          </cell>
          <cell r="C166" t="str">
            <v>V.trí</v>
          </cell>
          <cell r="D166">
            <v>163462</v>
          </cell>
          <cell r="E166">
            <v>143530</v>
          </cell>
          <cell r="G166" t="str">
            <v>06.5014</v>
          </cell>
        </row>
        <row r="167">
          <cell r="A167" t="str">
            <v>06.5015</v>
          </cell>
          <cell r="B167" t="str">
            <v>Vöôït ñöôøng daây haï theá tieát dieän daây &gt; 240</v>
          </cell>
          <cell r="C167" t="str">
            <v>V.trí</v>
          </cell>
          <cell r="D167">
            <v>223247</v>
          </cell>
          <cell r="E167">
            <v>226521</v>
          </cell>
          <cell r="G167" t="str">
            <v>06.5015</v>
          </cell>
        </row>
        <row r="168">
          <cell r="A168" t="str">
            <v>06.5021</v>
          </cell>
          <cell r="B168" t="str">
            <v>Vöôït ñöôøng daây 35 kV tieát dieän daây £ 50</v>
          </cell>
          <cell r="C168" t="str">
            <v>V.trí</v>
          </cell>
          <cell r="D168">
            <v>119570</v>
          </cell>
          <cell r="E168">
            <v>105596</v>
          </cell>
          <cell r="G168" t="str">
            <v>06.5021</v>
          </cell>
        </row>
        <row r="169">
          <cell r="A169" t="str">
            <v>06.5022</v>
          </cell>
          <cell r="B169" t="str">
            <v>Vöôït ñöôøng daây 35 kV tieát dieän daây £ 95</v>
          </cell>
          <cell r="C169" t="str">
            <v>V.trí</v>
          </cell>
          <cell r="D169">
            <v>149462</v>
          </cell>
          <cell r="E169">
            <v>121544</v>
          </cell>
          <cell r="G169" t="str">
            <v>06.5022</v>
          </cell>
        </row>
        <row r="170">
          <cell r="A170" t="str">
            <v>06.5023</v>
          </cell>
          <cell r="B170" t="str">
            <v>Vöôït ñöôøng daây 35 kV tieát dieän daây £ 150</v>
          </cell>
          <cell r="C170" t="str">
            <v>V.trí</v>
          </cell>
          <cell r="D170">
            <v>178093</v>
          </cell>
          <cell r="E170">
            <v>148495</v>
          </cell>
          <cell r="G170" t="str">
            <v>06.5023</v>
          </cell>
        </row>
        <row r="171">
          <cell r="A171" t="str">
            <v>06.5024</v>
          </cell>
          <cell r="B171" t="str">
            <v>Vöôït ñöôøng daây 35 kV tieát dieän daây £ 240</v>
          </cell>
          <cell r="C171" t="str">
            <v>V.trí</v>
          </cell>
          <cell r="D171">
            <v>224193</v>
          </cell>
          <cell r="E171">
            <v>166446</v>
          </cell>
          <cell r="G171" t="str">
            <v>06.5024</v>
          </cell>
        </row>
        <row r="172">
          <cell r="A172" t="str">
            <v>06.5025</v>
          </cell>
          <cell r="B172" t="str">
            <v>Vöôït ñöôøng daây 35 kV tieát dieän daây &gt; 240</v>
          </cell>
          <cell r="C172" t="str">
            <v>V.trí</v>
          </cell>
          <cell r="D172">
            <v>313870</v>
          </cell>
          <cell r="E172">
            <v>290467</v>
          </cell>
          <cell r="G172" t="str">
            <v>06.5025</v>
          </cell>
        </row>
        <row r="173">
          <cell r="A173" t="str">
            <v>06.5061</v>
          </cell>
          <cell r="B173" t="str">
            <v>Vöôït ñöôøng giao thoâng &gt;10m tieát dieän daây £ 50</v>
          </cell>
          <cell r="C173" t="str">
            <v>V.trí</v>
          </cell>
          <cell r="D173">
            <v>177462</v>
          </cell>
          <cell r="E173">
            <v>143995</v>
          </cell>
          <cell r="G173" t="str">
            <v>06.5061</v>
          </cell>
        </row>
        <row r="174">
          <cell r="A174" t="str">
            <v>06.5062</v>
          </cell>
          <cell r="B174" t="str">
            <v>Vöôït ñöôøng giao thoâng &gt;10m tieát dieän daây £ 95</v>
          </cell>
          <cell r="C174" t="str">
            <v>V.trí</v>
          </cell>
          <cell r="D174">
            <v>252130</v>
          </cell>
          <cell r="E174">
            <v>190445</v>
          </cell>
          <cell r="G174" t="str">
            <v>06.5062</v>
          </cell>
        </row>
        <row r="175">
          <cell r="A175" t="str">
            <v>06.5063</v>
          </cell>
          <cell r="B175" t="str">
            <v>Vöôït ñöôøng giao thoâng &gt;10m tieát dieän daây £ 150</v>
          </cell>
          <cell r="C175" t="str">
            <v>V.trí</v>
          </cell>
          <cell r="D175">
            <v>328186</v>
          </cell>
          <cell r="E175">
            <v>233024</v>
          </cell>
          <cell r="G175" t="str">
            <v>06.5063</v>
          </cell>
        </row>
        <row r="176">
          <cell r="A176" t="str">
            <v>06.5064</v>
          </cell>
          <cell r="B176" t="str">
            <v>Vöôït ñöôøng giao thoâng &gt;10m tieát dieän daây £ 240</v>
          </cell>
          <cell r="C176" t="str">
            <v>V.trí</v>
          </cell>
          <cell r="D176">
            <v>285447</v>
          </cell>
          <cell r="E176">
            <v>261823</v>
          </cell>
          <cell r="G176" t="str">
            <v>06.5064</v>
          </cell>
        </row>
        <row r="177">
          <cell r="A177" t="str">
            <v>06.5065</v>
          </cell>
          <cell r="B177" t="str">
            <v>Vöôït ñöôøng giao thoâng &gt;10m tieát dieän daây &gt; 240</v>
          </cell>
          <cell r="C177" t="str">
            <v>V.trí</v>
          </cell>
          <cell r="D177">
            <v>532260</v>
          </cell>
          <cell r="E177">
            <v>410618</v>
          </cell>
          <cell r="G177" t="str">
            <v>06.5065</v>
          </cell>
        </row>
        <row r="178">
          <cell r="A178" t="str">
            <v>06.5071</v>
          </cell>
          <cell r="B178" t="str">
            <v>Vò trí beû goùc tieát dieän daây £ 50</v>
          </cell>
          <cell r="C178" t="str">
            <v>V.trí</v>
          </cell>
          <cell r="E178">
            <v>30697</v>
          </cell>
          <cell r="G178" t="str">
            <v>06.5071</v>
          </cell>
        </row>
        <row r="179">
          <cell r="A179" t="str">
            <v>06.5072</v>
          </cell>
          <cell r="B179" t="str">
            <v>Vò trí beû goùc tieát dieän daây £ 95</v>
          </cell>
          <cell r="C179" t="str">
            <v>V.trí</v>
          </cell>
          <cell r="E179">
            <v>61933</v>
          </cell>
          <cell r="G179" t="str">
            <v>06.5072</v>
          </cell>
        </row>
        <row r="180">
          <cell r="A180" t="str">
            <v>06.5073</v>
          </cell>
          <cell r="B180" t="str">
            <v>Vò trí beû goùc tieát dieän daây £ 150</v>
          </cell>
          <cell r="C180" t="str">
            <v>V.trí</v>
          </cell>
          <cell r="E180">
            <v>78346</v>
          </cell>
          <cell r="G180" t="str">
            <v>06.5073</v>
          </cell>
        </row>
        <row r="181">
          <cell r="A181" t="str">
            <v>06.5074</v>
          </cell>
          <cell r="B181" t="str">
            <v>Vò trí beû goùc tieát dieän daây £ 240</v>
          </cell>
          <cell r="C181" t="str">
            <v>V.trí</v>
          </cell>
          <cell r="E181">
            <v>80978</v>
          </cell>
          <cell r="G181" t="str">
            <v>06.5074</v>
          </cell>
        </row>
        <row r="182">
          <cell r="A182" t="str">
            <v>06.5075</v>
          </cell>
          <cell r="B182" t="str">
            <v>Vò trí beû goùc tieát dieän daây &gt; 240</v>
          </cell>
          <cell r="C182" t="str">
            <v>V.trí</v>
          </cell>
          <cell r="E182">
            <v>150188</v>
          </cell>
          <cell r="G182" t="str">
            <v>06.5075</v>
          </cell>
        </row>
        <row r="183">
          <cell r="A183" t="str">
            <v>06.6104</v>
          </cell>
          <cell r="B183" t="str">
            <v>Raûi caêng daây laáy ñoä voõng daây AC-50mm 2</v>
          </cell>
          <cell r="C183" t="str">
            <v>km</v>
          </cell>
          <cell r="D183">
            <v>212189</v>
          </cell>
          <cell r="E183">
            <v>261153</v>
          </cell>
          <cell r="G183" t="str">
            <v>06.6104</v>
          </cell>
        </row>
        <row r="184">
          <cell r="A184" t="str">
            <v>06.6105</v>
          </cell>
          <cell r="B184" t="str">
            <v>Raûi caêng daây laáy ñoä voõng daây AC-70mm 2</v>
          </cell>
          <cell r="C184" t="str">
            <v>km</v>
          </cell>
          <cell r="D184">
            <v>212789</v>
          </cell>
          <cell r="E184">
            <v>348908</v>
          </cell>
          <cell r="G184" t="str">
            <v>06.6105</v>
          </cell>
        </row>
        <row r="185">
          <cell r="A185" t="str">
            <v>06.6106</v>
          </cell>
          <cell r="B185" t="str">
            <v>Raûi caêng daây laáy ñoä voõng daây AC-95mm 2</v>
          </cell>
          <cell r="C185" t="str">
            <v>km</v>
          </cell>
          <cell r="D185">
            <v>212789</v>
          </cell>
          <cell r="E185">
            <v>475178</v>
          </cell>
          <cell r="G185" t="str">
            <v>06.6106</v>
          </cell>
        </row>
        <row r="186">
          <cell r="A186" t="str">
            <v>06.6107</v>
          </cell>
          <cell r="B186" t="str">
            <v>Raûi caêng daây laáy ñoä voõng daây AC-120mm 2</v>
          </cell>
          <cell r="C186" t="str">
            <v>km</v>
          </cell>
          <cell r="D186">
            <v>298671</v>
          </cell>
          <cell r="E186">
            <v>588862</v>
          </cell>
          <cell r="G186" t="str">
            <v>06.6107</v>
          </cell>
        </row>
        <row r="187">
          <cell r="A187" t="str">
            <v>06.6108</v>
          </cell>
          <cell r="B187" t="str">
            <v>Raûi caêng daây laáy ñoä voõng daây AC-150mm 2</v>
          </cell>
          <cell r="C187" t="str">
            <v>km</v>
          </cell>
          <cell r="D187">
            <v>298671</v>
          </cell>
          <cell r="E187">
            <v>712550</v>
          </cell>
          <cell r="G187" t="str">
            <v>06.6108</v>
          </cell>
        </row>
        <row r="188">
          <cell r="A188" t="str">
            <v>06.6109</v>
          </cell>
          <cell r="B188" t="str">
            <v>Raûi caêng daây laáy ñoä voõng daây AC-185mm 2</v>
          </cell>
          <cell r="C188" t="str">
            <v>km</v>
          </cell>
          <cell r="D188">
            <v>298671</v>
          </cell>
          <cell r="E188">
            <v>840899</v>
          </cell>
          <cell r="G188" t="str">
            <v>06.6109</v>
          </cell>
        </row>
        <row r="189">
          <cell r="A189" t="str">
            <v>06.6110</v>
          </cell>
          <cell r="B189" t="str">
            <v>Raûi caêng daây laáy ñoä voõng daây AC-240mm 2</v>
          </cell>
          <cell r="C189" t="str">
            <v>km</v>
          </cell>
          <cell r="D189">
            <v>298671</v>
          </cell>
          <cell r="E189">
            <v>924792</v>
          </cell>
          <cell r="G189" t="str">
            <v>06.6110</v>
          </cell>
        </row>
        <row r="190">
          <cell r="A190" t="str">
            <v>06.6124</v>
          </cell>
          <cell r="B190" t="str">
            <v>Raûi caêng daây laáy ñoä voõng daây A-50mm 2</v>
          </cell>
          <cell r="C190" t="str">
            <v>km</v>
          </cell>
          <cell r="D190">
            <v>212189</v>
          </cell>
          <cell r="E190">
            <v>208012</v>
          </cell>
          <cell r="G190" t="str">
            <v>06.6124</v>
          </cell>
        </row>
        <row r="191">
          <cell r="A191" t="str">
            <v>06.6125</v>
          </cell>
          <cell r="B191" t="str">
            <v>Raûi caêng daây laáy ñoä voõng daây A-70mm 2</v>
          </cell>
          <cell r="C191" t="str">
            <v>km</v>
          </cell>
          <cell r="D191">
            <v>212189</v>
          </cell>
          <cell r="E191">
            <v>279516</v>
          </cell>
          <cell r="G191" t="str">
            <v>06.6125</v>
          </cell>
        </row>
        <row r="192">
          <cell r="A192" t="str">
            <v>06.6126</v>
          </cell>
          <cell r="B192" t="str">
            <v>Raûi caêng daây laáy ñoä voõng daây A-95mm 2</v>
          </cell>
          <cell r="C192" t="str">
            <v>km</v>
          </cell>
          <cell r="D192">
            <v>212189</v>
          </cell>
          <cell r="E192">
            <v>381897</v>
          </cell>
          <cell r="G192" t="str">
            <v>06.6126</v>
          </cell>
        </row>
        <row r="193">
          <cell r="A193" t="str">
            <v>06.6133</v>
          </cell>
          <cell r="B193" t="str">
            <v>Raûi caêng daây choáng seùt tieát dieän 35mm 2</v>
          </cell>
          <cell r="C193" t="str">
            <v>km</v>
          </cell>
          <cell r="D193">
            <v>211789</v>
          </cell>
          <cell r="E193">
            <v>365484</v>
          </cell>
          <cell r="G193" t="str">
            <v>06.6133</v>
          </cell>
        </row>
        <row r="194">
          <cell r="A194" t="str">
            <v>06.6134</v>
          </cell>
          <cell r="B194" t="str">
            <v>Raûi caêng daây choáng seùt tieát dieän 50mm 2</v>
          </cell>
          <cell r="C194" t="str">
            <v>km</v>
          </cell>
          <cell r="D194">
            <v>211789</v>
          </cell>
          <cell r="E194">
            <v>409524</v>
          </cell>
          <cell r="G194" t="str">
            <v>06.6134</v>
          </cell>
        </row>
        <row r="195">
          <cell r="A195" t="str">
            <v>06.6135</v>
          </cell>
          <cell r="B195" t="str">
            <v>Raûi caêng daây choáng seùt tieát dieän 70mm 2</v>
          </cell>
          <cell r="C195" t="str">
            <v>km</v>
          </cell>
          <cell r="D195">
            <v>211789</v>
          </cell>
          <cell r="E195">
            <v>491429</v>
          </cell>
          <cell r="G195" t="str">
            <v>06.6135</v>
          </cell>
        </row>
        <row r="197">
          <cell r="A197" t="str">
            <v>02.1211</v>
          </cell>
          <cell r="B197" t="str">
            <v>Vaän chuyeån xi maêng cöï ly 100m</v>
          </cell>
          <cell r="C197" t="str">
            <v>taán</v>
          </cell>
          <cell r="E197">
            <v>71813</v>
          </cell>
        </row>
        <row r="198">
          <cell r="A198" t="str">
            <v>02.1212</v>
          </cell>
          <cell r="B198" t="str">
            <v>Vaän chuyeån xi maêng cöï ly 300m</v>
          </cell>
          <cell r="C198" t="str">
            <v>taán</v>
          </cell>
          <cell r="E198">
            <v>67545</v>
          </cell>
        </row>
        <row r="199">
          <cell r="A199" t="str">
            <v>02.1213</v>
          </cell>
          <cell r="B199" t="str">
            <v>Vaän chuyeån xi maêng cöï ly 500m</v>
          </cell>
          <cell r="C199" t="str">
            <v>taán</v>
          </cell>
          <cell r="E199">
            <v>66956</v>
          </cell>
        </row>
        <row r="200">
          <cell r="A200" t="str">
            <v>02.1214</v>
          </cell>
          <cell r="B200" t="str">
            <v>Vaän chuyeån xi maêng cöï ly &gt;500m</v>
          </cell>
          <cell r="C200" t="str">
            <v>taán</v>
          </cell>
          <cell r="E200">
            <v>66515</v>
          </cell>
        </row>
        <row r="202">
          <cell r="A202" t="str">
            <v>02.1241</v>
          </cell>
          <cell r="B202" t="str">
            <v xml:space="preserve">Vaän chuyeån ñaù </v>
          </cell>
          <cell r="C202" t="str">
            <v>m3</v>
          </cell>
          <cell r="E202">
            <v>70635</v>
          </cell>
        </row>
        <row r="203">
          <cell r="A203" t="str">
            <v>02.1242</v>
          </cell>
          <cell r="B203" t="str">
            <v xml:space="preserve">Vaän chuyeån ñaù </v>
          </cell>
          <cell r="C203" t="str">
            <v>m3</v>
          </cell>
          <cell r="E203">
            <v>67692</v>
          </cell>
        </row>
        <row r="204">
          <cell r="A204" t="str">
            <v>02.1243</v>
          </cell>
          <cell r="B204" t="str">
            <v xml:space="preserve">Vaän chuyeån ñaù </v>
          </cell>
          <cell r="C204" t="str">
            <v>m3</v>
          </cell>
          <cell r="E204">
            <v>67104</v>
          </cell>
        </row>
        <row r="205">
          <cell r="A205" t="str">
            <v>02.1244</v>
          </cell>
          <cell r="B205" t="str">
            <v xml:space="preserve">Vaän chuyeån ñaù </v>
          </cell>
          <cell r="C205" t="str">
            <v>m3</v>
          </cell>
          <cell r="E205">
            <v>66662</v>
          </cell>
        </row>
        <row r="206">
          <cell r="A206" t="str">
            <v>02.1232</v>
          </cell>
          <cell r="B206" t="str">
            <v>Vaän chuyeån caÙt</v>
          </cell>
          <cell r="C206" t="str">
            <v>m3</v>
          </cell>
        </row>
        <row r="207">
          <cell r="A207" t="str">
            <v>02.1231</v>
          </cell>
          <cell r="B207" t="str">
            <v>Vaän chuyeån caùt</v>
          </cell>
          <cell r="C207" t="str">
            <v>m3</v>
          </cell>
          <cell r="E207">
            <v>67251</v>
          </cell>
        </row>
        <row r="208">
          <cell r="A208" t="str">
            <v>02.1232</v>
          </cell>
          <cell r="B208" t="str">
            <v>Vaän chuyeån caùt</v>
          </cell>
          <cell r="C208" t="str">
            <v>m3</v>
          </cell>
          <cell r="E208">
            <v>64308</v>
          </cell>
        </row>
        <row r="209">
          <cell r="A209" t="str">
            <v>02.1233</v>
          </cell>
          <cell r="B209" t="str">
            <v>Vaän chuyeån caùt</v>
          </cell>
          <cell r="C209" t="str">
            <v>m3</v>
          </cell>
          <cell r="E209">
            <v>63719</v>
          </cell>
        </row>
        <row r="210">
          <cell r="A210" t="str">
            <v>02.1234</v>
          </cell>
          <cell r="B210" t="str">
            <v>Vaän chuyeån caùt</v>
          </cell>
          <cell r="C210" t="str">
            <v>m3</v>
          </cell>
          <cell r="E210">
            <v>62983</v>
          </cell>
        </row>
        <row r="212">
          <cell r="A212" t="str">
            <v>02.1351</v>
          </cell>
          <cell r="B212" t="str">
            <v>Vaän chuyeån coát theùp + bulon</v>
          </cell>
          <cell r="C212" t="str">
            <v>Taán</v>
          </cell>
          <cell r="E212">
            <v>110221</v>
          </cell>
        </row>
        <row r="213">
          <cell r="A213" t="str">
            <v>02.1352</v>
          </cell>
          <cell r="B213" t="str">
            <v>Vaän chuyeån coát theùp + bulon</v>
          </cell>
          <cell r="C213" t="str">
            <v>Taán</v>
          </cell>
          <cell r="E213">
            <v>103451</v>
          </cell>
        </row>
        <row r="214">
          <cell r="A214" t="str">
            <v>02.1353</v>
          </cell>
          <cell r="B214" t="str">
            <v>Vaän chuyeån coát theùp + bulon</v>
          </cell>
          <cell r="C214" t="str">
            <v>Taán</v>
          </cell>
          <cell r="E214">
            <v>102127</v>
          </cell>
        </row>
        <row r="215">
          <cell r="A215" t="str">
            <v>02.1354</v>
          </cell>
          <cell r="B215" t="str">
            <v>Vaän chuyeån coát theùp + bulon</v>
          </cell>
          <cell r="C215" t="str">
            <v>Taán</v>
          </cell>
          <cell r="E215">
            <v>93739</v>
          </cell>
        </row>
        <row r="217">
          <cell r="A217" t="str">
            <v>02.1331</v>
          </cell>
          <cell r="B217" t="str">
            <v>Vaän chuyeån vaùn khuoân</v>
          </cell>
          <cell r="C217" t="str">
            <v>m3</v>
          </cell>
          <cell r="E217">
            <v>57391</v>
          </cell>
        </row>
        <row r="218">
          <cell r="A218" t="str">
            <v>02.1332</v>
          </cell>
          <cell r="B218" t="str">
            <v>Vaän chuyeån vaùn khuoân</v>
          </cell>
          <cell r="C218" t="str">
            <v>m3</v>
          </cell>
          <cell r="E218">
            <v>55037</v>
          </cell>
        </row>
        <row r="219">
          <cell r="A219" t="str">
            <v>02.1333</v>
          </cell>
          <cell r="B219" t="str">
            <v>Vaän chuyeån vaùn khuoân</v>
          </cell>
          <cell r="C219" t="str">
            <v>m3</v>
          </cell>
          <cell r="E219">
            <v>54301</v>
          </cell>
        </row>
        <row r="220">
          <cell r="A220" t="str">
            <v>02.1334</v>
          </cell>
          <cell r="B220" t="str">
            <v>Vaän chuyeån vaùn khuoân</v>
          </cell>
          <cell r="C220" t="str">
            <v>m3</v>
          </cell>
          <cell r="E220">
            <v>53859</v>
          </cell>
        </row>
        <row r="222">
          <cell r="A222" t="str">
            <v>02.1321</v>
          </cell>
          <cell r="B222" t="str">
            <v>Vaän chuyeån nöôùc</v>
          </cell>
          <cell r="C222" t="str">
            <v>m3</v>
          </cell>
          <cell r="D222">
            <v>134516</v>
          </cell>
          <cell r="E222">
            <v>57833</v>
          </cell>
        </row>
        <row r="223">
          <cell r="A223" t="str">
            <v>02.1322</v>
          </cell>
          <cell r="B223" t="str">
            <v>Vaän chuyeån nöôùc</v>
          </cell>
          <cell r="C223" t="str">
            <v>m3</v>
          </cell>
          <cell r="E223">
            <v>56950</v>
          </cell>
        </row>
        <row r="224">
          <cell r="A224" t="str">
            <v>02.1323</v>
          </cell>
          <cell r="B224" t="str">
            <v>Vaän chuyeån nöôùc</v>
          </cell>
          <cell r="C224" t="str">
            <v>m3</v>
          </cell>
          <cell r="E224">
            <v>49592</v>
          </cell>
        </row>
        <row r="225">
          <cell r="A225" t="str">
            <v>02.1324</v>
          </cell>
          <cell r="B225" t="str">
            <v>Vaän chuyeån nöôùc</v>
          </cell>
          <cell r="C225" t="str">
            <v>m3</v>
          </cell>
          <cell r="E225">
            <v>48415</v>
          </cell>
        </row>
        <row r="227">
          <cell r="A227" t="str">
            <v>02.1391</v>
          </cell>
          <cell r="B227" t="str">
            <v>Vaän chuyeån coïc tre</v>
          </cell>
          <cell r="C227" t="str">
            <v>coïc</v>
          </cell>
          <cell r="E227">
            <v>17953</v>
          </cell>
        </row>
        <row r="228">
          <cell r="A228" t="str">
            <v>02.1392</v>
          </cell>
          <cell r="B228" t="str">
            <v>Vaän chuyeån coïc tre</v>
          </cell>
          <cell r="C228" t="str">
            <v>coïc</v>
          </cell>
          <cell r="E228">
            <v>16923</v>
          </cell>
        </row>
        <row r="229">
          <cell r="A229" t="str">
            <v>02.1393</v>
          </cell>
          <cell r="B229" t="str">
            <v>Vaän chuyeån coïc tre</v>
          </cell>
          <cell r="C229" t="str">
            <v>coïc</v>
          </cell>
          <cell r="E229">
            <v>16776</v>
          </cell>
        </row>
        <row r="230">
          <cell r="A230" t="str">
            <v>02.1394</v>
          </cell>
          <cell r="B230" t="str">
            <v>Vaän chuyeån coïc tre</v>
          </cell>
          <cell r="C230" t="str">
            <v>coïc</v>
          </cell>
          <cell r="E230">
            <v>16629</v>
          </cell>
        </row>
        <row r="232">
          <cell r="A232" t="str">
            <v>02.1391</v>
          </cell>
          <cell r="B232" t="str">
            <v>Vaän chuyeån coùt eùp</v>
          </cell>
          <cell r="C232" t="str">
            <v>taám</v>
          </cell>
          <cell r="E232">
            <v>17953</v>
          </cell>
        </row>
        <row r="233">
          <cell r="A233" t="str">
            <v>02.1392</v>
          </cell>
          <cell r="B233" t="str">
            <v>Vaän chuyeån coùt eùp</v>
          </cell>
          <cell r="C233" t="str">
            <v>taám</v>
          </cell>
          <cell r="E233">
            <v>16923</v>
          </cell>
        </row>
        <row r="234">
          <cell r="A234" t="str">
            <v>02.1393</v>
          </cell>
          <cell r="B234" t="str">
            <v>Vaän chuyeån coùt eùp</v>
          </cell>
          <cell r="C234" t="str">
            <v>taám</v>
          </cell>
          <cell r="E234">
            <v>16776</v>
          </cell>
        </row>
        <row r="235">
          <cell r="A235" t="str">
            <v>02.1394</v>
          </cell>
          <cell r="B235" t="str">
            <v>Vaän chuyeån coùt eùp</v>
          </cell>
          <cell r="C235" t="str">
            <v>taám</v>
          </cell>
          <cell r="E235">
            <v>16629</v>
          </cell>
        </row>
        <row r="237">
          <cell r="A237" t="str">
            <v>02.1481</v>
          </cell>
          <cell r="B237" t="str">
            <v>Vaän chuyeån DCTC</v>
          </cell>
          <cell r="C237" t="str">
            <v>Taán</v>
          </cell>
          <cell r="E237">
            <v>91090</v>
          </cell>
        </row>
        <row r="238">
          <cell r="A238" t="str">
            <v>02.1482</v>
          </cell>
          <cell r="B238" t="str">
            <v>Vaän chuyeån DCTC</v>
          </cell>
          <cell r="C238" t="str">
            <v>Taán</v>
          </cell>
          <cell r="E238">
            <v>84615</v>
          </cell>
        </row>
        <row r="239">
          <cell r="A239" t="str">
            <v>02.1483</v>
          </cell>
          <cell r="B239" t="str">
            <v>Vaän chuyeån DCTC</v>
          </cell>
          <cell r="C239" t="str">
            <v>Taán</v>
          </cell>
          <cell r="E239">
            <v>83585</v>
          </cell>
        </row>
        <row r="240">
          <cell r="A240" t="str">
            <v>02.1484</v>
          </cell>
          <cell r="B240" t="str">
            <v>Vaän chuyeån DCTC</v>
          </cell>
          <cell r="C240" t="str">
            <v>Taán</v>
          </cell>
          <cell r="E240">
            <v>82849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refreshError="1"/>
      <sheetData sheetId="160" refreshError="1"/>
      <sheetData sheetId="161" refreshError="1"/>
      <sheetData sheetId="162" refreshError="1"/>
      <sheetData sheetId="163" refreshError="1"/>
      <sheetData sheetId="164" refreshError="1"/>
      <sheetData sheetId="165" refreshError="1"/>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sheetData sheetId="19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refreshError="1"/>
      <sheetData sheetId="205" refreshError="1"/>
      <sheetData sheetId="206" refreshError="1"/>
      <sheetData sheetId="207" refreshError="1"/>
      <sheetData sheetId="208" refreshError="1"/>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refreshError="1"/>
      <sheetData sheetId="219"/>
      <sheetData sheetId="220" refreshError="1"/>
      <sheetData sheetId="2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KH 2003 (moi max)"/>
      <sheetName val="PIPE-03E"/>
      <sheetName val="Chart2"/>
      <sheetName val="Chart1"/>
      <sheetName val="Sheet5"/>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XXXXXXXX"/>
      <sheetName val="Dong Dau"/>
      <sheetName val="Dong Dau (2)"/>
      <sheetName val="Sau dong"/>
      <sheetName val="Ma xa"/>
      <sheetName val="My dinh"/>
      <sheetName val="Tong cong"/>
      <sheetName val="1"/>
      <sheetName val="Congty"/>
      <sheetName val="VPPN"/>
      <sheetName val="XN74"/>
      <sheetName val="XN54"/>
      <sheetName val="XN33"/>
      <sheetName val="NK96"/>
      <sheetName val="XL4Tes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Interim payment"/>
      <sheetName val="Letter"/>
      <sheetName val="Bid Sum"/>
      <sheetName val="Item B"/>
      <sheetName val="Dg A"/>
      <sheetName val="Dg B&amp;C"/>
      <sheetName val="Rates&amp;Prices"/>
      <sheetName val="Material at site"/>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THCT"/>
      <sheetName val="cap cho cac DT"/>
      <sheetName val="Ung - hoan"/>
      <sheetName val="CP may"/>
      <sheetName val="SS"/>
      <sheetName val="NVL"/>
      <sheetName val="10000000"/>
      <sheetName val="XN79"/>
      <sheetName val="CTMT"/>
      <sheetName val="KH12"/>
      <sheetName val="CN12"/>
      <sheetName val="HD12"/>
      <sheetName val="KH1"/>
      <sheetName val="MD"/>
      <sheetName val="ND"/>
      <sheetName val="CONG"/>
      <sheetName val="DGCT"/>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Gia VL"/>
      <sheetName val="Bang gia ca may"/>
      <sheetName val="Bang luong CB"/>
      <sheetName val="Bang P.tich CT"/>
      <sheetName val="D.toan chi tiet"/>
      <sheetName val="Bang TH Dtoan"/>
      <sheetName val="116(300)"/>
      <sheetName val="116(200)"/>
      <sheetName val="116(15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cd viaK0-T6"/>
      <sheetName val="cdvia T6-Tc24"/>
      <sheetName val="cdvia Tc24-T46"/>
      <sheetName val="cdbtnL2ko-k0+361"/>
      <sheetName val="cd btnL2k0+361-T19"/>
      <sheetName val="DTHH"/>
      <sheetName val="Bang1"/>
      <sheetName val="TAI TRONG"/>
      <sheetName val="NOI LUC"/>
      <sheetName val="TINH DUYET THTT CHINH"/>
      <sheetName val="TDUYET THTT PHU"/>
      <sheetName val="TINH DAO DONG VA DO VONG"/>
      <sheetName val="TINH NEO"/>
      <sheetName val="01"/>
      <sheetName val="02"/>
      <sheetName val="03"/>
      <sheetName val="04"/>
      <sheetName val="05"/>
      <sheetName val="Sheet13"/>
      <sheetName val="Sheet14"/>
      <sheetName val="Sheet15"/>
      <sheetName val="Sheet16"/>
      <sheetName val="Sheet17"/>
      <sheetName val="Sheet18"/>
      <sheetName val="Sheet19"/>
      <sheetName val="Sheet20"/>
      <sheetName val="Thuyet minh"/>
      <sheetName val="CQ-HQ"/>
      <sheetName val="VL"/>
      <sheetName val="CTXD"/>
      <sheetName val=".."/>
      <sheetName val="CTDN"/>
      <sheetName val="san vuon"/>
      <sheetName val="khu phu tro"/>
      <sheetName val="TH"/>
      <sheetName val="KM"/>
      <sheetName val="KHOANMUC"/>
      <sheetName val="CPQL"/>
      <sheetName val="SANLUONG"/>
      <sheetName val="SSCP-SL"/>
      <sheetName val="CPSX"/>
      <sheetName val="KQKD"/>
      <sheetName val="CDSL (2)"/>
      <sheetName val="tscd"/>
      <sheetName val="00000001"/>
      <sheetName val="00000002"/>
      <sheetName val="00000003"/>
      <sheetName val="00000004"/>
      <sheetName val="Phu luc"/>
      <sheetName val="Gia trÞ"/>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KL VL"/>
      <sheetName val="KHCTiet"/>
      <sheetName val="QT 9-6"/>
      <sheetName val="Thuong luu HB"/>
      <sheetName val="QT03"/>
      <sheetName val="QT"/>
      <sheetName val="PTmay"/>
      <sheetName val="KK"/>
      <sheetName val="QT Ky T"/>
      <sheetName val="BCKT"/>
      <sheetName val="bc vt TON BAI"/>
      <sheetName val="XXXXXXX0"/>
      <sheetName val="PTCT"/>
      <sheetName val="CDghino"/>
      <sheetName val="Tonghop"/>
      <sheetName val="TH (T1-6)"/>
      <sheetName val="ThueTB"/>
      <sheetName val="SCD5"/>
      <sheetName val=" NL"/>
      <sheetName val="CPVL-CPM"/>
      <sheetName val="PTVL"/>
      <sheetName val="CD1"/>
      <sheetName val=" NL (2)"/>
      <sheetName val="CDTHCT"/>
      <sheetName val="CDTHCT (3)"/>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Quang Tri"/>
      <sheetName val="TTHue"/>
      <sheetName val="Da Nang"/>
      <sheetName val="Quang Nam"/>
      <sheetName val="Quang Ngai"/>
      <sheetName val="TH DH-QN"/>
      <sheetName val="KP HD"/>
      <sheetName val="DB HD"/>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DT"/>
      <sheetName val="THND"/>
      <sheetName val="THMD"/>
      <sheetName val="Phtro1"/>
      <sheetName val="DTKS1"/>
      <sheetName val="CT1m"/>
      <sheetName val="Thep "/>
      <sheetName val="Chi tiet Khoi luong"/>
      <sheetName val="TH khoi luong"/>
      <sheetName val="Chiet tinh vat lieu "/>
      <sheetName val="TH KL VL"/>
      <sheetName val="DS them luong qui 4-2002"/>
      <sheetName val="Phuc loi 2-9-02"/>
      <sheetName val="PCLB-2002"/>
      <sheetName val="Thuong nhan dip 21-12-02"/>
      <sheetName val="Thuong dip nhan danh hieu AHL§"/>
      <sheetName val="Thang luong thu 13 nam 2002"/>
      <sheetName val="Luong SX# dip Tet Qui Mui(dong)"/>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CHIT"/>
      <sheetName val="THXH"/>
      <sheetName val="BHXH"/>
      <sheetName val="9"/>
      <sheetName val="10"/>
      <sheetName val="phan tich DG"/>
      <sheetName val="gia vat lieu"/>
      <sheetName val="gia xe may"/>
      <sheetName val="gia nhan cong"/>
      <sheetName val="cong Q2"/>
      <sheetName val="T.U luong Q1"/>
      <sheetName val="T.U luong Q2"/>
      <sheetName val="T.U luong Q3"/>
      <sheetName val="dutoan1"/>
      <sheetName val="Anhtoan"/>
      <sheetName val="dutoan2"/>
      <sheetName val="vat tu"/>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1(T1)04"/>
      <sheetName val="THDT"/>
      <sheetName val="DM-Goc"/>
      <sheetName val="Gia-CT"/>
      <sheetName val="PTCP"/>
      <sheetName val="cphoi"/>
      <sheetName val="Thang 12"/>
      <sheetName val="Thang 1"/>
      <sheetName val="moi"/>
      <sheetName val="Thang 12 (2)"/>
      <sheetName val="Thang 01"/>
      <sheetName val="Caodo"/>
      <sheetName val="Dat"/>
      <sheetName val="KL-CTTK"/>
      <sheetName val="BTH"/>
      <sheetName val="sent to"/>
      <sheetName val="XE DAU"/>
      <sheetName val="XE XANG"/>
      <sheetName val="Q1-02"/>
      <sheetName val="Q2-02"/>
      <sheetName val="Q3-02"/>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Tien ung"/>
      <sheetName val="phi luong3"/>
      <sheetName val="Quyet toan"/>
      <sheetName val="Thu hoi"/>
      <sheetName val="Lai vay"/>
      <sheetName val="Tien vay"/>
      <sheetName val="Cong no"/>
      <sheetName val="Cop pha"/>
      <sheetName val="20000000"/>
      <sheetName val="CT xa"/>
      <sheetName val="TLGC"/>
      <sheetName val="BL"/>
      <sheetName val="PXuat"/>
      <sheetName val="THVT.T5"/>
      <sheetName val="XL1.t5"/>
      <sheetName val="XL2.T5"/>
      <sheetName val="XL3.T5"/>
      <sheetName val="XL5.T5"/>
      <sheetName val="THCCDCXN"/>
      <sheetName val="CC.XL1"/>
      <sheetName val="XL2"/>
      <sheetName val="XL3"/>
      <sheetName val="XL5"/>
      <sheetName val="Cpa"/>
      <sheetName val="khXN"/>
      <sheetName val="KKTS.04"/>
      <sheetName val="NRC"/>
    </sheetNames>
    <definedNames>
      <definedName name="DataFilter"/>
      <definedName name="DataSort"/>
      <definedName name="GoBack" sheetId="1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refreshError="1"/>
      <sheetData sheetId="698" refreshError="1"/>
      <sheetData sheetId="699" refreshError="1"/>
      <sheetData sheetId="700" refreshError="1"/>
      <sheetData sheetId="701" refreshError="1"/>
      <sheetData sheetId="702" refreshError="1"/>
      <sheetData sheetId="703" refreshError="1"/>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sheetData sheetId="2">
        <row r="9">
          <cell r="N9">
            <v>118182</v>
          </cell>
        </row>
        <row r="38">
          <cell r="N38">
            <v>4.5</v>
          </cell>
        </row>
      </sheetData>
      <sheetData sheetId="3"/>
      <sheetData sheetId="4"/>
      <sheetData sheetId="5"/>
      <sheetData sheetId="6"/>
      <sheetData sheetId="7"/>
      <sheetData sheetId="8"/>
      <sheetData sheetId="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GIA CUOC"/>
      <sheetName val="VUA XM"/>
      <sheetName val="VUA BT"/>
      <sheetName val="Sheet10"/>
      <sheetName val="NC"/>
      <sheetName val="XM"/>
      <sheetName val="CUOC VC"/>
    </sheetNames>
    <sheetDataSet>
      <sheetData sheetId="0"/>
      <sheetData sheetId="1"/>
      <sheetData sheetId="2"/>
      <sheetData sheetId="3"/>
      <sheetData sheetId="4"/>
      <sheetData sheetId="5"/>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han cong"/>
      <sheetName val="phu cap"/>
      <sheetName val="vlminh hoa"/>
      <sheetName val="DG "/>
      <sheetName val="NLV"/>
      <sheetName val="Ncong nhan"/>
      <sheetName val="Ha tang"/>
      <sheetName val="Bangthkp"/>
      <sheetName val="THKP"/>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hop"/>
      <sheetName val="thso sanh"/>
      <sheetName val="dutoan"/>
      <sheetName val="dtk490-491(PAI)"/>
      <sheetName val="dtk490-491(PAII)"/>
      <sheetName val="tuong"/>
      <sheetName val="DG "/>
      <sheetName val="denbu"/>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FORM FOR INQUIRY"/>
      <sheetName val="FORM OF PROPOSAL RFP-003"/>
      <sheetName val="??-BLDG"/>
      <sheetName val="???????-BLDG"/>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00000000"/>
      <sheetName val="XL4Poppy"/>
      <sheetName val="Du toan"/>
      <sheetName val="Phan tich vat tu"/>
      <sheetName val="Tong hop vat tu"/>
      <sheetName val="Gia tri vat tu"/>
      <sheetName val="Chenh lech vat tu"/>
      <sheetName val="Chi phi van chuyen"/>
      <sheetName val="Don gia chi tiet"/>
      <sheetName val="Du thau"/>
      <sheetName val="Tong hop kinh phi"/>
      <sheetName val="Tu van Thiet ke"/>
      <sheetName val="Tien do thi cong"/>
      <sheetName val="Bia du toan"/>
      <sheetName val="Tro giup"/>
      <sheetName val="Config"/>
      <sheetName val="BCDPS"/>
      <sheetName val="NKC "/>
      <sheetName val="TM1"/>
      <sheetName val="SC 111"/>
      <sheetName val="NH"/>
      <sheetName val="SC 131"/>
      <sheetName val="SC 133"/>
      <sheetName val="SC 141"/>
      <sheetName val="SC 152"/>
      <sheetName val="SC154"/>
      <sheetName val="SC 331"/>
      <sheetName val="SC333"/>
      <sheetName val="Sc 334"/>
      <sheetName val="SC 411"/>
      <sheetName val="SC 511"/>
      <sheetName val="SC 642 loan"/>
      <sheetName val="SCT642"/>
      <sheetName val="Sheet3"/>
      <sheetName val="211A"/>
      <sheetName val="211B"/>
      <sheetName val="SCT511"/>
      <sheetName val="SCT627"/>
      <sheetName val="SCT154"/>
      <sheetName val="Sheet5"/>
      <sheetName val="Hoi phu nu"/>
      <sheetName val="4p1"/>
      <sheetName val="4P"/>
      <sheetName val="Schneider"/>
      <sheetName val="Q1-02"/>
      <sheetName val="Q2-02"/>
      <sheetName val="Q3-02"/>
      <sheetName val="________BLDG"/>
      <sheetName val="THANG1"/>
      <sheetName val="THANG2"/>
      <sheetName val="THANG3"/>
      <sheetName val="THANG4"/>
      <sheetName val="THANG5"/>
      <sheetName val="THANG6"/>
      <sheetName val="THANG7"/>
      <sheetName val="THANG 8"/>
      <sheetName val="Sheet9"/>
      <sheetName val="Sheet8"/>
      <sheetName val="Sheet7"/>
      <sheetName val="Sheet6"/>
      <sheetName val="Sheet4"/>
      <sheetName val="Sheet2"/>
      <sheetName val="Sheet1"/>
      <sheetName val="????-BLDG"/>
      <sheetName val="LUONG CHO HUU"/>
      <sheetName val="thu BHXH,YT"/>
      <sheetName val="Phan bo"/>
      <sheetName val="Luong T5-04"/>
      <sheetName val="THLK2"/>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XXXXXXXX"/>
      <sheetName val="10000000"/>
      <sheetName val="Apr1"/>
      <sheetName val="Apr2"/>
      <sheetName val="Apr3"/>
      <sheetName val="Apr4"/>
      <sheetName val="Apr5"/>
      <sheetName val="Apr7"/>
      <sheetName val="Apr8"/>
      <sheetName val="Apr9"/>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Outlets"/>
      <sheetName val="PGs"/>
      <sheetName val="2001"/>
      <sheetName val="2002"/>
      <sheetName val=""/>
      <sheetName val="Bia "/>
      <sheetName val="Muc luc"/>
      <sheetName val="Thuyet minh PA1"/>
      <sheetName val="kl xaychan khay"/>
      <sheetName val="Tdoi t.truong"/>
      <sheetName val="BC DBKH T5"/>
      <sheetName val="BC DBKH T6"/>
      <sheetName val="BC DBKH T7"/>
      <sheetName val="XL4Test5"/>
      <sheetName val="Phan tich VT"/>
      <sheetName val="TKe VT"/>
      <sheetName val="Du tru Vat tu"/>
      <sheetName val="GVL"/>
      <sheetName val="tam"/>
      <sheetName val="PTDG"/>
      <sheetName val="DTCT"/>
      <sheetName val="DGBQ"/>
      <sheetName val="DGDT"/>
      <sheetName val="Gia trung thau"/>
      <sheetName val="Thanh toan dot 1"/>
      <sheetName val="DTXL"/>
      <sheetName val="THXL"/>
      <sheetName val="dieuphoida"/>
      <sheetName val="dieuphoidat"/>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Sheet10"/>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Mau 1"/>
      <sheetName val="Mau so 2"/>
      <sheetName val="Mau so 3"/>
      <sheetName val="Mau so 7"/>
      <sheetName val="Mau so 8"/>
      <sheetName val="Mau so 9 da tru 45;54"/>
      <sheetName val="Mau so 9 45;54"/>
      <sheetName val="Mau 9 "/>
      <sheetName val="Mau 9 goc"/>
      <sheetName val="Mau 10"/>
      <sheetName val="Mau so 11"/>
      <sheetName val="?¬’P‰¿ì¬?-BLDG"/>
      <sheetName val="?¬P¿ì¬?-BLDG"/>
      <sheetName val="?쒕?-BLDG"/>
      <sheetName val="?+Invoice!$DF$57?-BLDG"/>
      <sheetName val="BOQ FORM FOR INQÕIRY"/>
      <sheetName val="HUNG"/>
      <sheetName val="THO"/>
      <sheetName val="HOA"/>
      <sheetName val="TINH"/>
      <sheetName val="THONG"/>
      <sheetName val="XXXXXXX0"/>
      <sheetName val="XXXXXXX1"/>
      <sheetName val="T.hopCPXD04"/>
      <sheetName val="T.hopCPXD04 (2)"/>
      <sheetName val="T.hopCPXDhoanthanh"/>
      <sheetName val="T.hopCPXDhoanthanh (2)"/>
      <sheetName val="HTcpXDQ1"/>
      <sheetName val="T.hop CPXDQ2"/>
      <sheetName val="CpQI"/>
      <sheetName val="CpT4"/>
      <sheetName val="CpT5"/>
      <sheetName val="CpT6"/>
      <sheetName val="CpT7"/>
      <sheetName val="CpT8"/>
      <sheetName val="Cpdc8t (2)"/>
      <sheetName val="Cpdc8t"/>
      <sheetName val="Cpdc8t (3)"/>
      <sheetName val="CpT9"/>
      <sheetName val="CpT10"/>
      <sheetName val="CpT11"/>
      <sheetName val="LK cp xdcb"/>
      <sheetName val="XDCB hoanthanh"/>
      <sheetName val="Sheet2 (3)"/>
      <sheetName val="Sheet3 (3)"/>
      <sheetName val="Sheet2 (4)"/>
      <sheetName val="Sheet3 (4)"/>
      <sheetName val="Chart1"/>
      <sheetName val="De nghi thue TNDN2004"/>
      <sheetName val="to trinh dieu chinh thue"/>
      <sheetName val="Bang ke xin thanh toan nam 2005"/>
      <sheetName val="Bang ke xin thanh toan "/>
      <sheetName val="MAu so 11 nam 2003"/>
      <sheetName val="dang ky tam tru can bo di CT"/>
      <sheetName val="Phieu xuat Vtu "/>
      <sheetName val="Phieu nhap Vtu "/>
      <sheetName val="Vat tu lan trai "/>
      <sheetName val="Vat T u can lam phieu T11+ 12"/>
      <sheetName val="Vat tu hung long "/>
      <sheetName val="Vat Tu Can Dung 2004"/>
      <sheetName val="xd. D.M tieu haoNL"/>
      <sheetName val="Du kien nop NS 2004 CV463"/>
      <sheetName val="mau 02ATNDN"/>
      <sheetName val="Nop tien vao NS"/>
      <sheetName val="QTSDhoa don M01"/>
      <sheetName val="BCSD Hdon Mau 26"/>
      <sheetName val="MAU SO 05"/>
      <sheetName val="MAU SO 04"/>
      <sheetName val="TH Mau 03"/>
      <sheetName val="MAU SO 03"/>
      <sheetName val="MAU SO 02"/>
      <sheetName val="Mau So 01"/>
      <sheetName val="Chi tiet SD may CT 2004"/>
      <sheetName val="Bang ke hoa don xin vay NH"/>
      <sheetName val="TK821"/>
      <sheetName val="TK 721"/>
      <sheetName val=" TK 711"/>
      <sheetName val="  TK 642"/>
      <sheetName val=" TK 627"/>
      <sheetName val="Su dung may "/>
      <sheetName val="TK 623"/>
      <sheetName val="Chi tiet ca may "/>
      <sheetName val="Chi tiet NC tung CT 04"/>
      <sheetName val=" TK 622"/>
      <sheetName val="TK 621"/>
      <sheetName val="TK 154 D,Dang sang 2005"/>
      <sheetName val="DT da bao cao thue "/>
      <sheetName val="Doanh thu 2004"/>
      <sheetName val="Chi tiet DT dieu chinh thue "/>
      <sheetName val="bang ke chi tiet CT"/>
      <sheetName val="Chi phi do dang"/>
      <sheetName val="Can doi chi phi CT"/>
      <sheetName val="Chi tiet 511"/>
      <sheetName val=" TK 511"/>
      <sheetName val="TK 411"/>
      <sheetName val="TK 421"/>
      <sheetName val="TK 342"/>
      <sheetName val="TK 338"/>
      <sheetName val=" TK 334"/>
      <sheetName val="TK 333"/>
      <sheetName val="Chi tiet 331"/>
      <sheetName val="TK 331"/>
      <sheetName val=" TK 311"/>
      <sheetName val=" TK 241"/>
      <sheetName val=" TK 214"/>
      <sheetName val="Thue Tai Chinh may suc "/>
      <sheetName val=" TK 211"/>
      <sheetName val="TK 212( May suc )"/>
      <sheetName val="TK 632"/>
      <sheetName val="TK 155"/>
      <sheetName val="TK 154"/>
      <sheetName val=" TK 911"/>
      <sheetName val=" TK 153"/>
      <sheetName val="Chi tiet 152 "/>
      <sheetName val="  TK 152"/>
      <sheetName val="TK 142"/>
      <sheetName val=" TK 141"/>
      <sheetName val=" TK 133"/>
      <sheetName val="Chi tiet 131"/>
      <sheetName val=" TK 131"/>
      <sheetName val="chung tu ghi so "/>
      <sheetName val=" TK 112"/>
      <sheetName val="Can doi TK 2"/>
      <sheetName val="phieu chi 2"/>
      <sheetName val="Phieu chi"/>
      <sheetName val="Phieu thu"/>
      <sheetName val="TK 111"/>
      <sheetName val="dang ky khau hao 2004"/>
      <sheetName val="d ky chi tiet khau hao "/>
      <sheetName val="Phan bo khau hao TSCD"/>
      <sheetName val="Dang ky quy luong "/>
      <sheetName val="bang thanh toan luong 2004"/>
      <sheetName val="Phan bo tien luong BHXH"/>
      <sheetName val="phan bo NVL, CCu "/>
      <sheetName val="Ga"/>
      <sheetName val="Ca"/>
      <sheetName val="rau"/>
      <sheetName val="Thit"/>
      <sheetName val="Gia vi"/>
      <sheetName val="Gao"/>
      <sheetName val="Quyet toan1"/>
      <sheetName val="Quyet Toan2"/>
      <sheetName val="TH"/>
      <sheetName val="10_x0000__x0000__x0000__x0000__x0000__x0000_"/>
      <sheetName val="=??????-BLDG"/>
      <sheetName val="GDMN.1"/>
      <sheetName val="GDMN.2"/>
      <sheetName val="GDMN.3"/>
      <sheetName val="GDMN.4"/>
      <sheetName val="GDMN.5"/>
      <sheetName val="GDTH.1"/>
      <sheetName val="GDTH.2"/>
      <sheetName val="GDTH.3"/>
      <sheetName val="GDTH.4"/>
      <sheetName val="GDTH.5"/>
      <sheetName val="THCS.1"/>
      <sheetName val="THCS.2"/>
      <sheetName val="THCS.3"/>
      <sheetName val="THCS.4"/>
      <sheetName val="THCS.5"/>
      <sheetName val="THCS.6"/>
      <sheetName val="THPT.1"/>
      <sheetName val="THPT.2"/>
      <sheetName val="THPT.3"/>
      <sheetName val="THPT.4"/>
      <sheetName val="THPT.5"/>
      <sheetName val="THPT.6"/>
      <sheetName val="DH,CD,THCN.1"/>
      <sheetName val="DH,CD,THCN.2"/>
      <sheetName val="DH,CD,THCN.3"/>
      <sheetName val="GDKCQ.1"/>
      <sheetName val="GDKCQ.2"/>
      <sheetName val="TAICHINH"/>
      <sheetName val="thietbi"/>
      <sheetName val="Bang ngang"/>
      <sheetName val="Bang doc"/>
      <sheetName val="B cham cong"/>
      <sheetName val="Btt luong"/>
      <sheetName val="Chi tiet don gia khgi phuc"/>
      <sheetName val="CQ"/>
      <sheetName val="YV"/>
      <sheetName val="Tong 2 Dvi"/>
      <sheetName val="Hnoi"/>
      <sheetName val="Gbat"/>
      <sheetName val="HP"/>
      <sheetName val="Lcai"/>
      <sheetName val="BSon"/>
      <sheetName val="NDan"/>
      <sheetName val="NHa"/>
      <sheetName val="Lson"/>
      <sheetName val="SGon"/>
      <sheetName val="VPhu"/>
      <sheetName val="Thop 1"/>
      <sheetName val="Thop 2"/>
      <sheetName val="Bao cao"/>
      <sheetName val="PTDGDT"/>
      <sheetName val="Overhead &amp; Profit B-1"/>
      <sheetName val="??????-BLDG"/>
      <sheetName val="SC 231"/>
      <sheetName val="SC 410"/>
      <sheetName val="FORM OF PROPNSAL RFP-003"/>
      <sheetName val="Dec#1"/>
      <sheetName val="DA0463BQ"/>
      <sheetName val="Disch"/>
      <sheetName val="Pack"/>
      <sheetName val="Delivery"/>
      <sheetName val="M50"/>
      <sheetName val="M48"/>
      <sheetName val="M45"/>
      <sheetName val="M38"/>
      <sheetName val="D.Order"/>
      <sheetName val="Report"/>
      <sheetName val="Report.Delivery"/>
      <sheetName val="Monthly"/>
      <sheetName val="Chiet tinh dz22"/>
      <sheetName val="N@"/>
      <sheetName val="Don gaa chi tiet"/>
      <sheetName val="XL4Poppq"/>
      <sheetName val="FH"/>
      <sheetName val="MTL$-INTER"/>
      <sheetName val="DI-ESTI"/>
      <sheetName val="?öm÷²??öm?-BLDG"/>
      <sheetName val="Hoi phe nu"/>
      <sheetName val="THANG#"/>
      <sheetName val="Sheet("/>
      <sheetName val="Sheed7"/>
      <sheetName val="A`r3"/>
      <sheetName val="Apb4"/>
      <sheetName val="KhanhThuong"/>
      <sheetName val="PlotDat4"/>
      <sheetName val="quy 1"/>
      <sheetName val="quy 2"/>
      <sheetName val="6 thang"/>
      <sheetName val="quy 3"/>
      <sheetName val="9 TH"/>
      <sheetName val="quy4"/>
      <sheetName val="nam"/>
      <sheetName val="Sheet11"/>
      <sheetName val="Sheet12"/>
      <sheetName val="TSCD"/>
      <sheetName val="BCDP_x0005_"/>
      <sheetName val="NKC _x0003__x0000__x0000_TM1_x0006__x0000__x0000_SC 111_x0002__x0000__x0000_NH_x0006__x0000__x0000_SC 1"/>
      <sheetName val="Sc #34"/>
      <sheetName val="T.hopCPXDho_x0000_n_x0000_hanh (2)"/>
      <sheetName val="LK cp _x0000_dcb"/>
      <sheetName val="GDTH_x0000_5"/>
      <sheetName val="Ph_x0000_n_x0000__x0000_ich _x0000_a_x0000_ tu"/>
      <sheetName val="9 toan"/>
      <sheetName val="Coc40x40c-"/>
      <sheetName val="Han13"/>
      <sheetName val="??+Invoice!$DF$57?????-BLDG"/>
      <sheetName val="_x0001_pr2"/>
      <sheetName val="TIEUHAO"/>
      <sheetName val="V_x000c_(No V-c)"/>
      <sheetName val="T.@_x000c__x0000__x0001__x0000__x0000__x0000__x0003_Ú_x0000__x0000_&lt;_x001f__x0000__x0000__x0000_"/>
      <sheetName val="Overhead &amp; "/>
      <sheetName val="Overhead &amp; Ԁ_x0000__x0000__x0000_"/>
      <sheetName val="Overhead &amp; Ԁ_x0000__x0000__x0000_Ȁ"/>
      <sheetName val="Overhead &amp; ?_x0000__x0000__x0000_?"/>
      <sheetName val="XL4Wÿÿÿÿ"/>
      <sheetName val="BOQ_FORM_FOR_INQUIRY"/>
      <sheetName val="FORM_OF_PROPOSAL_RFP-003"/>
      <sheetName val="THANG_8"/>
      <sheetName val="Bang_VL"/>
      <sheetName val="VL(No_V-c)"/>
      <sheetName val="He_so"/>
      <sheetName val="PL_Vua"/>
      <sheetName val="Chitieu-dam_cac_loai"/>
      <sheetName val="DG_Dam"/>
      <sheetName val="DG_chung"/>
      <sheetName val="VL-dac_chung"/>
      <sheetName val="CT_1md_&amp;_dau_cong"/>
      <sheetName val="Tong_hop"/>
      <sheetName val="CT_cong"/>
      <sheetName val="dg_cong"/>
      <sheetName val="Phan_tich_VT"/>
      <sheetName val="TKe_VT"/>
      <sheetName val="Du_tru_Vat_tu"/>
      <sheetName val="Du_toan"/>
      <sheetName val="Phan_tich_vat_tu"/>
      <sheetName val="Tong_hop_vat_tu"/>
      <sheetName val="Gia_tri_vat_tu"/>
      <sheetName val="Chenh_lech_vat_tu"/>
      <sheetName val="Chi_phi_van_chuyen"/>
      <sheetName val="Don_gia_chi_tiet"/>
      <sheetName val="Du_thau"/>
      <sheetName val="Tong_hop_kinh_phi"/>
      <sheetName val="Tu_van_Thiet_ke"/>
      <sheetName val="Tien_do_thi_cong"/>
      <sheetName val="Bia_du_toan"/>
      <sheetName val="Tro_giup"/>
      <sheetName val="NKC_"/>
      <sheetName val="SC_111"/>
      <sheetName val="SC_131"/>
      <sheetName val="SC_133"/>
      <sheetName val="SC_141"/>
      <sheetName val="SC_152"/>
      <sheetName val="SC_331"/>
      <sheetName val="Sc_334"/>
      <sheetName val="SC_411"/>
      <sheetName val="SC_511"/>
      <sheetName val="SC_642_loan"/>
      <sheetName val="Hoi_phu_nu"/>
      <sheetName val="Tdoi_t_truong"/>
      <sheetName val="BC_DBKH_T5"/>
      <sheetName val="BC_DBKH_T6"/>
      <sheetName val="BC_DBKH_T7"/>
      <sheetName val="Bia_"/>
      <sheetName val="Muc_luc"/>
      <sheetName val="Thuyet_minh_PA1"/>
      <sheetName val="kl_xaychan_khay"/>
      <sheetName val="BOQ_FORM_FOR_INQÕIRY"/>
      <sheetName val="Tong_hopQ48-1"/>
      <sheetName val="Tong_hop_QL48_-_2"/>
      <sheetName val="Tong_hop_QL47"/>
      <sheetName val="Tong_hop_QL48_-_3"/>
      <sheetName val="Chi_tiet_don_gia_khoi_phuc"/>
      <sheetName val="Du_toan_chi_tiet_coc_nuoc"/>
      <sheetName val="Du_toan_chi_tiet_coc"/>
      <sheetName val="Phan_tich_don_gia_chi_tiet"/>
      <sheetName val="Nhap_don_gia_VL_dia_phuong"/>
      <sheetName val="Luong_mot_ngay_cong_xay_lap"/>
      <sheetName val="Luong_mot_ngay_cong_khao_sat"/>
      <sheetName val="LUONG_CHO_HUU"/>
      <sheetName val="thu_BHXH,YT"/>
      <sheetName val="Phan_bo"/>
      <sheetName val="Luong_T5-04"/>
      <sheetName val="Can_doi_TK_(2)"/>
      <sheetName val="De_nghi_thue_TNDN2004"/>
      <sheetName val="to_trinh_dieu_chinh_thue"/>
      <sheetName val="Bang_ke_xin_thanh_toan_nam_2005"/>
      <sheetName val="Bang_ke_xin_thanh_toan_"/>
      <sheetName val="MAu_so_11_nam_2003"/>
      <sheetName val="dang_ky_tam_tru_can_bo_di_CT"/>
      <sheetName val="Phieu_xuat_Vtu_"/>
      <sheetName val="Phieu_nhap_Vtu_"/>
      <sheetName val="Vat_tu_lan_trai_"/>
      <sheetName val="Vat_T_u_can_lam_phieu_T11+_12"/>
      <sheetName val="Vat_tu_hung_long_"/>
      <sheetName val="Vat_Tu_Can_Dung_2004"/>
      <sheetName val="xd__D_M_tieu_haoNL"/>
      <sheetName val="Du_kien_nop_NS_2004_CV463"/>
      <sheetName val="mau_02ATNDN"/>
      <sheetName val="Nop_tien_vao_NS"/>
      <sheetName val="QTSDhoa_don_M01"/>
      <sheetName val="BCSD_Hdon_Mau_26"/>
      <sheetName val="MAU_SO_05"/>
      <sheetName val="MAU_SO_04"/>
      <sheetName val="TH_Mau_03"/>
      <sheetName val="MAU_SO_03"/>
      <sheetName val="MAU_SO_02"/>
      <sheetName val="Mau_So_01"/>
      <sheetName val="Chi_tiet_SD_may_CT_2004"/>
      <sheetName val="Bang_ke_hoa_don_xin_vay_NH"/>
      <sheetName val="TK_721"/>
      <sheetName val="_TK_711"/>
      <sheetName val="__TK_642"/>
      <sheetName val="_TK_627"/>
      <sheetName val="Su_dung_may_"/>
      <sheetName val="TK_623"/>
      <sheetName val="Chi_tiet_ca_may_"/>
      <sheetName val="Chi_tiet_NC_tung_CT_04"/>
      <sheetName val="_TK_622"/>
      <sheetName val="TK_621"/>
      <sheetName val="TK_154_D,Dang_sang_2005"/>
      <sheetName val="DT_da_bao_cao_thue_"/>
      <sheetName val="Doanh_thu_2004"/>
      <sheetName val="Chi_tiet_DT_dieu_chinh_thue_"/>
      <sheetName val="bang_ke_chi_tiet_CT"/>
      <sheetName val="Chi_phi_do_dang"/>
      <sheetName val="Can_doi_chi_phi_CT"/>
      <sheetName val="Chi_tiet_511"/>
      <sheetName val="_TK_511"/>
      <sheetName val="TK_411"/>
      <sheetName val="TK_421"/>
      <sheetName val="TK_342"/>
      <sheetName val="TK_338"/>
      <sheetName val="_TK_334"/>
      <sheetName val="TK_333"/>
      <sheetName val="Chi_tiet_331"/>
      <sheetName val="TK_331"/>
      <sheetName val="_TK_311"/>
      <sheetName val="_TK_241"/>
      <sheetName val="_TK_214"/>
      <sheetName val="Thue_Tai_Chinh_may_suc_"/>
      <sheetName val="_TK_211"/>
      <sheetName val="TK_212(_May_suc_)"/>
      <sheetName val="TK_632"/>
      <sheetName val="TK_155"/>
      <sheetName val="TK_154"/>
      <sheetName val="_TK_911"/>
      <sheetName val="_TK_153"/>
      <sheetName val="Chi_tiet_152_"/>
      <sheetName val="__TK_152"/>
      <sheetName val="TK_142"/>
      <sheetName val="_TK_141"/>
      <sheetName val="_TK_133"/>
      <sheetName val="Chi_tiet_131"/>
      <sheetName val="_TK_131"/>
      <sheetName val="chung_tu_ghi_so_"/>
      <sheetName val="_TK_112"/>
      <sheetName val="Can_doi_TK_2"/>
      <sheetName val="Can_doi_TK"/>
      <sheetName val="phieu_chi_2"/>
      <sheetName val="Phieu_chi"/>
      <sheetName val="Phieu_thu"/>
      <sheetName val="TK_111"/>
      <sheetName val="dang_ky_khau_hao_2004"/>
      <sheetName val="d_ky_chi_tiet_khau_hao_"/>
      <sheetName val="Phan_bo_khau_hao_TSCD"/>
      <sheetName val="10??????"/>
      <sheetName val="Dang_ky_quy_luong_"/>
      <sheetName val="XL4Po_x0000_p_x0010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sheetData sheetId="183"/>
      <sheetData sheetId="184"/>
      <sheetData sheetId="185"/>
      <sheetData sheetId="186"/>
      <sheetData sheetId="187"/>
      <sheetData sheetId="188"/>
      <sheetData sheetId="189"/>
      <sheetData sheetId="190"/>
      <sheetData sheetId="191"/>
      <sheetData sheetId="192"/>
      <sheetData sheetId="193" refreshError="1"/>
      <sheetData sheetId="194" refreshError="1"/>
      <sheetData sheetId="195" refreshError="1"/>
      <sheetData sheetId="196" refreshError="1"/>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refreshError="1"/>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sheetData sheetId="385"/>
      <sheetData sheetId="386"/>
      <sheetData sheetId="387"/>
      <sheetData sheetId="388"/>
      <sheetData sheetId="389"/>
      <sheetData sheetId="390"/>
      <sheetData sheetId="391"/>
      <sheetData sheetId="392"/>
      <sheetData sheetId="393"/>
      <sheetData sheetId="394"/>
      <sheetData sheetId="395"/>
      <sheetData sheetId="396" refreshError="1"/>
      <sheetData sheetId="397" refreshError="1"/>
      <sheetData sheetId="398"/>
      <sheetData sheetId="399"/>
      <sheetData sheetId="400" refreshError="1"/>
      <sheetData sheetId="401" refreshError="1"/>
      <sheetData sheetId="402" refreshError="1"/>
      <sheetData sheetId="403"/>
      <sheetData sheetId="404"/>
      <sheetData sheetId="405"/>
      <sheetData sheetId="406"/>
      <sheetData sheetId="407"/>
      <sheetData sheetId="408"/>
      <sheetData sheetId="409"/>
      <sheetData sheetId="410" refreshError="1"/>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sheetData sheetId="425" refreshError="1"/>
      <sheetData sheetId="426" refreshError="1"/>
      <sheetData sheetId="427"/>
      <sheetData sheetId="428"/>
      <sheetData sheetId="429"/>
      <sheetData sheetId="430"/>
      <sheetData sheetId="431"/>
      <sheetData sheetId="432" refreshError="1"/>
      <sheetData sheetId="433" refreshError="1"/>
      <sheetData sheetId="434" refreshError="1"/>
      <sheetData sheetId="435"/>
      <sheetData sheetId="436"/>
      <sheetData sheetId="437" refreshError="1"/>
      <sheetData sheetId="438"/>
      <sheetData sheetId="439"/>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NEL 南區焚化爐"/>
      <sheetName val="NEW-PANEL"/>
      <sheetName val="MV-PANEL"/>
      <sheetName val="NEW_PANEL"/>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8"/>
      <sheetName val="GVL"/>
      <sheetName val="Sheet6"/>
      <sheetName val="CT"/>
      <sheetName val="Sheet4"/>
      <sheetName val="DT"/>
      <sheetName val="Sheet2"/>
      <sheetName val="dongia"/>
      <sheetName val="Sheet3"/>
      <sheetName val="Sheet1"/>
    </sheetNames>
    <sheetDataSet>
      <sheetData sheetId="0" refreshError="1"/>
      <sheetData sheetId="1" refreshError="1">
        <row r="6">
          <cell r="B6" t="str">
            <v>VËt liÖu</v>
          </cell>
        </row>
        <row r="7">
          <cell r="A7" t="str">
            <v>147</v>
          </cell>
          <cell r="B7" t="str">
            <v>DÇu mazót</v>
          </cell>
          <cell r="C7" t="str">
            <v>kg</v>
          </cell>
          <cell r="D7">
            <v>36.576000000000001</v>
          </cell>
          <cell r="E7">
            <v>4300</v>
          </cell>
          <cell r="F7">
            <v>157277</v>
          </cell>
        </row>
        <row r="8">
          <cell r="A8" t="str">
            <v>082</v>
          </cell>
          <cell r="B8" t="str">
            <v>CÊp phèi</v>
          </cell>
          <cell r="C8" t="str">
            <v>m3</v>
          </cell>
          <cell r="D8">
            <v>49.334400000000002</v>
          </cell>
          <cell r="E8">
            <v>52581.25</v>
          </cell>
          <cell r="F8">
            <v>986688</v>
          </cell>
        </row>
        <row r="9">
          <cell r="A9" t="str">
            <v>049</v>
          </cell>
          <cell r="B9" t="str">
            <v>Bª t«ng nhùa h¹t mÞn</v>
          </cell>
          <cell r="C9" t="str">
            <v>TÊn</v>
          </cell>
          <cell r="D9">
            <v>34.50564</v>
          </cell>
          <cell r="E9">
            <v>918577</v>
          </cell>
        </row>
        <row r="10">
          <cell r="A10" t="str">
            <v>050</v>
          </cell>
          <cell r="B10" t="str">
            <v>Bª t«ng nhùa h¹t th«</v>
          </cell>
          <cell r="C10" t="str">
            <v>TÊn</v>
          </cell>
          <cell r="E10">
            <v>887074</v>
          </cell>
        </row>
        <row r="11">
          <cell r="A11" t="str">
            <v>367</v>
          </cell>
          <cell r="B11" t="str">
            <v>TÊm bª t«ng 20x20</v>
          </cell>
          <cell r="C11" t="str">
            <v>m</v>
          </cell>
          <cell r="D11">
            <v>73.8</v>
          </cell>
          <cell r="E11">
            <v>23000</v>
          </cell>
          <cell r="F11">
            <v>1697400</v>
          </cell>
        </row>
        <row r="12">
          <cell r="A12" t="str">
            <v>337</v>
          </cell>
          <cell r="B12" t="str">
            <v>ThÐp trßn</v>
          </cell>
          <cell r="C12" t="str">
            <v>kg</v>
          </cell>
          <cell r="D12">
            <v>377.34899999999999</v>
          </cell>
          <cell r="E12">
            <v>4100</v>
          </cell>
          <cell r="F12">
            <v>1547131</v>
          </cell>
        </row>
        <row r="13">
          <cell r="A13" t="str">
            <v>331</v>
          </cell>
          <cell r="B13" t="str">
            <v>ThÐp h×nh</v>
          </cell>
          <cell r="C13" t="str">
            <v>kg</v>
          </cell>
          <cell r="D13">
            <v>560.2704</v>
          </cell>
          <cell r="E13">
            <v>4014</v>
          </cell>
          <cell r="F13">
            <v>2248925</v>
          </cell>
        </row>
        <row r="14">
          <cell r="A14" t="str">
            <v>442</v>
          </cell>
          <cell r="B14" t="str">
            <v>§Êt ®Ìn</v>
          </cell>
          <cell r="C14" t="str">
            <v>kg</v>
          </cell>
          <cell r="D14">
            <v>24.94858</v>
          </cell>
          <cell r="E14">
            <v>7500</v>
          </cell>
          <cell r="F14">
            <v>187114</v>
          </cell>
        </row>
        <row r="15">
          <cell r="A15" t="str">
            <v>400</v>
          </cell>
          <cell r="B15" t="str">
            <v>¤ xy</v>
          </cell>
          <cell r="C15" t="str">
            <v>chai</v>
          </cell>
          <cell r="D15">
            <v>6.2348800000000004</v>
          </cell>
          <cell r="E15">
            <v>25000</v>
          </cell>
          <cell r="F15">
            <v>155872</v>
          </cell>
        </row>
        <row r="16">
          <cell r="A16" t="str">
            <v>348</v>
          </cell>
          <cell r="B16" t="str">
            <v>ThÐp ®Öm</v>
          </cell>
          <cell r="C16" t="str">
            <v>kg</v>
          </cell>
          <cell r="D16">
            <v>75.400000000000006</v>
          </cell>
          <cell r="E16">
            <v>5000</v>
          </cell>
          <cell r="F16">
            <v>377000</v>
          </cell>
        </row>
        <row r="17">
          <cell r="A17" t="str">
            <v>026</v>
          </cell>
          <cell r="B17" t="str">
            <v>Bu l«ng M18x20</v>
          </cell>
          <cell r="C17" t="str">
            <v>c¸i</v>
          </cell>
          <cell r="D17">
            <v>174</v>
          </cell>
          <cell r="E17">
            <v>2897</v>
          </cell>
          <cell r="F17">
            <v>504078</v>
          </cell>
        </row>
        <row r="18">
          <cell r="A18" t="str">
            <v>341</v>
          </cell>
          <cell r="B18" t="str">
            <v>ThÐp trßn D &gt; 18mm</v>
          </cell>
          <cell r="C18" t="str">
            <v>kg</v>
          </cell>
          <cell r="D18">
            <v>2780.52</v>
          </cell>
          <cell r="E18">
            <v>3971.43</v>
          </cell>
          <cell r="F18">
            <v>10515927</v>
          </cell>
        </row>
        <row r="19">
          <cell r="A19" t="str">
            <v>388</v>
          </cell>
          <cell r="B19" t="str">
            <v>V÷a bª t«ng</v>
          </cell>
          <cell r="C19" t="str">
            <v>m3</v>
          </cell>
          <cell r="D19">
            <v>473.23360000000002</v>
          </cell>
        </row>
        <row r="20">
          <cell r="A20" t="str">
            <v>443</v>
          </cell>
          <cell r="B20" t="str">
            <v>§Êt ®á</v>
          </cell>
          <cell r="C20" t="str">
            <v>m3</v>
          </cell>
          <cell r="D20">
            <v>26.39744</v>
          </cell>
          <cell r="E20">
            <v>52581.25</v>
          </cell>
          <cell r="F20">
            <v>527949</v>
          </cell>
        </row>
        <row r="21">
          <cell r="A21" t="str">
            <v>427</v>
          </cell>
          <cell r="B21" t="str">
            <v>§¸ d¨m 0,5x1</v>
          </cell>
          <cell r="C21" t="str">
            <v>m3</v>
          </cell>
          <cell r="D21">
            <v>9.8604800000000008</v>
          </cell>
          <cell r="E21">
            <v>123207.61</v>
          </cell>
          <cell r="F21">
            <v>788838</v>
          </cell>
        </row>
        <row r="22">
          <cell r="A22" t="str">
            <v>430</v>
          </cell>
          <cell r="B22" t="str">
            <v>§¸ d¨m 4x6 t/c</v>
          </cell>
          <cell r="C22" t="str">
            <v>m3</v>
          </cell>
          <cell r="D22">
            <v>69.36</v>
          </cell>
          <cell r="E22">
            <v>94327.61</v>
          </cell>
          <cell r="F22">
            <v>4161600</v>
          </cell>
        </row>
        <row r="23">
          <cell r="A23" t="str">
            <v>426</v>
          </cell>
          <cell r="B23" t="str">
            <v>§¸ d¨m 4x6 t/h</v>
          </cell>
          <cell r="C23" t="str">
            <v>m3</v>
          </cell>
          <cell r="D23">
            <v>7.4755500000000001</v>
          </cell>
          <cell r="E23">
            <v>79089.509999999995</v>
          </cell>
          <cell r="F23">
            <v>448533</v>
          </cell>
        </row>
        <row r="24">
          <cell r="A24" t="str">
            <v>434</v>
          </cell>
          <cell r="B24" t="str">
            <v>§¸ héc</v>
          </cell>
          <cell r="C24" t="str">
            <v>m3</v>
          </cell>
          <cell r="D24">
            <v>178.11600000000001</v>
          </cell>
          <cell r="E24">
            <v>75923.8</v>
          </cell>
          <cell r="F24">
            <v>8096263</v>
          </cell>
        </row>
        <row r="25">
          <cell r="A25" t="str">
            <v>163</v>
          </cell>
          <cell r="B25" t="str">
            <v>GiÊy dÇu</v>
          </cell>
          <cell r="C25" t="str">
            <v>m2</v>
          </cell>
          <cell r="D25">
            <v>287.53919999999999</v>
          </cell>
          <cell r="E25">
            <v>15000</v>
          </cell>
          <cell r="F25">
            <v>4313088</v>
          </cell>
        </row>
        <row r="26">
          <cell r="A26" t="str">
            <v>002</v>
          </cell>
          <cell r="B26" t="str">
            <v>Bao t¶i</v>
          </cell>
          <cell r="C26" t="str">
            <v>m2</v>
          </cell>
          <cell r="D26">
            <v>157.7664</v>
          </cell>
          <cell r="E26">
            <v>3800</v>
          </cell>
          <cell r="F26">
            <v>599512</v>
          </cell>
        </row>
        <row r="27">
          <cell r="A27" t="str">
            <v>343</v>
          </cell>
          <cell r="B27" t="str">
            <v>ThÐp trßn D&lt;= 18mm</v>
          </cell>
          <cell r="C27" t="str">
            <v>kg</v>
          </cell>
          <cell r="D27">
            <v>32321.0052</v>
          </cell>
          <cell r="E27">
            <v>3971.43</v>
          </cell>
          <cell r="F27">
            <v>122981425</v>
          </cell>
        </row>
        <row r="28">
          <cell r="A28" t="str">
            <v>8002</v>
          </cell>
          <cell r="B28" t="str">
            <v>ThÐp trßn D= 10mm A2</v>
          </cell>
          <cell r="C28" t="str">
            <v>kg</v>
          </cell>
          <cell r="E28">
            <v>4447.62</v>
          </cell>
        </row>
        <row r="29">
          <cell r="A29" t="str">
            <v>8000</v>
          </cell>
          <cell r="B29" t="str">
            <v>ThÐp trßn D&lt;= 12mm A2</v>
          </cell>
          <cell r="C29" t="str">
            <v>kg</v>
          </cell>
          <cell r="E29">
            <v>4447.62</v>
          </cell>
        </row>
        <row r="30">
          <cell r="A30" t="str">
            <v>412</v>
          </cell>
          <cell r="B30" t="str">
            <v>§inh ®Øa</v>
          </cell>
          <cell r="C30" t="str">
            <v>C¸i</v>
          </cell>
          <cell r="D30">
            <v>1283.63219</v>
          </cell>
          <cell r="E30">
            <v>600</v>
          </cell>
          <cell r="F30">
            <v>770179</v>
          </cell>
        </row>
        <row r="31">
          <cell r="A31" t="str">
            <v>232</v>
          </cell>
          <cell r="B31" t="str">
            <v>Gç v¸n cÇu c«ng t¸c</v>
          </cell>
          <cell r="C31" t="str">
            <v>m3</v>
          </cell>
          <cell r="D31">
            <v>71.614959999999996</v>
          </cell>
          <cell r="E31">
            <v>1454545</v>
          </cell>
          <cell r="F31">
            <v>104167182</v>
          </cell>
        </row>
        <row r="32">
          <cell r="A32" t="str">
            <v>282</v>
          </cell>
          <cell r="B32" t="str">
            <v>Phô gia dÎo ho¸</v>
          </cell>
          <cell r="C32" t="str">
            <v>kg</v>
          </cell>
          <cell r="D32">
            <v>13083.99057</v>
          </cell>
          <cell r="E32">
            <v>673</v>
          </cell>
          <cell r="F32">
            <v>8805526</v>
          </cell>
        </row>
        <row r="33">
          <cell r="A33" t="str">
            <v>0414</v>
          </cell>
          <cell r="B33" t="str">
            <v>èng bª t«ng ly t©m D1200mm (èng dµi 2m)</v>
          </cell>
          <cell r="C33" t="str">
            <v>m</v>
          </cell>
          <cell r="D33">
            <v>6740.6149999999998</v>
          </cell>
          <cell r="E33">
            <v>647619.05000000005</v>
          </cell>
        </row>
        <row r="34">
          <cell r="A34" t="str">
            <v>0412</v>
          </cell>
          <cell r="B34" t="str">
            <v>èng bª t«ng ly t©m D1000mm (èng dµi 2m)</v>
          </cell>
          <cell r="C34" t="str">
            <v>m</v>
          </cell>
          <cell r="D34">
            <v>1555.9949999999999</v>
          </cell>
          <cell r="E34">
            <v>461904.76</v>
          </cell>
        </row>
        <row r="35">
          <cell r="A35" t="str">
            <v>127</v>
          </cell>
          <cell r="B35" t="str">
            <v>D©y buéc</v>
          </cell>
          <cell r="C35" t="str">
            <v>kg</v>
          </cell>
          <cell r="D35">
            <v>50.790900000000001</v>
          </cell>
          <cell r="E35">
            <v>5500</v>
          </cell>
          <cell r="F35">
            <v>279350</v>
          </cell>
        </row>
        <row r="36">
          <cell r="A36" t="str">
            <v>214</v>
          </cell>
          <cell r="B36" t="str">
            <v>G¹ch x©y (6,5x10,5x22)</v>
          </cell>
          <cell r="C36" t="str">
            <v>viªn</v>
          </cell>
          <cell r="D36">
            <v>495.11</v>
          </cell>
          <cell r="E36">
            <v>485.71</v>
          </cell>
          <cell r="F36">
            <v>225275</v>
          </cell>
        </row>
        <row r="37">
          <cell r="A37" t="str">
            <v>0410</v>
          </cell>
          <cell r="B37" t="str">
            <v>èng bª t«ng ly t©m D800mm (èng dµi 2m)</v>
          </cell>
          <cell r="C37" t="str">
            <v>m</v>
          </cell>
          <cell r="D37">
            <v>458.78</v>
          </cell>
          <cell r="E37">
            <v>357142.86</v>
          </cell>
        </row>
        <row r="38">
          <cell r="A38" t="str">
            <v>078</v>
          </cell>
          <cell r="B38" t="str">
            <v>C¸t mÞn ML 1,5 - 2,0</v>
          </cell>
          <cell r="C38" t="str">
            <v>m3</v>
          </cell>
          <cell r="D38">
            <v>64.351879999999994</v>
          </cell>
          <cell r="E38">
            <v>79716.009999999995</v>
          </cell>
          <cell r="F38">
            <v>3159098</v>
          </cell>
        </row>
        <row r="39">
          <cell r="A39" t="str">
            <v>220</v>
          </cell>
          <cell r="B39" t="str">
            <v>Gç chÌn khi l¾p cÊu kiÖn</v>
          </cell>
          <cell r="C39" t="str">
            <v>m3</v>
          </cell>
          <cell r="D39">
            <v>29.02</v>
          </cell>
          <cell r="E39">
            <v>1454545</v>
          </cell>
          <cell r="F39">
            <v>42210896</v>
          </cell>
        </row>
        <row r="40">
          <cell r="A40" t="str">
            <v>286</v>
          </cell>
          <cell r="B40" t="str">
            <v>Que hµn</v>
          </cell>
          <cell r="C40" t="str">
            <v>kg</v>
          </cell>
          <cell r="D40">
            <v>4426.36114</v>
          </cell>
          <cell r="E40">
            <v>8500</v>
          </cell>
          <cell r="F40">
            <v>37624070</v>
          </cell>
        </row>
        <row r="41">
          <cell r="A41" t="str">
            <v>313</v>
          </cell>
          <cell r="B41" t="str">
            <v>S¾t ®Öm</v>
          </cell>
          <cell r="C41" t="str">
            <v>kg</v>
          </cell>
          <cell r="D41">
            <v>2902</v>
          </cell>
          <cell r="E41">
            <v>5000</v>
          </cell>
          <cell r="F41">
            <v>14510000</v>
          </cell>
        </row>
        <row r="42">
          <cell r="A42" t="str">
            <v>385</v>
          </cell>
          <cell r="B42" t="str">
            <v>V÷a</v>
          </cell>
          <cell r="C42" t="str">
            <v>m3</v>
          </cell>
          <cell r="D42">
            <v>0.51382000000000005</v>
          </cell>
        </row>
        <row r="43">
          <cell r="A43" t="str">
            <v>234</v>
          </cell>
          <cell r="B43" t="str">
            <v>Gç v¸n khu«n (c¶ nÑp)</v>
          </cell>
          <cell r="C43" t="str">
            <v>m3</v>
          </cell>
          <cell r="D43">
            <v>40.070059999999998</v>
          </cell>
          <cell r="E43">
            <v>1454545</v>
          </cell>
          <cell r="F43">
            <v>58283705</v>
          </cell>
        </row>
        <row r="44">
          <cell r="A44" t="str">
            <v>136</v>
          </cell>
          <cell r="B44" t="str">
            <v>D©y thÐp</v>
          </cell>
          <cell r="C44" t="str">
            <v>kg</v>
          </cell>
          <cell r="D44">
            <v>7438.5787399999999</v>
          </cell>
          <cell r="E44">
            <v>5455</v>
          </cell>
          <cell r="F44">
            <v>40577447</v>
          </cell>
        </row>
        <row r="45">
          <cell r="A45" t="str">
            <v>344</v>
          </cell>
          <cell r="B45" t="str">
            <v>ThÐp trßn D&lt;=10mm</v>
          </cell>
          <cell r="C45" t="str">
            <v>kg</v>
          </cell>
          <cell r="D45">
            <v>325952.06205000001</v>
          </cell>
          <cell r="E45">
            <v>4100</v>
          </cell>
          <cell r="F45">
            <v>1336403454</v>
          </cell>
        </row>
        <row r="46">
          <cell r="A46" t="str">
            <v>0408</v>
          </cell>
          <cell r="B46" t="str">
            <v>èng bª t«ng ly t©m D600mm (èng dµi 2m)</v>
          </cell>
          <cell r="C46" t="str">
            <v>m</v>
          </cell>
          <cell r="D46">
            <v>24.36</v>
          </cell>
          <cell r="E46">
            <v>180952.38</v>
          </cell>
        </row>
        <row r="47">
          <cell r="A47" t="str">
            <v>079</v>
          </cell>
          <cell r="B47" t="str">
            <v>C¸t nÒn</v>
          </cell>
          <cell r="C47" t="str">
            <v>m3</v>
          </cell>
          <cell r="D47">
            <v>435.57659999999998</v>
          </cell>
          <cell r="E47">
            <v>40668.39</v>
          </cell>
          <cell r="F47">
            <v>7523279</v>
          </cell>
        </row>
        <row r="48">
          <cell r="A48" t="str">
            <v>126</v>
          </cell>
          <cell r="B48" t="str">
            <v>D©y</v>
          </cell>
          <cell r="C48" t="str">
            <v>kg</v>
          </cell>
          <cell r="D48">
            <v>620.90231000000006</v>
          </cell>
          <cell r="E48">
            <v>5500</v>
          </cell>
          <cell r="F48">
            <v>3414963</v>
          </cell>
        </row>
        <row r="49">
          <cell r="A49" t="str">
            <v>231</v>
          </cell>
          <cell r="B49" t="str">
            <v>Gç v¸n</v>
          </cell>
          <cell r="C49" t="str">
            <v>m3</v>
          </cell>
          <cell r="D49">
            <v>14.951700000000001</v>
          </cell>
          <cell r="E49">
            <v>1454545</v>
          </cell>
          <cell r="F49">
            <v>21747920</v>
          </cell>
        </row>
        <row r="50">
          <cell r="A50" t="str">
            <v>071</v>
          </cell>
          <cell r="B50" t="str">
            <v>C©y chèng</v>
          </cell>
          <cell r="C50" t="str">
            <v>c©y</v>
          </cell>
          <cell r="D50">
            <v>2358.3970300000001</v>
          </cell>
          <cell r="E50">
            <v>17142.86</v>
          </cell>
          <cell r="F50">
            <v>23583970</v>
          </cell>
        </row>
        <row r="51">
          <cell r="A51" t="str">
            <v>100</v>
          </cell>
          <cell r="B51" t="str">
            <v>Cäc tre</v>
          </cell>
          <cell r="C51" t="str">
            <v>m</v>
          </cell>
          <cell r="D51">
            <v>138712.21875</v>
          </cell>
          <cell r="E51">
            <v>1136</v>
          </cell>
          <cell r="F51">
            <v>157577080</v>
          </cell>
        </row>
        <row r="52">
          <cell r="A52" t="str">
            <v>141</v>
          </cell>
          <cell r="B52" t="str">
            <v>D©y thõng</v>
          </cell>
          <cell r="C52" t="str">
            <v>m</v>
          </cell>
          <cell r="D52">
            <v>6562.5420000000004</v>
          </cell>
          <cell r="E52">
            <v>1121</v>
          </cell>
          <cell r="F52">
            <v>7356610</v>
          </cell>
        </row>
        <row r="53">
          <cell r="A53" t="str">
            <v>272</v>
          </cell>
          <cell r="B53" t="str">
            <v>Nhùa bitum sè 4</v>
          </cell>
          <cell r="C53" t="str">
            <v>kg</v>
          </cell>
          <cell r="D53">
            <v>5889.5495199999996</v>
          </cell>
          <cell r="E53">
            <v>2747</v>
          </cell>
          <cell r="F53">
            <v>13545964</v>
          </cell>
        </row>
        <row r="54">
          <cell r="A54" t="str">
            <v>428</v>
          </cell>
          <cell r="B54" t="str">
            <v>§¸ d¨m 1x2</v>
          </cell>
          <cell r="C54" t="str">
            <v>m3</v>
          </cell>
          <cell r="D54">
            <v>5234.9716600000002</v>
          </cell>
          <cell r="E54">
            <v>107017.13</v>
          </cell>
          <cell r="F54">
            <v>385482373</v>
          </cell>
        </row>
        <row r="55">
          <cell r="A55" t="str">
            <v>119</v>
          </cell>
          <cell r="B55" t="str">
            <v>Cñi</v>
          </cell>
          <cell r="C55" t="str">
            <v>kg</v>
          </cell>
          <cell r="D55">
            <v>97185.240720000002</v>
          </cell>
          <cell r="E55">
            <v>400</v>
          </cell>
          <cell r="F55">
            <v>38874096</v>
          </cell>
        </row>
        <row r="56">
          <cell r="A56" t="str">
            <v>067</v>
          </cell>
          <cell r="B56" t="str">
            <v>Bét ®¸</v>
          </cell>
          <cell r="C56" t="str">
            <v>kg</v>
          </cell>
          <cell r="D56">
            <v>46573.931519999998</v>
          </cell>
          <cell r="E56">
            <v>266.66666666666663</v>
          </cell>
          <cell r="F56">
            <v>8476456</v>
          </cell>
        </row>
        <row r="57">
          <cell r="A57" t="str">
            <v>271</v>
          </cell>
          <cell r="B57" t="str">
            <v>Nhùa bitum</v>
          </cell>
          <cell r="C57" t="str">
            <v>kg</v>
          </cell>
          <cell r="D57">
            <v>80860.92</v>
          </cell>
          <cell r="E57">
            <v>2747</v>
          </cell>
          <cell r="F57">
            <v>185980116</v>
          </cell>
        </row>
        <row r="58">
          <cell r="A58" t="str">
            <v>401</v>
          </cell>
          <cell r="B58" t="str">
            <v>§inh</v>
          </cell>
          <cell r="C58" t="str">
            <v>kg</v>
          </cell>
          <cell r="D58">
            <v>2302.0592499999998</v>
          </cell>
          <cell r="E58">
            <v>5455</v>
          </cell>
          <cell r="F58">
            <v>12557733</v>
          </cell>
        </row>
        <row r="59">
          <cell r="A59" t="str">
            <v>221</v>
          </cell>
          <cell r="B59" t="str">
            <v>Gç chèng</v>
          </cell>
          <cell r="C59" t="str">
            <v>m3</v>
          </cell>
          <cell r="D59">
            <v>62.123640000000002</v>
          </cell>
          <cell r="E59">
            <v>1454545</v>
          </cell>
          <cell r="F59">
            <v>90361630</v>
          </cell>
        </row>
        <row r="60">
          <cell r="A60" t="str">
            <v>239</v>
          </cell>
          <cell r="B60" t="str">
            <v>Gç ®µ nÑp</v>
          </cell>
          <cell r="C60" t="str">
            <v>m3</v>
          </cell>
          <cell r="D60">
            <v>16.925940000000001</v>
          </cell>
          <cell r="E60">
            <v>1454545</v>
          </cell>
          <cell r="F60">
            <v>24619541</v>
          </cell>
        </row>
        <row r="61">
          <cell r="A61" t="str">
            <v>233</v>
          </cell>
          <cell r="B61" t="str">
            <v>Gç v¸n khu«n</v>
          </cell>
          <cell r="C61" t="str">
            <v>m3</v>
          </cell>
          <cell r="D61">
            <v>114.6778</v>
          </cell>
          <cell r="E61">
            <v>1454545</v>
          </cell>
          <cell r="F61">
            <v>166804021</v>
          </cell>
        </row>
        <row r="62">
          <cell r="A62" t="str">
            <v>275</v>
          </cell>
          <cell r="B62" t="str">
            <v>N­íc</v>
          </cell>
          <cell r="C62" t="str">
            <v>LÝt</v>
          </cell>
          <cell r="D62">
            <v>1213213.2553900001</v>
          </cell>
          <cell r="E62">
            <v>6</v>
          </cell>
          <cell r="F62">
            <v>2426427</v>
          </cell>
        </row>
        <row r="63">
          <cell r="A63" t="str">
            <v>429</v>
          </cell>
          <cell r="B63" t="str">
            <v>§¸ d¨m 2x4</v>
          </cell>
          <cell r="C63" t="str">
            <v>m3</v>
          </cell>
          <cell r="D63">
            <v>397.76119</v>
          </cell>
          <cell r="E63">
            <v>102899.04</v>
          </cell>
          <cell r="F63">
            <v>27843283</v>
          </cell>
        </row>
        <row r="64">
          <cell r="A64" t="str">
            <v>081</v>
          </cell>
          <cell r="B64" t="str">
            <v>C¸t vµng</v>
          </cell>
          <cell r="C64" t="str">
            <v>m3</v>
          </cell>
          <cell r="D64">
            <v>3098.9452200000001</v>
          </cell>
          <cell r="E64">
            <v>79716.009999999995</v>
          </cell>
          <cell r="F64">
            <v>163398085</v>
          </cell>
        </row>
        <row r="65">
          <cell r="A65" t="str">
            <v>0002</v>
          </cell>
          <cell r="B65" t="str">
            <v>C¸t vµng</v>
          </cell>
          <cell r="C65" t="str">
            <v>m3</v>
          </cell>
          <cell r="D65">
            <v>203.15798000000001</v>
          </cell>
          <cell r="E65">
            <v>79716.009999999995</v>
          </cell>
          <cell r="F65">
            <v>10711911</v>
          </cell>
        </row>
        <row r="66">
          <cell r="A66" t="str">
            <v>390</v>
          </cell>
          <cell r="B66" t="str">
            <v>Xi m¨ng PC30</v>
          </cell>
          <cell r="C66" t="str">
            <v>kg</v>
          </cell>
          <cell r="D66">
            <v>2379864.18872</v>
          </cell>
          <cell r="E66">
            <v>714.29</v>
          </cell>
          <cell r="F66">
            <v>1601648599</v>
          </cell>
        </row>
        <row r="67">
          <cell r="A67" t="str">
            <v>0192</v>
          </cell>
          <cell r="B67" t="str">
            <v>Cñi ®un</v>
          </cell>
          <cell r="C67" t="str">
            <v>kg</v>
          </cell>
          <cell r="D67">
            <v>6936.9691999999995</v>
          </cell>
          <cell r="E67">
            <v>400</v>
          </cell>
          <cell r="F67">
            <v>2774788</v>
          </cell>
        </row>
        <row r="68">
          <cell r="A68" t="str">
            <v>0191</v>
          </cell>
          <cell r="B68" t="str">
            <v>Nhùa bi tum</v>
          </cell>
          <cell r="C68" t="str">
            <v>kg</v>
          </cell>
          <cell r="D68">
            <v>6936.9691999999995</v>
          </cell>
          <cell r="E68">
            <v>2747</v>
          </cell>
          <cell r="F68">
            <v>20810908</v>
          </cell>
        </row>
        <row r="69">
          <cell r="A69" t="str">
            <v>0372</v>
          </cell>
          <cell r="B69" t="str">
            <v>D©y ®ay</v>
          </cell>
          <cell r="C69" t="str">
            <v>kg</v>
          </cell>
          <cell r="D69">
            <v>22048.333999999999</v>
          </cell>
          <cell r="E69">
            <v>2500</v>
          </cell>
        </row>
        <row r="70">
          <cell r="A70" t="str">
            <v>0406</v>
          </cell>
          <cell r="B70" t="str">
            <v>èng bª t«ng ly t©m D400mm (èng dµi 2m)</v>
          </cell>
          <cell r="C70" t="str">
            <v>m</v>
          </cell>
          <cell r="D70">
            <v>645.54</v>
          </cell>
          <cell r="E70">
            <v>104761.9</v>
          </cell>
        </row>
        <row r="71">
          <cell r="A71">
            <v>8001</v>
          </cell>
          <cell r="B71" t="str">
            <v>N¾p ga gang</v>
          </cell>
          <cell r="C71" t="str">
            <v>c¸i</v>
          </cell>
          <cell r="E71">
            <v>1800000</v>
          </cell>
        </row>
        <row r="72">
          <cell r="A72" t="str">
            <v>6125</v>
          </cell>
          <cell r="B72" t="str">
            <v>Nh©n c«ng 2,5/7</v>
          </cell>
          <cell r="C72" t="str">
            <v>c«ng</v>
          </cell>
          <cell r="D72">
            <v>2.5272000000000001</v>
          </cell>
          <cell r="E72">
            <v>11889</v>
          </cell>
          <cell r="F72">
            <v>30046</v>
          </cell>
        </row>
        <row r="73">
          <cell r="A73" t="str">
            <v>6140</v>
          </cell>
          <cell r="B73" t="str">
            <v>Nh©n c«ng 4/7</v>
          </cell>
          <cell r="C73" t="str">
            <v>c«ng</v>
          </cell>
          <cell r="D73">
            <v>7110.9864900000002</v>
          </cell>
          <cell r="E73">
            <v>13529</v>
          </cell>
          <cell r="F73">
            <v>96204536</v>
          </cell>
        </row>
        <row r="74">
          <cell r="A74" t="str">
            <v>6137</v>
          </cell>
          <cell r="B74" t="str">
            <v>Nh©n c«ng 3,7/7</v>
          </cell>
          <cell r="C74" t="str">
            <v>c«ng</v>
          </cell>
          <cell r="D74">
            <v>1330.2401199999999</v>
          </cell>
          <cell r="E74">
            <v>13194</v>
          </cell>
          <cell r="F74">
            <v>17551188</v>
          </cell>
        </row>
        <row r="75">
          <cell r="A75" t="str">
            <v>6006</v>
          </cell>
          <cell r="B75" t="str">
            <v>Nh©n c«ng bËc 4/7</v>
          </cell>
          <cell r="C75" t="str">
            <v>C«ng</v>
          </cell>
          <cell r="D75">
            <v>41484.468999999997</v>
          </cell>
          <cell r="E75">
            <v>14506</v>
          </cell>
          <cell r="F75">
            <v>601773707</v>
          </cell>
        </row>
        <row r="76">
          <cell r="A76" t="str">
            <v>6135</v>
          </cell>
          <cell r="B76" t="str">
            <v>Nh©n c«ng 3,5/7</v>
          </cell>
          <cell r="C76" t="str">
            <v>c«ng</v>
          </cell>
          <cell r="D76">
            <v>21174.588159999999</v>
          </cell>
          <cell r="E76">
            <v>12971</v>
          </cell>
          <cell r="F76">
            <v>274655583</v>
          </cell>
        </row>
        <row r="77">
          <cell r="A77" t="str">
            <v>6005</v>
          </cell>
          <cell r="B77" t="str">
            <v>Nh©n c«ng bËc 3,5/7</v>
          </cell>
          <cell r="C77" t="str">
            <v>C«ng</v>
          </cell>
          <cell r="D77">
            <v>796.27200000000005</v>
          </cell>
          <cell r="E77">
            <v>13809</v>
          </cell>
          <cell r="F77">
            <v>10995720</v>
          </cell>
        </row>
        <row r="78">
          <cell r="A78" t="str">
            <v>6127</v>
          </cell>
          <cell r="B78" t="str">
            <v>Nh©n c«ng 2,7/7</v>
          </cell>
          <cell r="C78" t="str">
            <v>c«ng</v>
          </cell>
          <cell r="D78">
            <v>28854.020789999999</v>
          </cell>
          <cell r="E78">
            <v>12099</v>
          </cell>
          <cell r="F78">
            <v>349104798</v>
          </cell>
        </row>
        <row r="79">
          <cell r="A79" t="str">
            <v>6130</v>
          </cell>
          <cell r="B79" t="str">
            <v>Nh©n c«ng 3/7</v>
          </cell>
          <cell r="C79" t="str">
            <v>c«ng</v>
          </cell>
          <cell r="D79">
            <v>24441.44425</v>
          </cell>
          <cell r="E79">
            <v>12413</v>
          </cell>
          <cell r="F79">
            <v>303391647</v>
          </cell>
        </row>
        <row r="80">
          <cell r="B80" t="str">
            <v>M¸y thi c«ng</v>
          </cell>
        </row>
        <row r="81">
          <cell r="A81" t="str">
            <v>7576</v>
          </cell>
          <cell r="B81" t="str">
            <v>M¸y ®Çm b¸nh lèp 16T</v>
          </cell>
          <cell r="C81" t="str">
            <v>ca</v>
          </cell>
          <cell r="D81">
            <v>4.6080000000000003E-2</v>
          </cell>
          <cell r="E81">
            <v>432053</v>
          </cell>
          <cell r="F81">
            <v>19909</v>
          </cell>
        </row>
        <row r="82">
          <cell r="A82" t="str">
            <v>7544</v>
          </cell>
          <cell r="B82" t="str">
            <v>M¸y lu 10T</v>
          </cell>
          <cell r="C82" t="str">
            <v>ca</v>
          </cell>
          <cell r="D82">
            <v>8.6400000000000005E-2</v>
          </cell>
          <cell r="E82">
            <v>288922</v>
          </cell>
          <cell r="F82">
            <v>24963</v>
          </cell>
        </row>
        <row r="83">
          <cell r="A83" t="str">
            <v>7555</v>
          </cell>
          <cell r="B83" t="str">
            <v>M¸y r¶i 20T/h</v>
          </cell>
          <cell r="C83" t="str">
            <v>ca</v>
          </cell>
          <cell r="D83">
            <v>7.1999999999999995E-2</v>
          </cell>
          <cell r="E83">
            <v>450000</v>
          </cell>
          <cell r="F83">
            <v>32400</v>
          </cell>
        </row>
        <row r="84">
          <cell r="A84" t="str">
            <v>7539</v>
          </cell>
          <cell r="B84" t="str">
            <v>M¸y khoan 4,5kw</v>
          </cell>
          <cell r="C84" t="str">
            <v>ca</v>
          </cell>
          <cell r="D84">
            <v>1.5854999999999999</v>
          </cell>
          <cell r="E84">
            <v>72334</v>
          </cell>
          <cell r="F84">
            <v>114686</v>
          </cell>
        </row>
        <row r="85">
          <cell r="A85" t="str">
            <v>7545</v>
          </cell>
          <cell r="B85" t="str">
            <v>M¸y lu 8,5T</v>
          </cell>
          <cell r="C85" t="str">
            <v>ca</v>
          </cell>
          <cell r="D85">
            <v>9.6975999999999996</v>
          </cell>
          <cell r="E85">
            <v>252823</v>
          </cell>
          <cell r="F85">
            <v>2451776</v>
          </cell>
        </row>
        <row r="86">
          <cell r="A86" t="str">
            <v>7561</v>
          </cell>
          <cell r="B86" t="str">
            <v>M¸y vËn th¨ng 0,8T</v>
          </cell>
          <cell r="C86" t="str">
            <v>ca</v>
          </cell>
          <cell r="D86">
            <v>64.078770000000006</v>
          </cell>
          <cell r="E86">
            <v>54495</v>
          </cell>
          <cell r="F86">
            <v>3491973</v>
          </cell>
        </row>
        <row r="87">
          <cell r="A87" t="str">
            <v>7538</v>
          </cell>
          <cell r="B87" t="str">
            <v>M¸y hµn 23kw</v>
          </cell>
          <cell r="C87" t="str">
            <v>ca</v>
          </cell>
          <cell r="D87">
            <v>634.41282999999999</v>
          </cell>
          <cell r="E87">
            <v>77338</v>
          </cell>
          <cell r="F87">
            <v>49064219</v>
          </cell>
        </row>
        <row r="88">
          <cell r="A88" t="str">
            <v>7506</v>
          </cell>
          <cell r="B88" t="str">
            <v>CÇn cÈu 10T</v>
          </cell>
          <cell r="C88" t="str">
            <v>ca</v>
          </cell>
          <cell r="D88">
            <v>105.922</v>
          </cell>
          <cell r="E88">
            <v>615511</v>
          </cell>
          <cell r="F88">
            <v>65196156</v>
          </cell>
        </row>
        <row r="89">
          <cell r="A89" t="str">
            <v>7559</v>
          </cell>
          <cell r="B89" t="str">
            <v>M¸y trén 80L</v>
          </cell>
          <cell r="C89" t="str">
            <v>ca</v>
          </cell>
          <cell r="D89">
            <v>0.78237000000000001</v>
          </cell>
          <cell r="E89">
            <v>45294</v>
          </cell>
          <cell r="F89">
            <v>35437</v>
          </cell>
        </row>
        <row r="90">
          <cell r="A90" t="str">
            <v>7536</v>
          </cell>
          <cell r="B90" t="str">
            <v>M¸y c¾t uèn</v>
          </cell>
          <cell r="C90" t="str">
            <v>ca</v>
          </cell>
          <cell r="D90">
            <v>140.30824000000001</v>
          </cell>
          <cell r="E90">
            <v>39789</v>
          </cell>
          <cell r="F90">
            <v>5582725</v>
          </cell>
        </row>
        <row r="91">
          <cell r="A91" t="str">
            <v>7573</v>
          </cell>
          <cell r="B91" t="str">
            <v>M¸y ®Çm 25T</v>
          </cell>
          <cell r="C91" t="str">
            <v>ca</v>
          </cell>
          <cell r="D91">
            <v>221.21337</v>
          </cell>
          <cell r="E91">
            <v>580000</v>
          </cell>
          <cell r="F91">
            <v>128303755</v>
          </cell>
        </row>
        <row r="92">
          <cell r="A92" t="str">
            <v>7579</v>
          </cell>
          <cell r="B92" t="str">
            <v>M¸y ®Çm dïi 1,5kw</v>
          </cell>
          <cell r="C92" t="str">
            <v>ca</v>
          </cell>
          <cell r="D92">
            <v>410.88961999999998</v>
          </cell>
          <cell r="E92">
            <v>37456</v>
          </cell>
          <cell r="F92">
            <v>15390282</v>
          </cell>
        </row>
        <row r="93">
          <cell r="A93" t="str">
            <v>7558</v>
          </cell>
          <cell r="B93" t="str">
            <v>M¸y trén 250L</v>
          </cell>
          <cell r="C93" t="str">
            <v>ca</v>
          </cell>
          <cell r="D93">
            <v>641.54966999999999</v>
          </cell>
          <cell r="E93">
            <v>96272</v>
          </cell>
          <cell r="F93">
            <v>61763270</v>
          </cell>
        </row>
        <row r="94">
          <cell r="A94" t="str">
            <v>6805</v>
          </cell>
          <cell r="B94" t="str">
            <v>CÈu b¸nh h¬i 6,0T</v>
          </cell>
          <cell r="C94" t="str">
            <v>ca</v>
          </cell>
          <cell r="D94">
            <v>250.79310000000001</v>
          </cell>
          <cell r="E94">
            <v>357174</v>
          </cell>
        </row>
        <row r="95">
          <cell r="A95" t="str">
            <v>7586</v>
          </cell>
          <cell r="B95" t="str">
            <v>M¸y ñi 110cv</v>
          </cell>
          <cell r="C95" t="str">
            <v>ca</v>
          </cell>
          <cell r="D95">
            <v>145.06644</v>
          </cell>
          <cell r="E95">
            <v>669348</v>
          </cell>
          <cell r="F95">
            <v>97099931</v>
          </cell>
        </row>
        <row r="96">
          <cell r="A96" t="str">
            <v>7616</v>
          </cell>
          <cell r="B96" t="str">
            <v>¤ t« &lt;=5T</v>
          </cell>
          <cell r="C96" t="str">
            <v>ca</v>
          </cell>
          <cell r="D96">
            <v>717.91236000000004</v>
          </cell>
          <cell r="E96">
            <v>309841</v>
          </cell>
          <cell r="F96">
            <v>222438684</v>
          </cell>
        </row>
        <row r="97">
          <cell r="A97" t="str">
            <v>7565</v>
          </cell>
          <cell r="B97" t="str">
            <v>M¸y ®µo &lt;= 0,4m3</v>
          </cell>
          <cell r="C97" t="str">
            <v>ca</v>
          </cell>
          <cell r="D97">
            <v>521.92228</v>
          </cell>
          <cell r="E97">
            <v>393549</v>
          </cell>
          <cell r="F97">
            <v>205401991</v>
          </cell>
        </row>
        <row r="98">
          <cell r="A98" t="str">
            <v>.</v>
          </cell>
          <cell r="B98" t="str">
            <v>VËt liÖu kh¸c</v>
          </cell>
          <cell r="F98">
            <v>50057508</v>
          </cell>
        </row>
        <row r="99">
          <cell r="A99" t="str">
            <v>.</v>
          </cell>
          <cell r="B99" t="str">
            <v>Nh©n c«ng kh¸c</v>
          </cell>
        </row>
        <row r="100">
          <cell r="A100" t="str">
            <v>.</v>
          </cell>
          <cell r="B100" t="str">
            <v>M¸y thi c«ng kh¸c</v>
          </cell>
          <cell r="F100">
            <v>84087</v>
          </cell>
        </row>
        <row r="101">
          <cell r="A101" t="str">
            <v>TT</v>
          </cell>
          <cell r="B101" t="str">
            <v>VËn chuyÓn èng cèng D=400</v>
          </cell>
          <cell r="C101" t="str">
            <v>m</v>
          </cell>
          <cell r="D101">
            <v>636</v>
          </cell>
        </row>
        <row r="102">
          <cell r="A102" t="str">
            <v>TT2</v>
          </cell>
          <cell r="B102" t="str">
            <v>VËn chuyÓn èng cèng D=600</v>
          </cell>
          <cell r="C102" t="str">
            <v>m</v>
          </cell>
          <cell r="D102">
            <v>24</v>
          </cell>
        </row>
        <row r="103">
          <cell r="A103" t="str">
            <v>TT3</v>
          </cell>
          <cell r="B103" t="str">
            <v>VËn chuyÓn vµ l¾p ®Æt tÊm ®an cèng D=600</v>
          </cell>
          <cell r="C103" t="str">
            <v>tÊm</v>
          </cell>
          <cell r="D103">
            <v>24</v>
          </cell>
        </row>
        <row r="104">
          <cell r="A104" t="str">
            <v>a</v>
          </cell>
          <cell r="B104" t="str">
            <v>ChÌn khe cèng</v>
          </cell>
        </row>
        <row r="105">
          <cell r="A105" t="str">
            <v>b</v>
          </cell>
          <cell r="B105" t="str">
            <v>§óc tÊm ®an mèi nèi</v>
          </cell>
          <cell r="C105" t="str">
            <v>tÊm</v>
          </cell>
          <cell r="D105">
            <v>44</v>
          </cell>
        </row>
        <row r="106">
          <cell r="A106" t="str">
            <v>TT4</v>
          </cell>
          <cell r="B106" t="str">
            <v>VËn chuyÓn mèi nèi</v>
          </cell>
          <cell r="C106" t="str">
            <v>tÊm</v>
          </cell>
          <cell r="D106">
            <v>44</v>
          </cell>
        </row>
        <row r="107">
          <cell r="A107" t="str">
            <v>TT5</v>
          </cell>
          <cell r="B107" t="str">
            <v>VËn chuyÓn èng cèng D800</v>
          </cell>
          <cell r="C107" t="str">
            <v>m</v>
          </cell>
          <cell r="D107">
            <v>452</v>
          </cell>
        </row>
        <row r="108">
          <cell r="A108" t="str">
            <v>TT3</v>
          </cell>
          <cell r="B108" t="str">
            <v>VËn chuyÓn vµ l¾p ®Æt tÊm ®an cèng D=600</v>
          </cell>
          <cell r="C108" t="str">
            <v>tÊm</v>
          </cell>
          <cell r="D108">
            <v>452</v>
          </cell>
        </row>
        <row r="109">
          <cell r="A109" t="str">
            <v>a</v>
          </cell>
          <cell r="B109" t="str">
            <v>ChÌn khe cèng</v>
          </cell>
        </row>
        <row r="110">
          <cell r="A110" t="str">
            <v>b</v>
          </cell>
          <cell r="B110" t="str">
            <v>§óc tÊm ®an mèi nèi</v>
          </cell>
          <cell r="C110" t="str">
            <v>tÊm</v>
          </cell>
          <cell r="D110">
            <v>1281</v>
          </cell>
        </row>
        <row r="111">
          <cell r="A111" t="str">
            <v>TT4</v>
          </cell>
          <cell r="B111" t="str">
            <v>VËn chuyÓn mèi nèi</v>
          </cell>
          <cell r="C111" t="str">
            <v>tÊm</v>
          </cell>
          <cell r="D111">
            <v>1281</v>
          </cell>
        </row>
        <row r="112">
          <cell r="A112" t="str">
            <v>TT5</v>
          </cell>
          <cell r="B112" t="str">
            <v>VËn chuyÓn èng cèng D1000</v>
          </cell>
          <cell r="C112" t="str">
            <v>m</v>
          </cell>
          <cell r="D112">
            <v>1502</v>
          </cell>
        </row>
        <row r="113">
          <cell r="A113" t="str">
            <v>TT3</v>
          </cell>
          <cell r="B113" t="str">
            <v>VËn chuyÓn vµ l¾p ®Æt tÊm ®an cèng D=600</v>
          </cell>
          <cell r="C113" t="str">
            <v>tÊm</v>
          </cell>
          <cell r="D113">
            <v>1502</v>
          </cell>
        </row>
        <row r="114">
          <cell r="A114" t="str">
            <v>a</v>
          </cell>
          <cell r="B114" t="str">
            <v>chÌn khe cèng</v>
          </cell>
        </row>
        <row r="115">
          <cell r="A115" t="str">
            <v>b</v>
          </cell>
          <cell r="B115" t="str">
            <v>§óc tÊm ®an mèi nèi</v>
          </cell>
          <cell r="C115" t="str">
            <v>tÊm</v>
          </cell>
          <cell r="D115">
            <v>4389</v>
          </cell>
        </row>
        <row r="116">
          <cell r="A116" t="str">
            <v>TT4</v>
          </cell>
          <cell r="B116" t="str">
            <v>VËn chuyÓn mèi nèi</v>
          </cell>
          <cell r="C116" t="str">
            <v>tÊm</v>
          </cell>
          <cell r="D116">
            <v>4389</v>
          </cell>
        </row>
        <row r="117">
          <cell r="A117" t="str">
            <v>TT5</v>
          </cell>
          <cell r="B117" t="str">
            <v>VËn chuyÓn èng cèng D1000</v>
          </cell>
          <cell r="C117" t="str">
            <v>m</v>
          </cell>
          <cell r="D117">
            <v>31</v>
          </cell>
        </row>
        <row r="118">
          <cell r="A118" t="str">
            <v>TT3</v>
          </cell>
          <cell r="B118" t="str">
            <v>VËn chuyÓn vµ l¾p ®Æt tÊm ®an cèng D=600</v>
          </cell>
          <cell r="C118" t="str">
            <v>tÊm</v>
          </cell>
          <cell r="D118">
            <v>31</v>
          </cell>
        </row>
        <row r="119">
          <cell r="A119" t="str">
            <v>a</v>
          </cell>
          <cell r="B119" t="str">
            <v>chÌn khe cèng</v>
          </cell>
        </row>
        <row r="120">
          <cell r="A120" t="str">
            <v>b</v>
          </cell>
          <cell r="B120" t="str">
            <v>§óc tÊm ®an mèi nèi</v>
          </cell>
          <cell r="C120" t="str">
            <v>tÊm</v>
          </cell>
          <cell r="D120">
            <v>90</v>
          </cell>
        </row>
        <row r="121">
          <cell r="A121" t="str">
            <v>TT4</v>
          </cell>
          <cell r="B121" t="str">
            <v>VËn chuyÓn mèi nèi</v>
          </cell>
          <cell r="C121" t="str">
            <v>tÊm</v>
          </cell>
          <cell r="D121">
            <v>90</v>
          </cell>
        </row>
        <row r="122">
          <cell r="A122" t="str">
            <v>TT5</v>
          </cell>
          <cell r="B122" t="str">
            <v>VËn chuyÓn èng cèng D1200</v>
          </cell>
          <cell r="C122" t="str">
            <v>m</v>
          </cell>
          <cell r="D122">
            <v>3334</v>
          </cell>
        </row>
        <row r="123">
          <cell r="A123" t="str">
            <v>TT3</v>
          </cell>
          <cell r="B123" t="str">
            <v>VËn chuyÓn vµ l¾p ®Æt tÊm ®an cèng D=600</v>
          </cell>
          <cell r="C123" t="str">
            <v>tÊm</v>
          </cell>
          <cell r="D123">
            <v>3334</v>
          </cell>
        </row>
        <row r="124">
          <cell r="A124" t="str">
            <v>a</v>
          </cell>
          <cell r="B124" t="str">
            <v>chÌn khe cèng</v>
          </cell>
        </row>
        <row r="125">
          <cell r="A125" t="str">
            <v>b</v>
          </cell>
          <cell r="B125" t="str">
            <v>§óc tÊm ®an mèi nèi</v>
          </cell>
          <cell r="D125">
            <v>9768</v>
          </cell>
        </row>
        <row r="126">
          <cell r="A126" t="str">
            <v>TT4</v>
          </cell>
          <cell r="B126" t="str">
            <v>VËn chuyÓn mèi nèi</v>
          </cell>
          <cell r="C126" t="str">
            <v>tÊm</v>
          </cell>
          <cell r="D126">
            <v>9768</v>
          </cell>
        </row>
        <row r="127">
          <cell r="A127" t="str">
            <v>TT5</v>
          </cell>
          <cell r="B127" t="str">
            <v>VËn chuyÓn èng cèng D1200</v>
          </cell>
          <cell r="C127" t="str">
            <v>m</v>
          </cell>
          <cell r="D127">
            <v>3307</v>
          </cell>
        </row>
        <row r="128">
          <cell r="A128" t="str">
            <v>TT3</v>
          </cell>
          <cell r="B128" t="str">
            <v>VËn chuyÓn vµ l¾p ®Æt tÊm ®an cèng D=600</v>
          </cell>
          <cell r="C128" t="str">
            <v>tÊm</v>
          </cell>
          <cell r="D128">
            <v>3307</v>
          </cell>
        </row>
        <row r="129">
          <cell r="A129" t="str">
            <v>a</v>
          </cell>
          <cell r="B129" t="str">
            <v>chÌn khe cèng</v>
          </cell>
        </row>
        <row r="130">
          <cell r="A130" t="str">
            <v>b</v>
          </cell>
          <cell r="B130" t="str">
            <v>§óc tÊm ®an mèi nèi</v>
          </cell>
          <cell r="D130">
            <v>9681</v>
          </cell>
        </row>
        <row r="131">
          <cell r="A131" t="str">
            <v>TT4</v>
          </cell>
          <cell r="B131" t="str">
            <v>VËn chuyÓn mèi nèi</v>
          </cell>
          <cell r="C131" t="str">
            <v>tÊm</v>
          </cell>
          <cell r="D131">
            <v>9681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_lieu"/>
      <sheetName val="Tong_gia"/>
      <sheetName val="Chi_tiet_gia"/>
      <sheetName val="KL_dao_Lap_dat"/>
      <sheetName val="THKP_don_gia_chao"/>
      <sheetName val="Tong_GT_khac_Pbo_vao_GT"/>
      <sheetName val="THKP_XL_Khac"/>
      <sheetName val="Lan_trai_tam"/>
      <sheetName val="Chuyen_quan"/>
      <sheetName val="Den_bu"/>
      <sheetName val="VL_NC_M_XL_khac"/>
      <sheetName val="BT_cot_thep"/>
      <sheetName val="KL_cot_thep"/>
      <sheetName val="Dap_Dat"/>
      <sheetName val="Tinh_CT_dao_dat_Luu"/>
      <sheetName val="Tinh_CT_dao_dat"/>
      <sheetName val="Chi_tiet_cot_pha"/>
      <sheetName val="Chiet_tinh_don_gia"/>
      <sheetName val="Don_gia_VCTC"/>
      <sheetName val="Gia_HTXL+VC"/>
      <sheetName val="XL4Poppy"/>
      <sheetName val="Bang ve"/>
      <sheetName val="Bang tong ke"/>
      <sheetName val="Liet ke vat tu"/>
      <sheetName val="Sheet2"/>
      <sheetName val="Sheet3"/>
      <sheetName val="Sheet4"/>
      <sheetName val="Sheet5"/>
      <sheetName val="XL4Test5"/>
      <sheetName val="TONG HOP"/>
      <sheetName val="BIA HUDA CHAI"/>
      <sheetName val="BIA HUDA LON"/>
      <sheetName val="BIA SG 450"/>
      <sheetName val="BIA SG 330"/>
      <sheetName val="BIA HENIKEN 330"/>
      <sheetName val="BG SUNNY 100g"/>
      <sheetName val="BG SUNNY 200g"/>
      <sheetName val="BG MEO 500g"/>
      <sheetName val="BG SOPHA 200g"/>
      <sheetName val="BG SUNNEW 100g"/>
      <sheetName val="BG SUNNEW 200g"/>
      <sheetName val="BG SUNNEW 500g"/>
      <sheetName val="BG ISO 400g "/>
      <sheetName val="BG ISO 180g"/>
      <sheetName val="PIN DEN CON VOI"/>
      <sheetName val="LOP OTO 500-12"/>
      <sheetName val="LOP OTO 700-16"/>
      <sheetName val="LOP OTO 840-15"/>
      <sheetName val="LOP OTO 900-20 DN"/>
      <sheetName val="LOP OTO 1000-20 DN"/>
      <sheetName val="LOP OTO 1100-20 DN"/>
      <sheetName val="LOP OTO 1200-20 DN"/>
      <sheetName val="LOP SIAM 900"/>
      <sheetName val="LOP SIAM 1000"/>
      <sheetName val="LOP SIAM 1100"/>
      <sheetName val="SAM OTO 1000-20 DN"/>
      <sheetName val="SAM OTO 1100-20 DN"/>
      <sheetName val="SAM OTO 1200-20 DN"/>
      <sheetName val="YEM OTO 1100-20"/>
      <sheetName val="YEM OTO 1200-20"/>
      <sheetName val="ACQUY 50 A"/>
      <sheetName val="ACQUY 70 A"/>
      <sheetName val="ACQUY 100 A"/>
      <sheetName val="ACQUY 120 A"/>
      <sheetName val="ACQUY 150 A"/>
      <sheetName val="ACQUY 200 A"/>
      <sheetName val="TL BASTOR"/>
      <sheetName val="TL ERA DO"/>
      <sheetName val="TL ERA XANH"/>
      <sheetName val="TL NGUA TRANG"/>
      <sheetName val="TL DALAT DO"/>
      <sheetName val="TL DA LAT XANH"/>
      <sheetName val="TL BLU XANH"/>
      <sheetName val="Tl CHO LON"/>
      <sheetName val="MI TALIFOOD"/>
      <sheetName val="MI  SAFOOD"/>
      <sheetName val="PHO BO GA"/>
      <sheetName val="MI BO RAU THOM"/>
      <sheetName val="MI  30 GOI"/>
      <sheetName val="MI BO BIT TET"/>
      <sheetName val="MI LAU THAI"/>
      <sheetName val="MI PH DONG DO"/>
      <sheetName val="NHUA LA PHONG "/>
      <sheetName val="KEO XOP CHANH"/>
      <sheetName val="SAT  4"/>
      <sheetName val="SAT 6"/>
      <sheetName val="SAT 8"/>
      <sheetName val="SAT 10"/>
      <sheetName val="SAT 12"/>
      <sheetName val="THEP BUOC"/>
      <sheetName val="KEM GAI"/>
      <sheetName val="THEP LUOI B40"/>
      <sheetName val="NHOM LA"/>
      <sheetName val="CAN N 5 LIT"/>
      <sheetName val="CAN N 20 LIT"/>
      <sheetName val="CAN N 30 LIT"/>
      <sheetName val="NI LONG (VAI N PVC)"/>
      <sheetName val="N- RUA SUMMER"/>
      <sheetName val="N- RUA SUPER 500 ml"/>
      <sheetName val="N- RUA TLONG"/>
      <sheetName val="DAY DIEN BOC PVC "/>
      <sheetName val="VO (GIAY TRANG)"/>
      <sheetName val="TON KEM"/>
      <sheetName val="QUAT TREO TUONG"/>
      <sheetName val="SUA DAC DD"/>
      <sheetName val="SUATUOI CO DUONG"/>
      <sheetName val="SUA PN XANH"/>
      <sheetName val="SUA ONG THO DO"/>
      <sheetName val="SUA BOT RILAC NGOT"/>
      <sheetName val="SUA  BOT RILAC MAN"/>
      <sheetName val="SUA PHINO"/>
      <sheetName val="SUA BOT 1,2,3"/>
      <sheetName val="MILO 200g"/>
      <sheetName val="MILO HOP 300g"/>
      <sheetName val="MILO 400g"/>
      <sheetName val="NUOC SAM YEN"/>
      <sheetName val="CAFE NET 20 goi"/>
      <sheetName val="CAFE NET 50 goi"/>
      <sheetName val="Solieu"/>
      <sheetName val="TMC"/>
      <sheetName val="TMDT"/>
      <sheetName val="GiaQuyen"/>
      <sheetName val="TONG"/>
      <sheetName val="THXL"/>
      <sheetName val="GT"/>
      <sheetName val="chitiet"/>
      <sheetName val="DG"/>
      <sheetName val="ThuHoiVT"/>
      <sheetName val="vc"/>
      <sheetName val="VCDD"/>
      <sheetName val="THXL-tr"/>
      <sheetName val="CT_tram"/>
      <sheetName val="TK"/>
      <sheetName val="bu"/>
      <sheetName val="bu-tr"/>
      <sheetName val="klth"/>
      <sheetName val="vtthuhoi"/>
      <sheetName val="tram1x25"/>
      <sheetName val="tram1x50"/>
      <sheetName val="tram3x25"/>
      <sheetName val="tram250"/>
      <sheetName val="tram160"/>
      <sheetName val="kldd2"/>
      <sheetName val="kldd1"/>
      <sheetName val="pp3p_NC"/>
      <sheetName val="pp3p "/>
      <sheetName val="pp1p"/>
      <sheetName val="pphtABC"/>
      <sheetName val="pphtAV"/>
      <sheetName val="TienLuong"/>
      <sheetName val="00000000"/>
      <sheetName val="10000000"/>
      <sheetName val="KL_dak_Lap_dat"/>
      <sheetName val="KL_cot[thep"/>
      <sheetName val="Hung"/>
      <sheetName val="Dau"/>
      <sheetName val="Doan"/>
      <sheetName val="Xanh"/>
      <sheetName val="Tri"/>
      <sheetName val="Chuong"/>
      <sheetName val="Hue"/>
      <sheetName val="Tien"/>
      <sheetName val="Sanh"/>
      <sheetName val="Phuc"/>
      <sheetName val="Hai"/>
      <sheetName val="Chau"/>
      <sheetName val="Lien"/>
      <sheetName val="Trieu"/>
      <sheetName val="Huong"/>
      <sheetName val="Canh"/>
      <sheetName val="Bao"/>
      <sheetName val="Kim"/>
      <sheetName val="Son"/>
      <sheetName val="Phuong"/>
      <sheetName val="Nga"/>
      <sheetName val="THTN"/>
      <sheetName val="DT0156"/>
      <sheetName val="CL0156"/>
      <sheetName val="DT0559"/>
      <sheetName val="CL0559"/>
      <sheetName val="DT0720"/>
      <sheetName val="CL0720"/>
      <sheetName val="DT0829"/>
      <sheetName val="CL0829"/>
      <sheetName val="DT0998"/>
      <sheetName val="CL0998"/>
      <sheetName val="TN01"/>
      <sheetName val="DT1110"/>
      <sheetName val="CL1110"/>
      <sheetName val="DT1207"/>
      <sheetName val="CL1027"/>
      <sheetName val="DT1253"/>
      <sheetName val="CL1253"/>
      <sheetName val="DT1472"/>
      <sheetName val="CL1472"/>
      <sheetName val="DT1595"/>
      <sheetName val="CL1595"/>
      <sheetName val="DT1797"/>
      <sheetName val="CL1797"/>
      <sheetName val="DT1850"/>
      <sheetName val="CL1850"/>
      <sheetName val="DT1924"/>
      <sheetName val="CL1924"/>
      <sheetName val="TN12"/>
      <sheetName val="DT2009"/>
      <sheetName val="CL2009"/>
      <sheetName val="DT2828"/>
      <sheetName val="CL2828"/>
      <sheetName val="DT2895"/>
      <sheetName val="CL2895"/>
      <sheetName val="DT2978"/>
      <sheetName val="CL2978"/>
      <sheetName val="TN23"/>
      <sheetName val="DT3080"/>
      <sheetName val="CL3080"/>
      <sheetName val="DT3235"/>
      <sheetName val="CL3235"/>
      <sheetName val="DT3440"/>
      <sheetName val="CL3440"/>
      <sheetName val="DT3536"/>
      <sheetName val="CL3536"/>
      <sheetName val="DT3625"/>
      <sheetName val="CL3625"/>
      <sheetName val="DT3680"/>
      <sheetName val="CL3680"/>
      <sheetName val="DT3714"/>
      <sheetName val="CL3714"/>
      <sheetName val="DT3730"/>
      <sheetName val="CL3730"/>
      <sheetName val="DT3976"/>
      <sheetName val="CL3976"/>
      <sheetName val="TN34"/>
      <sheetName val="DT4084"/>
      <sheetName val="CL4084"/>
      <sheetName val="DT4172"/>
      <sheetName val="CL4172"/>
      <sheetName val="DT4386"/>
      <sheetName val="CL4386"/>
      <sheetName val="DT4492"/>
      <sheetName val="CL4492"/>
      <sheetName val="DT4509"/>
      <sheetName val="CL4509"/>
      <sheetName val="DT4680"/>
      <sheetName val="CL4680"/>
      <sheetName val="DT4792"/>
      <sheetName val="CL4792"/>
      <sheetName val="DT4974"/>
      <sheetName val="CL4974"/>
      <sheetName val="TN45"/>
      <sheetName val="DT5435"/>
      <sheetName val="CL5435"/>
      <sheetName val="DT5578"/>
      <sheetName val="CL5578"/>
      <sheetName val="DT5679"/>
      <sheetName val="CL5679"/>
      <sheetName val="DT5786"/>
      <sheetName val="CL5786"/>
      <sheetName val="TN56"/>
      <sheetName val="DT6031"/>
      <sheetName val="CL6031"/>
      <sheetName val="DT6463"/>
      <sheetName val="CL6463"/>
      <sheetName val="DT6653"/>
      <sheetName val="CL6653"/>
      <sheetName val="DT6676"/>
      <sheetName val="CL6676"/>
      <sheetName val="DT6803"/>
      <sheetName val="CL6803"/>
      <sheetName val="DT6918"/>
      <sheetName val="CL6918"/>
      <sheetName val="TN67"/>
      <sheetName val="DT7067"/>
      <sheetName val="CL7067"/>
      <sheetName val="DT7181"/>
      <sheetName val="CL7181"/>
      <sheetName val="DT7263"/>
      <sheetName val="CL7263"/>
      <sheetName val="DT7547"/>
      <sheetName val="CL7547"/>
      <sheetName val="DT7786"/>
      <sheetName val="CL7786"/>
      <sheetName val="DT7806"/>
      <sheetName val="CL7806"/>
      <sheetName val="DT7961"/>
      <sheetName val="CL7961"/>
      <sheetName val="TN78"/>
      <sheetName val="DT8118"/>
      <sheetName val="CL8118"/>
      <sheetName val="DT8163"/>
      <sheetName val="CL8163"/>
      <sheetName val="DT8391"/>
      <sheetName val="CL8391"/>
      <sheetName val="DT8654"/>
      <sheetName val="CL8654"/>
      <sheetName val="TN8C"/>
      <sheetName val="XLCau1"/>
      <sheetName val="DTCAU1"/>
      <sheetName val="CLCau1"/>
      <sheetName val="XLCau3"/>
      <sheetName val="DTCAU3"/>
      <sheetName val="CLCau3"/>
      <sheetName val="CVC"/>
      <sheetName val="CVCda"/>
      <sheetName val="Thang02"/>
      <sheetName val="Thang03"/>
      <sheetName val="thang04"/>
      <sheetName val="TN NEW"/>
      <sheetName val="285"/>
      <sheetName val="phangoithau"/>
      <sheetName val="TDT"/>
      <sheetName val="THCPXD"/>
      <sheetName val="cpkhac"/>
      <sheetName val="CP CBSX"/>
      <sheetName val="TN CT"/>
      <sheetName val="VLNCMTC TN"/>
      <sheetName val="CT day dan su phu kien"/>
      <sheetName val="CT xa - tiep dia"/>
      <sheetName val="THEP HINH"/>
      <sheetName val="CT cot"/>
      <sheetName val="Ct BT mong"/>
      <sheetName val="DatDao"/>
      <sheetName val="K LUONG duong day"/>
      <sheetName val="TH CTO"/>
      <sheetName val="VL-NC CTo"/>
      <sheetName val="CT cong to"/>
      <sheetName val="KL CONG TO"/>
      <sheetName val="VL DAU THAU"/>
      <sheetName val="TH DZ0,4"/>
      <sheetName val="TT"/>
      <sheetName val="VL-NC DZ0,4"/>
      <sheetName val="TH THAO DO"/>
      <sheetName val="VL-NC-MTC thao do"/>
      <sheetName val="CT THAO DO"/>
      <sheetName val="KL Thao Do"/>
      <sheetName val="THCTANG"/>
      <sheetName val="TBHBOI"/>
      <sheetName val="DHKK2"/>
      <sheetName val="MOC"/>
      <sheetName val="TB"/>
      <sheetName val="THCPK"/>
      <sheetName val="THDT"/>
      <sheetName val="NHAN"/>
      <sheetName val="00000001"/>
      <sheetName val="1"/>
      <sheetName val="Phuc Hung "/>
      <sheetName val="Quang An I (3)"/>
      <sheetName val="Quang An I (2)"/>
      <sheetName val="Quang An I"/>
      <sheetName val="Long An (3)"/>
      <sheetName val="Long An (2)"/>
      <sheetName val="Long An"/>
      <sheetName val="Thanh Hung"/>
      <sheetName val="Giai Duc"/>
      <sheetName val="Tan Hoa"/>
      <sheetName val="XMXD Thong Nhat (2)"/>
      <sheetName val="XMXD Thong Nhat"/>
      <sheetName val="Viet Thai (2)"/>
      <sheetName val="Viet Thai"/>
      <sheetName val="The Quang  (3)"/>
      <sheetName val="The Quang  (2)"/>
      <sheetName val="The Quang "/>
      <sheetName val="Mong Phong"/>
      <sheetName val="Manh quang"/>
      <sheetName val="Minh chinh"/>
      <sheetName val="Ynghua"/>
      <sheetName val="Kien Dat (2)"/>
      <sheetName val="Kien Dat"/>
      <sheetName val="Khoa Dien"/>
      <sheetName val="Vi Tan"/>
      <sheetName val="INOUE "/>
      <sheetName val="EAGLE (2)"/>
      <sheetName val="EAGLE"/>
      <sheetName val="Lifan-Zhuoli"/>
      <sheetName val="Dong Thap (2)"/>
      <sheetName val="Dong Thap"/>
      <sheetName val="CKCX TLong"/>
      <sheetName val="Tong hop TT"/>
      <sheetName val="CK120"/>
      <sheetName val="CKCX1 (3)"/>
      <sheetName val="CKCX1 (2)"/>
      <sheetName val="CKCX1"/>
      <sheetName val="SON NAM"/>
      <sheetName val="LFTS"/>
      <sheetName val="Le long"/>
      <sheetName val="TRA"/>
      <sheetName val="Amoro"/>
      <sheetName val="Thien phuc"/>
      <sheetName val="DCCKXK"/>
      <sheetName val="TOAN LUC (Moi)"/>
      <sheetName val="TOAN LUC"/>
      <sheetName val="XL Dong Anh"/>
      <sheetName val="BORAMTEK"/>
      <sheetName val="A LONG"/>
      <sheetName val="DAI MO"/>
      <sheetName val="Thien Ngoc An"/>
      <sheetName val="Sheang nil"/>
      <sheetName val="XCD (2)"/>
      <sheetName val="Meinfa (2)"/>
      <sheetName val="Meinfa"/>
      <sheetName val="PTDG"/>
      <sheetName val="DGTHDC"/>
      <sheetName val="GM"/>
      <sheetName val="GVL"/>
      <sheetName val="GNC"/>
      <sheetName val="DKTT"/>
      <sheetName val="CTPTTC"/>
      <sheetName val="NC"/>
      <sheetName val="DIEN GIAI KL"/>
      <sheetName val="KLTHEP"/>
      <sheetName val="KL DUONG GOM"/>
      <sheetName val="Sheet19"/>
      <sheetName val="TGTHUC HIEN"/>
      <sheetName val="KLLK THUC HIEN"/>
      <sheetName val="GTNTTTD1"/>
      <sheetName val="DGTHT"/>
      <sheetName val="PTCT MUONG"/>
      <sheetName val="DGTH MUONG"/>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XXXXXXXX"/>
      <sheetName val="ct luong "/>
      <sheetName val="Nhap 6T"/>
      <sheetName val="baocaochinh(qui1.05) (DC)"/>
      <sheetName val="Ctuluongq.1.05"/>
      <sheetName val="BANG PHAN BO qui1.05(DC)"/>
      <sheetName val="BANG PHAN BO quiII.05"/>
      <sheetName val="bao cac cinh Qui II-2005"/>
      <sheetName val="KH-Q1,Q2,01"/>
      <sheetName val="VL_NC_溼_XL_khac"/>
      <sheetName val="TSDL"/>
      <sheetName val="toketoanCND MSTS"/>
      <sheetName val="TSKH"/>
      <sheetName val="vtôiuhoi"/>
      <sheetName val="Chart1"/>
      <sheetName val="TDTH"/>
      <sheetName val=""/>
      <sheetName val="BIA HUD_x0001_ LON"/>
      <sheetName val="_x0004_T3714"/>
      <sheetName val="THXM-tr"/>
      <sheetName val="pp3x!"/>
      <sheetName val="K,DTt5-6"/>
      <sheetName val="K,DTt7-11"/>
      <sheetName val="K,DTt5-6 (2)"/>
      <sheetName val="K,DTt7-11 (2)"/>
      <sheetName val="Rheet30"/>
      <sheetName val="Khoi luong"/>
      <sheetName val="Tong_GT_khac_Pbo_v!n_GT"/>
      <sheetName val="Tinh_CT_dao_dat_Lue"/>
      <sheetName val="MTO REV.2(ARMOR)"/>
      <sheetName val="ctdg"/>
      <sheetName val="BAOGIATHANG"/>
      <sheetName val="DAODAT"/>
      <sheetName val="vanchuyen TC"/>
      <sheetName val="၃hi_tiet_cot_pha"/>
      <sheetName val="1-1"/>
      <sheetName val="桃彩楴瑥损瑯灟慨_x0012_䌀楨瑥瑟湩彨潤"/>
      <sheetName val="jannkc"/>
      <sheetName val="JAN-05"/>
      <sheetName val="FEB-05 -NKC"/>
      <sheetName val="FEB-05"/>
      <sheetName val="NKCMAR05"/>
      <sheetName val="MAR 05"/>
      <sheetName val="APRIL NKC"/>
      <sheetName val="LOTHEPPHULAM"/>
      <sheetName val="loamiang16"/>
      <sheetName val="APRIL"/>
      <sheetName val="may"/>
      <sheetName val="maynkc"/>
      <sheetName val="chi Ngoc"/>
      <sheetName val="NKCJUNE"/>
      <sheetName val="JUNE"/>
      <sheetName val="nkcjuly"/>
      <sheetName val="JULY"/>
      <sheetName val="CL17_x0000_7"/>
      <sheetName val="Tinh_CT__x0003__x0000_o_dat"/>
      <sheetName val="VL_NC_?_XL_khac"/>
      <sheetName val="Vat tu"/>
      <sheetName val="NEW-PANEL"/>
      <sheetName val="giathanh1"/>
      <sheetName val="Sheed27"/>
      <sheetName val="Tinh_CT_da䁯_dat_Luu"/>
      <sheetName val="bia"/>
      <sheetName val="TH "/>
      <sheetName val="van chuyen"/>
      <sheetName val="KL"/>
      <sheetName val="Phan-Tich"/>
      <sheetName val="20000000"/>
      <sheetName val="30000000"/>
      <sheetName val="DONGIA"/>
      <sheetName val="TTVanChuyen"/>
      <sheetName val="Cty"/>
      <sheetName val="Trả nợ"/>
      <sheetName val="Nhập"/>
      <sheetName val="K.Toan"/>
      <sheetName val="KTNXT"/>
      <sheetName val="Soî"/>
      <sheetName val="DS-nop"/>
      <sheetName val="DS-nop T12.03"/>
      <sheetName val="DS nop quý IV"/>
      <sheetName val="DS nop quý IV.04"/>
      <sheetName val="DSnop quý III.04"/>
      <sheetName val="DSnop quý II.04"/>
      <sheetName val="DSnop quý I.04"/>
      <sheetName val="DS-nop T11.03"/>
      <sheetName val="DATA"/>
      <sheetName val="Summary"/>
      <sheetName val="nhot1"/>
      <sheetName val="nhot0.8"/>
      <sheetName val="nhot0,7"/>
      <sheetName val="F020"/>
      <sheetName val="R020-4"/>
      <sheetName val="R020-6"/>
      <sheetName val="F100"/>
      <sheetName val="R100-4"/>
      <sheetName val="R100-6"/>
      <sheetName val="F200"/>
      <sheetName val="R200-4"/>
      <sheetName val="R200-6"/>
      <sheetName val="F300"/>
      <sheetName val="R300-4"/>
      <sheetName val="R300-6"/>
      <sheetName val="F300VN"/>
      <sheetName val="R300-4VN"/>
      <sheetName val="R300-6VN"/>
      <sheetName val="F400"/>
      <sheetName val="R400-4"/>
      <sheetName val="R400-6"/>
      <sheetName val="90-100-SPACY"/>
      <sheetName val="SAM25-50"/>
      <sheetName val="SAM75"/>
      <sheetName val="nhot1-ES"/>
      <sheetName val="nhot 0,8-ES"/>
      <sheetName val="sen AP 428"/>
      <sheetName val="sen AP420"/>
      <sheetName val="sen YBN 428"/>
      <sheetName val="ron mayC50+70"/>
      <sheetName val="ron mayC100"/>
      <sheetName val="ron mayW110"/>
      <sheetName val="ronmayYAMAHA"/>
      <sheetName val="ronmaySUZUKI"/>
      <sheetName val="ronmayBEST"/>
      <sheetName val="ronmaySwan,TQ110,TQ100"/>
      <sheetName val="ronmayC50,70FG"/>
      <sheetName val="ronmayC100FG"/>
      <sheetName val="rondauC50,70"/>
      <sheetName val="rondau C50,70FG"/>
      <sheetName val="rondau C100"/>
      <sheetName val="rondau C100FG"/>
      <sheetName val="rondau W110"/>
      <sheetName val="rondau Yamaha"/>
      <sheetName val="rondau Suxuki"/>
      <sheetName val="rondau Best"/>
      <sheetName val="rondau Swan,TQ110,TQ100"/>
      <sheetName val="Sheet7"/>
      <sheetName val="Sheet6"/>
      <sheetName val="cong DST2"/>
      <sheetName val="cong DS T1"/>
      <sheetName val="MT"/>
      <sheetName val="th"/>
      <sheetName val="HDCT"/>
      <sheetName val="HDBT"/>
      <sheetName val="2003"/>
      <sheetName val="LK"/>
      <sheetName val="CHO"/>
      <sheetName val="NDU"/>
      <sheetName val="MAU"/>
      <sheetName val="LMC"/>
      <sheetName val="LG CT"/>
      <sheetName val="UBDS"/>
      <sheetName val="TH-TL"/>
      <sheetName val="UB-TL"/>
      <sheetName val="GDTX"/>
      <sheetName val="AN"/>
      <sheetName val="HH"/>
      <sheetName val="H-TR"/>
      <sheetName val="C.CA"/>
      <sheetName val="C.XANG"/>
      <sheetName val="XS"/>
      <sheetName val="BH"/>
      <sheetName val="DGXDCB_DD"/>
      <sheetName val="DG CANTHO"/>
      <sheetName val="Dutoan KL"/>
      <sheetName val="PT VATTU"/>
      <sheetName val="THANG 4"/>
      <sheetName val="Sheet17"/>
      <sheetName val="Sheet8"/>
      <sheetName val="Sheet9"/>
      <sheetName val="Sheet10"/>
      <sheetName val="Sheet11"/>
      <sheetName val="Sheet12"/>
      <sheetName val="Sheet13"/>
      <sheetName val="Sheet14"/>
      <sheetName val="Sheet15"/>
      <sheetName val="Sheet16"/>
      <sheetName val="h"/>
      <sheetName val="dtxl"/>
      <sheetName val="DANHPHAP"/>
      <sheetName val="thau.xls]SAM OTO 1100-20 DN"/>
      <sheetName val="thang 1"/>
      <sheetName val="THANG 3"/>
      <sheetName val="Don_giaíCTC"/>
      <sheetName val="DGchitiet "/>
      <sheetName val="Chi_tiet_gm"/>
      <sheetName val="CL28&quot;8"/>
      <sheetName val="tbam3x25"/>
      <sheetName val="`p1p"/>
      <sheetName val="????????_x0012_???????"/>
      <sheetName val="PTCT"/>
      <sheetName val="Define finishing"/>
      <sheetName val="CT35"/>
      <sheetName val="TH헾】_x0005__x0000_"/>
      <sheetName val="Shemt34"/>
      <sheetName val="La._trai_ta-"/>
      <sheetName val="Chuyej_quan"/>
      <sheetName val="VLONC_M_XL_khac"/>
      <sheetName val="@ap_Dat"/>
      <sheetName val="Tinh[CT_dak_dat"/>
      <sheetName val="DonOgia_VCTC"/>
      <sheetName val="XL$Test5"/>
      <sheetName val="Bang 6e"/>
      <sheetName val="GiaQu9en"/>
      <sheetName val="TDTKP"/>
      <sheetName val="DK-KH"/>
      <sheetName val="KL_daoWLap_dat"/>
      <sheetName val="Tinh_CT__x0003_?o_dat"/>
      <sheetName val="CL17?7"/>
      <sheetName val="T T CL VC DZ 22"/>
      <sheetName val="ManhԀ_x0000__x0000__x0000_Ȁ"/>
      <sheetName val="DãtDao"/>
      <sheetName val="TH C_x0017_O"/>
      <sheetName val="KLãCONG TO"/>
      <sheetName val="TH DZ0,t"/>
      <sheetName val="CT THAO EO"/>
      <sheetName val="ÈL_dak_Lap_dat"/>
      <sheetName val="PTDG_x0006__x0000__x0000_DGTHDC_x0002__x0000__x0000_GM_x0003__x0000__x0000_GVL_x0003__x0000__x0000_GN@_x0004_"/>
      <sheetName val="toketoanCLD MSTS"/>
      <sheetName val="Manh︀ᇕ԰_x0000_缀"/>
      <sheetName val="ManhԀ_x0000__x0000__x0000_"/>
      <sheetName val="PTDG_x0006__x0000_DGTHDC_x0002__x0000_GM_x0003__x0000_GVL_x0003__x0000_GN@_x0004__x0000_DKT"/>
      <sheetName val="Bang doc"/>
      <sheetName val="Bang ngang"/>
      <sheetName val="TK 111"/>
      <sheetName val="PB CCDC"/>
      <sheetName val="TK 154"/>
      <sheetName val="BHXH"/>
      <sheetName val="CDPS"/>
      <sheetName val="CDTK"/>
      <sheetName val="TK 331,311"/>
      <sheetName val="TK 1413"/>
      <sheetName val="TK 152,153"/>
      <sheetName val="Thuong tet"/>
      <sheetName val="Btt luong"/>
      <sheetName val="Bang cc"/>
      <sheetName val="Du toan"/>
      <sheetName val="[Gia_$hau.xls_x0005_CL6463"/>
      <sheetName val="T10"/>
      <sheetName val="T11"/>
      <sheetName val="T12"/>
      <sheetName val="SQ12"/>
      <sheetName val="12(2)"/>
      <sheetName val="khung ten TD"/>
      <sheetName val="YEM O_x0014_O 1100-20"/>
      <sheetName val="T1"/>
      <sheetName val="PTT1"/>
      <sheetName val="pT12"/>
      <sheetName val="Sua"/>
      <sheetName val="TT661"/>
      <sheetName val="T661-2"/>
      <sheetName val="T661"/>
      <sheetName val="Manh԰"/>
      <sheetName val="S-SKTM"/>
      <sheetName val="S-BDMTK"/>
      <sheetName val="SQTM"/>
      <sheetName val="SNKTT"/>
      <sheetName val="BCDTKKT"/>
      <sheetName val="BCKQHDKD"/>
      <sheetName val="TGTGTDKT"/>
      <sheetName val="SOCAI"/>
      <sheetName val="Manh?_x0000__x0000__x0000_?"/>
      <sheetName val="TH헾】_x0005_?"/>
    </sheetNames>
    <sheetDataSet>
      <sheetData sheetId="0"/>
      <sheetData sheetId="1" refreshError="1">
        <row r="6">
          <cell r="C6">
            <v>1.5644349070100143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sheetData sheetId="435"/>
      <sheetData sheetId="436"/>
      <sheetData sheetId="437"/>
      <sheetData sheetId="438"/>
      <sheetData sheetId="439" refreshError="1"/>
      <sheetData sheetId="440" refreshError="1"/>
      <sheetData sheetId="441"/>
      <sheetData sheetId="442"/>
      <sheetData sheetId="443"/>
      <sheetData sheetId="444" refreshError="1"/>
      <sheetData sheetId="445" refreshError="1"/>
      <sheetData sheetId="446"/>
      <sheetData sheetId="447" refreshError="1"/>
      <sheetData sheetId="448"/>
      <sheetData sheetId="449" refreshError="1"/>
      <sheetData sheetId="450"/>
      <sheetData sheetId="451"/>
      <sheetData sheetId="452"/>
      <sheetData sheetId="453"/>
      <sheetData sheetId="454"/>
      <sheetData sheetId="455"/>
      <sheetData sheetId="456"/>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sheetData sheetId="498"/>
      <sheetData sheetId="499"/>
      <sheetData sheetId="500" refreshError="1"/>
      <sheetData sheetId="501" refreshError="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refreshError="1"/>
      <sheetData sheetId="592" refreshError="1"/>
      <sheetData sheetId="593" refreshError="1"/>
      <sheetData sheetId="594" refreshError="1"/>
      <sheetData sheetId="595"/>
      <sheetData sheetId="596"/>
      <sheetData sheetId="597"/>
      <sheetData sheetId="598"/>
      <sheetData sheetId="599"/>
      <sheetData sheetId="600"/>
      <sheetData sheetId="601"/>
      <sheetData sheetId="602"/>
      <sheetData sheetId="603"/>
      <sheetData sheetId="604"/>
      <sheetData sheetId="605"/>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sheetData sheetId="623"/>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sheetData sheetId="633" refreshError="1"/>
      <sheetData sheetId="634" refreshError="1"/>
      <sheetData sheetId="635" refreshError="1"/>
      <sheetData sheetId="636"/>
      <sheetData sheetId="637"/>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sheetData sheetId="668"/>
      <sheetData sheetId="669"/>
      <sheetData sheetId="670"/>
      <sheetData sheetId="671"/>
      <sheetData sheetId="672" refreshError="1"/>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refreshError="1"/>
      <sheetData sheetId="69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ung ten TD"/>
      <sheetName val="khung ten LM7"/>
      <sheetName val="khung ten HC Q3"/>
      <sheetName val="khung ten HC HOAI NHON"/>
      <sheetName val="khung ten HC Hoa Khanh"/>
      <sheetName val="Khung ten TK"/>
      <sheetName val="thong ke"/>
      <sheetName val="Sheet6"/>
      <sheetName val="Sheet7"/>
      <sheetName val="Sheet8"/>
      <sheetName val="Sheet9"/>
      <sheetName val="Sheet10"/>
      <sheetName val="Sheet11"/>
      <sheetName val="Sheet12"/>
      <sheetName val="Sheet13"/>
      <sheetName val="Sheet14"/>
      <sheetName val="Sheet15"/>
      <sheetName val="Sheet16"/>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thopchung"/>
      <sheetName val="Thopne"/>
      <sheetName val="CLVLne"/>
      <sheetName val="NeXDCB"/>
      <sheetName val="dien"/>
      <sheetName val="Moi"/>
      <sheetName val="BaoChe"/>
      <sheetName val="Phan tich vt"/>
      <sheetName val="TH-XL"/>
      <sheetName val="VL-NC-tubo"/>
      <sheetName val="Go-ne"/>
      <sheetName val="VChuyen"/>
      <sheetName val="PT-Moi"/>
      <sheetName val="SThep"/>
      <sheetName val="VL-NC-SThep"/>
      <sheetName val="TH-Moi"/>
      <sheetName val="TH-Baoche"/>
      <sheetName val="TH-Dien"/>
      <sheetName val="CStinh"/>
      <sheetName val="CL-VL"/>
      <sheetName val="XL4Test5"/>
      <sheetName val="tcds"/>
      <sheetName val="dienthoai"/>
      <sheetName val="tiendien"/>
      <sheetName val="unchi"/>
      <sheetName val="Sheet1"/>
      <sheetName val="csbchi"/>
      <sheetName val="dsnl2005"/>
      <sheetName val="Sheet3"/>
      <sheetName val="tb3"/>
      <sheetName val="tlinh"/>
      <sheetName val="phicd"/>
      <sheetName val="Thang5"/>
      <sheetName val="thang4"/>
      <sheetName val="thang3"/>
      <sheetName val="Sheet2"/>
      <sheetName val="bangke"/>
      <sheetName val="tangio"/>
      <sheetName val="grtien"/>
      <sheetName val="t1"/>
      <sheetName val="tbhp"/>
      <sheetName val="bkhp"/>
      <sheetName val="giathanh1"/>
      <sheetName val="2006"/>
      <sheetName val="so sanh SL,CP"/>
      <sheetName val="luy ke thu von"/>
      <sheetName val="So SL"/>
      <sheetName val="So TVon"/>
      <sheetName val="bao cao GD hang quÝ"/>
      <sheetName val="tinhDT"/>
      <sheetName val="XL4Poppy"/>
      <sheetName val="TONGHOP"/>
      <sheetName val="ChiTietDZ"/>
      <sheetName val="VuaBT"/>
      <sheetName val="BQ"/>
      <sheetName val="K LUONG duong dby"/>
      <sheetName val="VL-NC TZ0,4"/>
      <sheetName val="Du_lieu"/>
      <sheetName val="sat"/>
      <sheetName val="ptvt"/>
      <sheetName val="Thang 01"/>
      <sheetName val="Thang 02"/>
      <sheetName val="Thang 03"/>
      <sheetName val="Thang 04"/>
      <sheetName val="Thang 05"/>
      <sheetName val="Thang 06"/>
      <sheetName val="ctdg"/>
      <sheetName val="TienLuong"/>
      <sheetName val="coctuatrenda"/>
      <sheetName val="ptvt-dg"/>
      <sheetName val="Gia VL"/>
      <sheetName val="DM 56"/>
      <sheetName val="DG-Don vi"/>
      <sheetName val="Kind of Service"/>
      <sheetName val="2004 Labor"/>
      <sheetName val="Service Comin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sheetData sheetId="94"/>
      <sheetData sheetId="95"/>
      <sheetData sheetId="96"/>
      <sheetData sheetId="97"/>
      <sheetData sheetId="98"/>
      <sheetData sheetId="99"/>
      <sheetData sheetId="100"/>
      <sheetData sheetId="101" refreshError="1"/>
      <sheetData sheetId="102" refreshError="1"/>
      <sheetData sheetId="103" refreshError="1"/>
      <sheetData sheetId="104" refreshError="1"/>
      <sheetData sheetId="105"/>
      <sheetData sheetId="106"/>
      <sheetData sheetId="107" refreshError="1"/>
      <sheetData sheetId="108" refreshError="1"/>
      <sheetData sheetId="109" refreshError="1"/>
      <sheetData sheetId="110"/>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XL4Poppy"/>
      <sheetName val="Sheet4"/>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XXXXXXXX"/>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10000000"/>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5"/>
      <sheetName val="DB"/>
      <sheetName val="Thep be"/>
      <sheetName val="Thep than"/>
      <sheetName val="Thep xa mu"/>
      <sheetName val="Congty"/>
      <sheetName val="VPPN"/>
      <sheetName val="XN74"/>
      <sheetName val="XN54"/>
      <sheetName val="XN33"/>
      <sheetName val="NK96"/>
      <sheetName val="XL4Test5"/>
      <sheetName val="142201-T1-th"/>
      <sheetName val="142201-T1 "/>
      <sheetName val="142201-T2-th "/>
      <sheetName val="142201-T2"/>
      <sheetName val="142201-T3-th "/>
      <sheetName val="142201-T3"/>
      <sheetName val="142201-T4-th  "/>
      <sheetName val="142201-T4"/>
      <sheetName val="142201-T6"/>
      <sheetName val="142201-T10"/>
      <sheetName val="Sheet6"/>
      <sheetName val="KM"/>
      <sheetName val="KHOANMUC"/>
      <sheetName val="QTNC"/>
      <sheetName val="CPQL"/>
      <sheetName val="SANLUONG"/>
      <sheetName val="SSCP-SL"/>
      <sheetName val="CPSX"/>
      <sheetName val="KQKD"/>
      <sheetName val="CDSL (2)"/>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HTSCD1"/>
      <sheetName val="KHTSCD2"/>
      <sheetName val="SoCaiTM"/>
      <sheetName val="NK"/>
      <sheetName val="PhieuKT"/>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km248"/>
      <sheetName val="tb1"/>
      <sheetName val="Song trai"/>
      <sheetName val="Dinh+ha nha"/>
      <sheetName val="PTLK"/>
      <sheetName val="NG k"/>
      <sheetName val="THcong"/>
      <sheetName val="BHXH"/>
      <sheetName val="BHXH12"/>
      <sheetName val="Sheet8"/>
      <sheetName val="Sheet9"/>
      <sheetName val="Trich Ngang"/>
      <sheetName val="Danh sach Rieng"/>
      <sheetName val="Dia Diem Thuc Tap"/>
      <sheetName val="De Tai Thuc Tap"/>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phan tich DG"/>
      <sheetName val="gia vat lieu"/>
      <sheetName val="gia xe may"/>
      <sheetName val="gia nhan cong"/>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HVDT"/>
      <sheetName val="NCLD"/>
      <sheetName val="MMTB"/>
      <sheetName val="CFSX"/>
      <sheetName val="KQ"/>
      <sheetName val="DTSL"/>
      <sheetName val="XDCBK"/>
      <sheetName val="KHTSCD"/>
      <sheetName val="XDCB"/>
      <sheetName val="TH"/>
      <sheetName val="Sheet10"/>
      <sheetName val="Sheet7"/>
      <sheetName val="HHVt "/>
      <sheetName val="Tonghop"/>
      <sheetName val="XXXXXX_xda24_X"/>
      <sheetName val="T03 - 03"/>
      <sheetName val="AncaT03"/>
      <sheetName val="THL T03"/>
      <sheetName val="TTBC T03"/>
      <sheetName val="Luong noi Bo - T3"/>
      <sheetName val="Tong hop - T3"/>
      <sheetName val="Thuong Quy 3"/>
      <sheetName val="LBS"/>
      <sheetName val="Phu cap trach nhiem"/>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F ThanhTri"/>
      <sheetName val="F Gialam"/>
      <sheetName val="DG"/>
      <sheetName val="TH dam"/>
      <sheetName val="SX dam"/>
      <sheetName val="LD dam"/>
      <sheetName val="Bang gia VL"/>
      <sheetName val="Gia NC"/>
      <sheetName val="Gia may"/>
      <sheetName val="D1"/>
      <sheetName val="D2"/>
      <sheetName val="D3"/>
      <sheetName val="D4"/>
      <sheetName val="D5"/>
      <sheetName val="D6"/>
      <sheetName val="Tay ninh"/>
      <sheetName val="A.Duc"/>
      <sheetName val="TH2003"/>
      <sheetName val="Thau"/>
      <sheetName val="CT-BT"/>
      <sheetName val="Xa"/>
      <sheetName val="socai2003-6tc"/>
      <sheetName val="SCT Cong trinh"/>
      <sheetName val="06-2003 (2)"/>
      <sheetName val="CDPS 6tc"/>
      <sheetName val="SCT Nha thau"/>
      <sheetName val="socai2003 (6tc)dp"/>
      <sheetName val="socai2003 (6tc)"/>
      <sheetName val="CDPS 6tc (2)"/>
      <sheetName val="20000000"/>
      <sheetName val="TH du toan "/>
      <sheetName val="Du toan "/>
      <sheetName val="C.Tinh"/>
      <sheetName val="TK_cap"/>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 KQTH quy hoach 135"/>
      <sheetName val="Bao cao KQTH quy hoach 135"/>
      <sheetName val="CamPha"/>
      <sheetName val="MongCai"/>
      <sheetName val="30000000"/>
      <sheetName val="40000000"/>
      <sheetName val="50000000"/>
      <sheetName val="60000000"/>
      <sheetName val="70000000"/>
      <sheetName val="T.K H.T.T5"/>
      <sheetName val="T.K T7"/>
      <sheetName val="TK T6"/>
      <sheetName val="T.K T5"/>
      <sheetName val="Bang thong ke hang ton"/>
      <sheetName val="thong ke "/>
      <sheetName val="T.KT04"/>
      <sheetName val="BangTH"/>
      <sheetName val="Xaylap "/>
      <sheetName val="Nhan cong"/>
      <sheetName val="Thietbi"/>
      <sheetName val="Diengiai"/>
      <sheetName val="Vanchuyen"/>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IBASE2.XLSѝTNHNoi"/>
      <sheetName val="CT 03"/>
      <sheetName val="TH 03"/>
      <sheetName val="Co~g hop 1,5x1,5"/>
      <sheetName val="Heso 3-2004 (3)"/>
      <sheetName val="Luong (2)"/>
      <sheetName val="heso T3"/>
      <sheetName val="heso T4"/>
      <sheetName val="heso T5"/>
      <sheetName val="Heso T6"/>
      <sheetName val="Heso T7"/>
      <sheetName val="Heso T8"/>
      <sheetName val="Heso T9"/>
      <sheetName val="Heso 2-2004"/>
      <sheetName val="Heso 3-2004"/>
      <sheetName val="chamcong"/>
      <sheetName val="Baocao"/>
      <sheetName val="Heso 3-2004 (2)"/>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tô rôiDY"/>
      <sheetName val="ATCANING"/>
      <sheetName val="KNH"/>
      <sheetName val="KVF"/>
      <sheetName val="Hoada"/>
      <sheetName val="Nguphuc"/>
      <sheetName val="TCH"/>
      <sheetName val="TTT"/>
      <sheetName val="TVK"/>
      <sheetName val="Tuichuom"/>
      <sheetName val="NKDT"/>
      <sheetName val="Vitagin"/>
      <sheetName val="GIA NUOC"/>
      <sheetName val="GIA DIEN THOAI"/>
      <sheetName val="GIA DIEN"/>
      <sheetName val="chiet tinh XD"/>
      <sheetName val="Triet T"/>
      <sheetName val="Phan tich gia"/>
      <sheetName val="pHAN CONG"/>
      <sheetName val="GIA XD"/>
      <sheetName val="HD1"/>
      <sheetName val="HD4"/>
      <sheetName val="HD3"/>
      <sheetName val="HD5"/>
      <sheetName val="HD7"/>
      <sheetName val="HD6"/>
      <sheetName val="HD2"/>
      <sheetName val="T8-9)"/>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CV di trong  dong"/>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cn"/>
      <sheetName val="ct"/>
      <sheetName val="Nc"/>
      <sheetName val="pt"/>
      <sheetName val="ql"/>
      <sheetName val="ql (2)"/>
      <sheetName val="4"/>
      <sheetName val="Sheet13"/>
      <sheetName val="Sheet14"/>
      <sheetName val="Sheet15"/>
      <sheetName val="Sheet16"/>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Sheet12"/>
    </sheetNames>
    <sheetDataSet>
      <sheetData sheetId="0" refreshError="1">
        <row r="7">
          <cell r="AH7" t="str">
            <v>SP1</v>
          </cell>
          <cell r="AI7" t="str">
            <v>SOLVENT CLEANING   (SSPC-SP-1)</v>
          </cell>
          <cell r="AJ7">
            <v>60</v>
          </cell>
          <cell r="AK7">
            <v>60</v>
          </cell>
          <cell r="AL7">
            <v>60</v>
          </cell>
        </row>
        <row r="8">
          <cell r="AH8" t="str">
            <v>SP2</v>
          </cell>
          <cell r="AI8" t="str">
            <v>HAND CLEANING   (SSPC-SP-2)</v>
          </cell>
          <cell r="AJ8">
            <v>50</v>
          </cell>
          <cell r="AK8">
            <v>50</v>
          </cell>
          <cell r="AL8">
            <v>50</v>
          </cell>
        </row>
        <row r="9">
          <cell r="AH9" t="str">
            <v>SP3</v>
          </cell>
          <cell r="AI9" t="str">
            <v>POWER CLEANING   (SSPC-SP-3)</v>
          </cell>
          <cell r="AJ9">
            <v>50</v>
          </cell>
          <cell r="AK9">
            <v>50</v>
          </cell>
          <cell r="AL9">
            <v>50</v>
          </cell>
        </row>
        <row r="10">
          <cell r="AH10" t="str">
            <v>SP5</v>
          </cell>
          <cell r="AI10" t="str">
            <v>WHITE METAL BLAST   (SSPC-SP-5)</v>
          </cell>
          <cell r="AJ10">
            <v>90</v>
          </cell>
          <cell r="AK10">
            <v>90</v>
          </cell>
          <cell r="AL10">
            <v>90</v>
          </cell>
        </row>
        <row r="11">
          <cell r="AH11" t="str">
            <v>SP6</v>
          </cell>
          <cell r="AI11" t="str">
            <v>COMMERCIAL BLAST (SSPC-SP-6)</v>
          </cell>
          <cell r="AJ11">
            <v>70</v>
          </cell>
          <cell r="AK11">
            <v>70</v>
          </cell>
          <cell r="AL11">
            <v>70</v>
          </cell>
        </row>
        <row r="12">
          <cell r="AH12" t="str">
            <v>SP7</v>
          </cell>
          <cell r="AI12" t="str">
            <v>BRUSH OFF BLAST CLEANING (SSPC-SP7)</v>
          </cell>
          <cell r="AJ12">
            <v>50</v>
          </cell>
          <cell r="AK12">
            <v>50</v>
          </cell>
          <cell r="AL12">
            <v>50</v>
          </cell>
        </row>
        <row r="13">
          <cell r="AH13" t="str">
            <v>SP8</v>
          </cell>
          <cell r="AI13" t="str">
            <v>PICKLING  (SSPC-SP-8)</v>
          </cell>
          <cell r="AJ13">
            <v>350</v>
          </cell>
          <cell r="AK13">
            <v>350</v>
          </cell>
          <cell r="AL13">
            <v>350</v>
          </cell>
        </row>
        <row r="14">
          <cell r="AH14" t="str">
            <v>SP10</v>
          </cell>
          <cell r="AI14" t="str">
            <v>NEAR WHITE BLAST (SSPC-SP-10)</v>
          </cell>
          <cell r="AJ14">
            <v>80</v>
          </cell>
          <cell r="AK14">
            <v>80</v>
          </cell>
          <cell r="AL14">
            <v>80</v>
          </cell>
        </row>
        <row r="16">
          <cell r="AH16" t="str">
            <v>RLP</v>
          </cell>
          <cell r="AI16" t="str">
            <v>RED LEAD PRIMER</v>
          </cell>
          <cell r="AJ16" t="str">
            <v>0101</v>
          </cell>
          <cell r="AK16" t="str">
            <v>905(OP-91)</v>
          </cell>
          <cell r="AL16" t="str">
            <v>210</v>
          </cell>
          <cell r="AM16">
            <v>1</v>
          </cell>
          <cell r="AN16">
            <v>9.1999999999999993</v>
          </cell>
          <cell r="AO16">
            <v>9.6999999999999993</v>
          </cell>
          <cell r="AP16">
            <v>14.8</v>
          </cell>
          <cell r="AQ16">
            <v>47.83</v>
          </cell>
          <cell r="AR16">
            <v>45.36</v>
          </cell>
          <cell r="AS16">
            <v>38.51</v>
          </cell>
          <cell r="AT16">
            <v>440</v>
          </cell>
          <cell r="AU16">
            <v>440</v>
          </cell>
          <cell r="AV16">
            <v>570</v>
          </cell>
        </row>
        <row r="17">
          <cell r="AH17" t="str">
            <v>ERLP</v>
          </cell>
          <cell r="AI17" t="str">
            <v>RED LEAD PRIMER</v>
          </cell>
          <cell r="AJ17" t="str">
            <v>0102</v>
          </cell>
          <cell r="AK17" t="str">
            <v>906(OP-92)</v>
          </cell>
          <cell r="AL17" t="str">
            <v>220</v>
          </cell>
          <cell r="AM17">
            <v>1</v>
          </cell>
          <cell r="AN17">
            <v>8.7799999999999994</v>
          </cell>
          <cell r="AO17">
            <v>10</v>
          </cell>
          <cell r="AP17">
            <v>12.4</v>
          </cell>
          <cell r="AQ17">
            <v>47.83</v>
          </cell>
          <cell r="AR17">
            <v>42</v>
          </cell>
          <cell r="AS17">
            <v>38.71</v>
          </cell>
          <cell r="AT17">
            <v>420</v>
          </cell>
          <cell r="AU17">
            <v>420</v>
          </cell>
          <cell r="AV17">
            <v>480</v>
          </cell>
        </row>
        <row r="18">
          <cell r="AI18" t="str">
            <v>B P RED LEAD PRIMER</v>
          </cell>
          <cell r="AJ18" t="str">
            <v>0103</v>
          </cell>
          <cell r="AK18" t="str">
            <v>911</v>
          </cell>
          <cell r="AL18">
            <v>0</v>
          </cell>
          <cell r="AM18">
            <v>1</v>
          </cell>
          <cell r="AN18">
            <v>8.44</v>
          </cell>
          <cell r="AO18">
            <v>9</v>
          </cell>
          <cell r="AP18">
            <v>0</v>
          </cell>
          <cell r="AQ18">
            <v>45</v>
          </cell>
          <cell r="AR18">
            <v>42.22</v>
          </cell>
          <cell r="AS18">
            <v>0</v>
          </cell>
          <cell r="AT18">
            <v>380</v>
          </cell>
          <cell r="AU18">
            <v>380</v>
          </cell>
        </row>
        <row r="19">
          <cell r="AH19" t="str">
            <v>ATP</v>
          </cell>
          <cell r="AI19" t="str">
            <v xml:space="preserve">ALUMINUM TRIPOLYPHOSPHATE PRIMER </v>
          </cell>
          <cell r="AJ19" t="str">
            <v>0107</v>
          </cell>
          <cell r="AK19" t="str">
            <v>992</v>
          </cell>
          <cell r="AL19" t="str">
            <v>221</v>
          </cell>
          <cell r="AM19">
            <v>1</v>
          </cell>
          <cell r="AN19">
            <v>12.6</v>
          </cell>
          <cell r="AO19">
            <v>7.09</v>
          </cell>
          <cell r="AP19">
            <v>11.4</v>
          </cell>
          <cell r="AQ19">
            <v>39.68</v>
          </cell>
          <cell r="AR19">
            <v>42.31</v>
          </cell>
          <cell r="AS19">
            <v>38.6</v>
          </cell>
          <cell r="AT19">
            <v>500</v>
          </cell>
          <cell r="AU19">
            <v>300</v>
          </cell>
          <cell r="AV19">
            <v>440</v>
          </cell>
        </row>
        <row r="20">
          <cell r="AH20" t="str">
            <v>AZCP</v>
          </cell>
          <cell r="AI20" t="str">
            <v xml:space="preserve">ALKYD ZINC CHROMATE PRIMER </v>
          </cell>
          <cell r="AJ20" t="str">
            <v>0111</v>
          </cell>
          <cell r="AK20" t="str">
            <v>907(OP-93)</v>
          </cell>
          <cell r="AL20" t="str">
            <v>240</v>
          </cell>
          <cell r="AM20">
            <v>1</v>
          </cell>
          <cell r="AN20">
            <v>10.9</v>
          </cell>
          <cell r="AO20">
            <v>10.6</v>
          </cell>
          <cell r="AP20">
            <v>9</v>
          </cell>
          <cell r="AQ20">
            <v>40.369999999999997</v>
          </cell>
          <cell r="AR20">
            <v>41.51</v>
          </cell>
          <cell r="AS20">
            <v>40.89</v>
          </cell>
          <cell r="AT20">
            <v>440</v>
          </cell>
          <cell r="AU20">
            <v>440</v>
          </cell>
          <cell r="AV20">
            <v>368</v>
          </cell>
        </row>
        <row r="21">
          <cell r="AH21" t="str">
            <v>ROP</v>
          </cell>
          <cell r="AI21" t="str">
            <v xml:space="preserve">RED OXIDE PRIMER </v>
          </cell>
          <cell r="AJ21" t="str">
            <v>0121</v>
          </cell>
          <cell r="AK21" t="str">
            <v>904(OP-95)</v>
          </cell>
          <cell r="AL21" t="str">
            <v>230</v>
          </cell>
          <cell r="AM21">
            <v>1</v>
          </cell>
          <cell r="AN21">
            <v>6.5</v>
          </cell>
          <cell r="AO21">
            <v>8.1999999999999993</v>
          </cell>
          <cell r="AP21">
            <v>5.2</v>
          </cell>
          <cell r="AQ21">
            <v>46.15</v>
          </cell>
          <cell r="AR21">
            <v>41.46</v>
          </cell>
          <cell r="AS21">
            <v>57.12</v>
          </cell>
          <cell r="AT21">
            <v>300</v>
          </cell>
          <cell r="AU21">
            <v>340</v>
          </cell>
          <cell r="AV21">
            <v>297</v>
          </cell>
        </row>
        <row r="22">
          <cell r="AH22" t="str">
            <v>GS</v>
          </cell>
          <cell r="AI22" t="str">
            <v xml:space="preserve">GRAY SURFACE </v>
          </cell>
          <cell r="AJ22" t="str">
            <v>0141</v>
          </cell>
          <cell r="AK22" t="str">
            <v>501</v>
          </cell>
          <cell r="AL22" t="str">
            <v>090</v>
          </cell>
          <cell r="AM22">
            <v>1</v>
          </cell>
          <cell r="AN22">
            <v>8.1</v>
          </cell>
          <cell r="AO22">
            <v>12.1</v>
          </cell>
          <cell r="AP22">
            <v>12.6</v>
          </cell>
          <cell r="AQ22">
            <v>37.04</v>
          </cell>
          <cell r="AR22">
            <v>37.19</v>
          </cell>
          <cell r="AS22">
            <v>37.94</v>
          </cell>
          <cell r="AT22">
            <v>300</v>
          </cell>
          <cell r="AU22">
            <v>450</v>
          </cell>
          <cell r="AV22">
            <v>478</v>
          </cell>
        </row>
        <row r="23">
          <cell r="AH23" t="str">
            <v>RMP</v>
          </cell>
          <cell r="AI23" t="str">
            <v>READY-MIXED PAINT</v>
          </cell>
          <cell r="AJ23" t="str">
            <v>0151</v>
          </cell>
          <cell r="AK23" t="str">
            <v>111</v>
          </cell>
          <cell r="AL23" t="str">
            <v>100</v>
          </cell>
          <cell r="AM23">
            <v>1</v>
          </cell>
          <cell r="AN23">
            <v>10.9</v>
          </cell>
          <cell r="AO23">
            <v>9.6</v>
          </cell>
          <cell r="AP23">
            <v>10</v>
          </cell>
          <cell r="AQ23">
            <v>41.28</v>
          </cell>
          <cell r="AR23">
            <v>41.67</v>
          </cell>
          <cell r="AS23">
            <v>38</v>
          </cell>
          <cell r="AT23">
            <v>450</v>
          </cell>
          <cell r="AU23">
            <v>400</v>
          </cell>
          <cell r="AV23">
            <v>380</v>
          </cell>
        </row>
        <row r="24">
          <cell r="AH24" t="str">
            <v>FRMP</v>
          </cell>
          <cell r="AI24" t="str">
            <v xml:space="preserve">FLAT READY-MIXED PAINT </v>
          </cell>
          <cell r="AJ24" t="str">
            <v>0153</v>
          </cell>
          <cell r="AK24" t="str">
            <v>508</v>
          </cell>
          <cell r="AL24">
            <v>0</v>
          </cell>
          <cell r="AM24">
            <v>1</v>
          </cell>
          <cell r="AN24">
            <v>11.8</v>
          </cell>
          <cell r="AO24">
            <v>9.4</v>
          </cell>
          <cell r="AP24">
            <v>0</v>
          </cell>
          <cell r="AQ24">
            <v>36.44</v>
          </cell>
          <cell r="AR24">
            <v>37.229999999999997</v>
          </cell>
          <cell r="AS24">
            <v>0</v>
          </cell>
          <cell r="AT24">
            <v>430</v>
          </cell>
          <cell r="AU24">
            <v>350</v>
          </cell>
        </row>
        <row r="25">
          <cell r="AH25" t="str">
            <v>AE</v>
          </cell>
          <cell r="AI25" t="str">
            <v xml:space="preserve">ALKYD ENAMEL </v>
          </cell>
          <cell r="AJ25" t="str">
            <v>0162</v>
          </cell>
          <cell r="AK25" t="str">
            <v>502</v>
          </cell>
          <cell r="AL25" t="str">
            <v>110</v>
          </cell>
          <cell r="AM25">
            <v>1</v>
          </cell>
          <cell r="AN25">
            <v>11.9</v>
          </cell>
          <cell r="AO25">
            <v>12.4</v>
          </cell>
          <cell r="AP25">
            <v>12</v>
          </cell>
          <cell r="AQ25">
            <v>35.29</v>
          </cell>
          <cell r="AR25">
            <v>37.1</v>
          </cell>
          <cell r="AS25">
            <v>37.92</v>
          </cell>
          <cell r="AT25">
            <v>420</v>
          </cell>
          <cell r="AU25">
            <v>460</v>
          </cell>
          <cell r="AV25">
            <v>455</v>
          </cell>
        </row>
        <row r="26">
          <cell r="AH26" t="str">
            <v>AP</v>
          </cell>
          <cell r="AI26" t="str">
            <v>ALUMIN PAINT</v>
          </cell>
          <cell r="AJ26" t="str">
            <v>0152</v>
          </cell>
          <cell r="AK26" t="str">
            <v>103</v>
          </cell>
          <cell r="AL26" t="str">
            <v>310</v>
          </cell>
          <cell r="AM26">
            <v>1</v>
          </cell>
          <cell r="AN26">
            <v>10.9</v>
          </cell>
          <cell r="AO26">
            <v>13.5</v>
          </cell>
          <cell r="AP26">
            <v>13.5</v>
          </cell>
          <cell r="AQ26">
            <v>36.700000000000003</v>
          </cell>
          <cell r="AR26">
            <v>34.07</v>
          </cell>
          <cell r="AS26">
            <v>32.44</v>
          </cell>
          <cell r="AT26">
            <v>400</v>
          </cell>
          <cell r="AU26">
            <v>460</v>
          </cell>
          <cell r="AV26">
            <v>438</v>
          </cell>
        </row>
        <row r="27">
          <cell r="AH27" t="str">
            <v>AMF</v>
          </cell>
          <cell r="AI27" t="str">
            <v>PHEN0LIC-MODIFIED ALKYD M.I.O.FINISH</v>
          </cell>
          <cell r="AJ27" t="str">
            <v>4690(Ar-900)</v>
          </cell>
          <cell r="AK27">
            <v>0</v>
          </cell>
          <cell r="AL27" t="str">
            <v>800</v>
          </cell>
          <cell r="AM27">
            <v>1</v>
          </cell>
          <cell r="AN27">
            <v>19.16</v>
          </cell>
          <cell r="AO27">
            <v>0</v>
          </cell>
          <cell r="AP27">
            <v>17.8</v>
          </cell>
          <cell r="AQ27">
            <v>26.1</v>
          </cell>
          <cell r="AR27">
            <v>0</v>
          </cell>
          <cell r="AS27">
            <v>37.869999999999997</v>
          </cell>
          <cell r="AT27">
            <v>500</v>
          </cell>
          <cell r="AU27">
            <v>0</v>
          </cell>
          <cell r="AV27">
            <v>674</v>
          </cell>
        </row>
        <row r="28">
          <cell r="AH28" t="str">
            <v>GP</v>
          </cell>
          <cell r="AI28" t="str">
            <v xml:space="preserve">GALVAN. STEEL SHEET EHULSION PAINT </v>
          </cell>
          <cell r="AJ28">
            <v>0</v>
          </cell>
          <cell r="AK28" t="str">
            <v>100(OM-12)</v>
          </cell>
          <cell r="AL28">
            <v>0</v>
          </cell>
          <cell r="AM28">
            <v>1</v>
          </cell>
          <cell r="AN28">
            <v>0</v>
          </cell>
          <cell r="AO28">
            <v>14.3</v>
          </cell>
          <cell r="AP28">
            <v>0</v>
          </cell>
          <cell r="AQ28">
            <v>0</v>
          </cell>
          <cell r="AR28">
            <v>47.55</v>
          </cell>
          <cell r="AS28">
            <v>0</v>
          </cell>
          <cell r="AT28">
            <v>0</v>
          </cell>
          <cell r="AU28">
            <v>680</v>
          </cell>
        </row>
        <row r="29">
          <cell r="AI29" t="str">
            <v xml:space="preserve">EPOXY RESIN </v>
          </cell>
        </row>
        <row r="30">
          <cell r="AH30" t="str">
            <v>ERLP</v>
          </cell>
          <cell r="AI30" t="str">
            <v xml:space="preserve">EPOXY RED LEAD PRIMER </v>
          </cell>
          <cell r="AJ30" t="str">
            <v>0401</v>
          </cell>
          <cell r="AK30" t="str">
            <v>1007(EP-01)</v>
          </cell>
          <cell r="AL30">
            <v>0</v>
          </cell>
          <cell r="AM30">
            <v>1</v>
          </cell>
          <cell r="AN30">
            <v>13.7</v>
          </cell>
          <cell r="AO30">
            <v>11.9</v>
          </cell>
          <cell r="AP30">
            <v>0</v>
          </cell>
          <cell r="AQ30">
            <v>41.61</v>
          </cell>
          <cell r="AR30">
            <v>47.9</v>
          </cell>
          <cell r="AS30">
            <v>0</v>
          </cell>
          <cell r="AT30">
            <v>570</v>
          </cell>
          <cell r="AU30">
            <v>570</v>
          </cell>
        </row>
        <row r="31">
          <cell r="AH31" t="str">
            <v>EZCP</v>
          </cell>
          <cell r="AI31" t="str">
            <v xml:space="preserve">EPOXY ZINC CHROMATE PRIMER </v>
          </cell>
          <cell r="AJ31" t="str">
            <v>0411</v>
          </cell>
          <cell r="AK31" t="str">
            <v>1008(EP-09)</v>
          </cell>
          <cell r="AL31" t="str">
            <v>56</v>
          </cell>
          <cell r="AM31">
            <v>1</v>
          </cell>
          <cell r="AN31">
            <v>13.7</v>
          </cell>
          <cell r="AO31">
            <v>13.2</v>
          </cell>
          <cell r="AP31">
            <v>15.7</v>
          </cell>
          <cell r="AQ31">
            <v>41.61</v>
          </cell>
          <cell r="AR31">
            <v>43.18</v>
          </cell>
          <cell r="AS31">
            <v>57.32</v>
          </cell>
          <cell r="AT31">
            <v>570</v>
          </cell>
          <cell r="AU31">
            <v>570</v>
          </cell>
          <cell r="AV31">
            <v>900</v>
          </cell>
        </row>
        <row r="32">
          <cell r="AH32" t="str">
            <v>EZRP</v>
          </cell>
          <cell r="AI32" t="str">
            <v xml:space="preserve">EPOXY ZINC RICH PRIMER </v>
          </cell>
          <cell r="AJ32" t="str">
            <v>0416</v>
          </cell>
          <cell r="AK32" t="str">
            <v>1006(EP-03)</v>
          </cell>
          <cell r="AL32" t="str">
            <v>63</v>
          </cell>
          <cell r="AM32">
            <v>1</v>
          </cell>
          <cell r="AN32">
            <v>24.9</v>
          </cell>
          <cell r="AO32">
            <v>18.899999999999999</v>
          </cell>
          <cell r="AP32">
            <v>44.29</v>
          </cell>
          <cell r="AQ32">
            <v>44.18</v>
          </cell>
          <cell r="AR32">
            <v>52.91</v>
          </cell>
          <cell r="AS32">
            <v>29.35</v>
          </cell>
          <cell r="AT32">
            <v>1100</v>
          </cell>
          <cell r="AU32">
            <v>1000</v>
          </cell>
          <cell r="AV32">
            <v>1300</v>
          </cell>
        </row>
        <row r="33">
          <cell r="AH33" t="str">
            <v>EROP</v>
          </cell>
          <cell r="AI33" t="str">
            <v xml:space="preserve">EPOXY RED OXIDE PRIMER </v>
          </cell>
          <cell r="AJ33" t="str">
            <v>0421(Z-500)</v>
          </cell>
          <cell r="AK33" t="str">
            <v>1009(EP-02)</v>
          </cell>
          <cell r="AL33" t="str">
            <v>87</v>
          </cell>
          <cell r="AM33">
            <v>1</v>
          </cell>
          <cell r="AN33">
            <v>11.3</v>
          </cell>
          <cell r="AO33">
            <v>10.9</v>
          </cell>
          <cell r="AP33">
            <v>28.1</v>
          </cell>
          <cell r="AQ33">
            <v>41.59</v>
          </cell>
          <cell r="AR33">
            <v>43.12</v>
          </cell>
          <cell r="AS33">
            <v>39.15</v>
          </cell>
          <cell r="AT33">
            <v>470</v>
          </cell>
          <cell r="AU33">
            <v>470</v>
          </cell>
          <cell r="AV33">
            <v>1100</v>
          </cell>
        </row>
        <row r="34">
          <cell r="AH34" t="str">
            <v>EV</v>
          </cell>
          <cell r="AI34" t="str">
            <v xml:space="preserve">EPOXY VARNISH </v>
          </cell>
          <cell r="AJ34" t="str">
            <v>0450</v>
          </cell>
          <cell r="AK34" t="str">
            <v>1010</v>
          </cell>
          <cell r="AL34" t="str">
            <v>46</v>
          </cell>
          <cell r="AM34">
            <v>1</v>
          </cell>
          <cell r="AN34">
            <v>19</v>
          </cell>
          <cell r="AO34">
            <v>19.399999999999999</v>
          </cell>
          <cell r="AP34">
            <v>21.1</v>
          </cell>
          <cell r="AQ34">
            <v>28.95</v>
          </cell>
          <cell r="AR34">
            <v>28.35</v>
          </cell>
          <cell r="AS34">
            <v>26.07</v>
          </cell>
          <cell r="AT34">
            <v>550</v>
          </cell>
          <cell r="AU34">
            <v>550</v>
          </cell>
          <cell r="AV34">
            <v>550</v>
          </cell>
        </row>
        <row r="35">
          <cell r="AH35" t="str">
            <v>EFC</v>
          </cell>
          <cell r="AI35" t="str">
            <v xml:space="preserve">EPOXY FINISH COATING </v>
          </cell>
          <cell r="AJ35" t="str">
            <v>0451</v>
          </cell>
          <cell r="AK35" t="str">
            <v>1001(EP-04)</v>
          </cell>
          <cell r="AL35" t="str">
            <v>86</v>
          </cell>
          <cell r="AM35">
            <v>1</v>
          </cell>
          <cell r="AN35">
            <v>16.8</v>
          </cell>
          <cell r="AO35">
            <v>18.3</v>
          </cell>
          <cell r="AP35">
            <v>34.9</v>
          </cell>
          <cell r="AQ35">
            <v>41.67</v>
          </cell>
          <cell r="AR35">
            <v>38.25</v>
          </cell>
          <cell r="AS35">
            <v>22.92</v>
          </cell>
          <cell r="AT35">
            <v>700</v>
          </cell>
          <cell r="AU35">
            <v>700</v>
          </cell>
          <cell r="AV35">
            <v>800</v>
          </cell>
        </row>
        <row r="36">
          <cell r="AH36" t="str">
            <v>CTE</v>
          </cell>
          <cell r="AI36" t="str">
            <v xml:space="preserve">COAL TAR EPOXY HB </v>
          </cell>
          <cell r="AJ36" t="str">
            <v>0459</v>
          </cell>
          <cell r="AK36" t="str">
            <v>1004(EP-06)</v>
          </cell>
          <cell r="AL36" t="str">
            <v>58</v>
          </cell>
          <cell r="AM36">
            <v>1</v>
          </cell>
          <cell r="AN36">
            <v>7.9</v>
          </cell>
          <cell r="AO36">
            <v>7.6</v>
          </cell>
          <cell r="AP36">
            <v>0</v>
          </cell>
          <cell r="AQ36">
            <v>50.63</v>
          </cell>
          <cell r="AR36">
            <v>52.63</v>
          </cell>
          <cell r="AS36">
            <v>0</v>
          </cell>
          <cell r="AT36">
            <v>400</v>
          </cell>
          <cell r="AU36">
            <v>400</v>
          </cell>
          <cell r="AV36">
            <v>700</v>
          </cell>
        </row>
        <row r="37">
          <cell r="AH37" t="str">
            <v>IZRP</v>
          </cell>
          <cell r="AI37" t="str">
            <v xml:space="preserve">INORGANIC ZINC RICH PRIMER </v>
          </cell>
          <cell r="AJ37" t="str">
            <v>4120(Z-120HB)</v>
          </cell>
          <cell r="AK37" t="str">
            <v>1011(IZ-01)</v>
          </cell>
          <cell r="AL37" t="str">
            <v>33</v>
          </cell>
          <cell r="AM37">
            <v>1</v>
          </cell>
          <cell r="AN37">
            <v>19.399999999999999</v>
          </cell>
          <cell r="AO37">
            <v>15.6</v>
          </cell>
          <cell r="AP37">
            <v>30.3</v>
          </cell>
          <cell r="AQ37">
            <v>56.7</v>
          </cell>
          <cell r="AR37">
            <v>64.099999999999994</v>
          </cell>
          <cell r="AS37">
            <v>42.9</v>
          </cell>
          <cell r="AT37">
            <v>1100</v>
          </cell>
          <cell r="AU37">
            <v>1000</v>
          </cell>
          <cell r="AV37">
            <v>1300</v>
          </cell>
        </row>
        <row r="38">
          <cell r="AH38" t="str">
            <v>EATP</v>
          </cell>
          <cell r="AI38" t="str">
            <v>EPOXY ALUMINUM TRIPOLYPHOSPHATE PRIMER</v>
          </cell>
          <cell r="AJ38" t="str">
            <v>A-536</v>
          </cell>
          <cell r="AK38" t="str">
            <v>1075</v>
          </cell>
          <cell r="AL38" t="str">
            <v>57</v>
          </cell>
          <cell r="AM38">
            <v>1</v>
          </cell>
          <cell r="AN38">
            <v>18.7</v>
          </cell>
          <cell r="AO38">
            <v>14.7</v>
          </cell>
          <cell r="AP38">
            <v>15.5</v>
          </cell>
          <cell r="AQ38">
            <v>42.78</v>
          </cell>
          <cell r="AR38">
            <v>42.86</v>
          </cell>
          <cell r="AS38">
            <v>39.03</v>
          </cell>
          <cell r="AT38">
            <v>800</v>
          </cell>
          <cell r="AU38">
            <v>630</v>
          </cell>
          <cell r="AV38">
            <v>605</v>
          </cell>
        </row>
        <row r="39">
          <cell r="AH39" t="str">
            <v>EBZRP</v>
          </cell>
          <cell r="AI39" t="str">
            <v xml:space="preserve">EPOXY CURED BASED ZINC RICH PRIMER </v>
          </cell>
          <cell r="AJ39" t="str">
            <v>4180(Z-800)</v>
          </cell>
          <cell r="AK39" t="str">
            <v>1002</v>
          </cell>
          <cell r="AL39">
            <v>0</v>
          </cell>
          <cell r="AM39">
            <v>1</v>
          </cell>
          <cell r="AN39">
            <v>27.3</v>
          </cell>
          <cell r="AO39">
            <v>15.7</v>
          </cell>
          <cell r="AP39">
            <v>0</v>
          </cell>
          <cell r="AQ39">
            <v>40.29</v>
          </cell>
          <cell r="AR39">
            <v>38.22</v>
          </cell>
          <cell r="AS39">
            <v>0</v>
          </cell>
          <cell r="AT39">
            <v>1100</v>
          </cell>
          <cell r="AU39">
            <v>600</v>
          </cell>
        </row>
        <row r="40">
          <cell r="AH40" t="str">
            <v>HBEP</v>
          </cell>
          <cell r="AI40" t="str">
            <v>HIGH BUILD EPOXY POLYAMINE CURED</v>
          </cell>
          <cell r="AJ40" t="str">
            <v>4418(A-418)</v>
          </cell>
          <cell r="AK40" t="str">
            <v>1015</v>
          </cell>
          <cell r="AL40">
            <v>0</v>
          </cell>
          <cell r="AM40">
            <v>1</v>
          </cell>
          <cell r="AN40">
            <v>18.3</v>
          </cell>
          <cell r="AO40">
            <v>13.1</v>
          </cell>
          <cell r="AP40">
            <v>0</v>
          </cell>
          <cell r="AQ40">
            <v>65.569999999999993</v>
          </cell>
          <cell r="AR40">
            <v>83.97</v>
          </cell>
          <cell r="AS40">
            <v>0</v>
          </cell>
          <cell r="AT40">
            <v>1200</v>
          </cell>
          <cell r="AU40">
            <v>1100</v>
          </cell>
        </row>
        <row r="41">
          <cell r="AH41" t="str">
            <v>HSCP</v>
          </cell>
          <cell r="AI41" t="str">
            <v>HIGH SOILD EPOXY POLYAMINE CURED PRIMER</v>
          </cell>
          <cell r="AJ41" t="str">
            <v>4418(A-448)</v>
          </cell>
          <cell r="AK41">
            <v>1017</v>
          </cell>
          <cell r="AL41">
            <v>0</v>
          </cell>
          <cell r="AM41">
            <v>1</v>
          </cell>
          <cell r="AN41">
            <v>20.309999999999999</v>
          </cell>
          <cell r="AO41">
            <v>13.1</v>
          </cell>
          <cell r="AP41">
            <v>0</v>
          </cell>
          <cell r="AQ41">
            <v>64</v>
          </cell>
          <cell r="AR41">
            <v>83.97</v>
          </cell>
          <cell r="AS41">
            <v>0</v>
          </cell>
          <cell r="AT41">
            <v>1300</v>
          </cell>
          <cell r="AU41">
            <v>1100</v>
          </cell>
        </row>
        <row r="42">
          <cell r="AH42" t="str">
            <v>EEA</v>
          </cell>
          <cell r="AI42" t="str">
            <v>EPOXY ENAMEL AMINE ADDUCT CURED</v>
          </cell>
          <cell r="AJ42" t="str">
            <v>4450(A-500)</v>
          </cell>
          <cell r="AK42" t="str">
            <v>1014</v>
          </cell>
          <cell r="AL42">
            <v>0</v>
          </cell>
          <cell r="AM42">
            <v>1</v>
          </cell>
          <cell r="AN42">
            <v>23.8</v>
          </cell>
          <cell r="AO42">
            <v>11.4</v>
          </cell>
          <cell r="AP42">
            <v>0</v>
          </cell>
          <cell r="AQ42">
            <v>37.82</v>
          </cell>
          <cell r="AR42">
            <v>83.33</v>
          </cell>
          <cell r="AS42">
            <v>0</v>
          </cell>
          <cell r="AT42">
            <v>900</v>
          </cell>
          <cell r="AU42">
            <v>950</v>
          </cell>
        </row>
        <row r="43">
          <cell r="AH43" t="str">
            <v>NEP</v>
          </cell>
          <cell r="AI43" t="str">
            <v>NON-REACTIVE EPOXY PRIMER</v>
          </cell>
          <cell r="AJ43" t="str">
            <v>4405(A-505)</v>
          </cell>
          <cell r="AK43">
            <v>0</v>
          </cell>
          <cell r="AL43">
            <v>0</v>
          </cell>
          <cell r="AM43">
            <v>1</v>
          </cell>
          <cell r="AN43">
            <v>19.2</v>
          </cell>
          <cell r="AO43">
            <v>0</v>
          </cell>
          <cell r="AP43">
            <v>0</v>
          </cell>
          <cell r="AQ43">
            <v>41.67</v>
          </cell>
          <cell r="AR43">
            <v>0</v>
          </cell>
          <cell r="AS43">
            <v>0</v>
          </cell>
          <cell r="AT43">
            <v>800</v>
          </cell>
        </row>
        <row r="44">
          <cell r="AH44" t="str">
            <v>ZCOP</v>
          </cell>
          <cell r="AI44" t="str">
            <v xml:space="preserve">ZINC CHROMATE-RED OXIDE/EPOXY PRIMER </v>
          </cell>
          <cell r="AJ44" t="str">
            <v>4451(A-510)</v>
          </cell>
          <cell r="AK44" t="str">
            <v>1016</v>
          </cell>
          <cell r="AL44" t="str">
            <v>530</v>
          </cell>
          <cell r="AM44">
            <v>1</v>
          </cell>
          <cell r="AN44">
            <v>18.2</v>
          </cell>
          <cell r="AO44">
            <v>8.1999999999999993</v>
          </cell>
          <cell r="AP44">
            <v>15.5</v>
          </cell>
          <cell r="AQ44">
            <v>42.86</v>
          </cell>
          <cell r="AR44">
            <v>85.37</v>
          </cell>
          <cell r="AS44">
            <v>36.450000000000003</v>
          </cell>
          <cell r="AT44">
            <v>780</v>
          </cell>
          <cell r="AU44">
            <v>700</v>
          </cell>
          <cell r="AV44">
            <v>565</v>
          </cell>
        </row>
        <row r="45">
          <cell r="AH45" t="str">
            <v>EPC</v>
          </cell>
          <cell r="AI45" t="str">
            <v xml:space="preserve">EPOXY ENAMEL/POLYAMIDE CURED </v>
          </cell>
          <cell r="AJ45" t="str">
            <v>4415(A-515)</v>
          </cell>
          <cell r="AK45">
            <v>0</v>
          </cell>
          <cell r="AL45">
            <v>0</v>
          </cell>
          <cell r="AM45">
            <v>1</v>
          </cell>
          <cell r="AN45">
            <v>19.8</v>
          </cell>
          <cell r="AO45">
            <v>0</v>
          </cell>
          <cell r="AP45">
            <v>0</v>
          </cell>
          <cell r="AQ45">
            <v>42.93</v>
          </cell>
          <cell r="AR45">
            <v>0</v>
          </cell>
          <cell r="AS45">
            <v>0</v>
          </cell>
          <cell r="AT45">
            <v>850</v>
          </cell>
        </row>
        <row r="46">
          <cell r="AH46" t="str">
            <v>4425(A-525)</v>
          </cell>
          <cell r="AI46" t="str">
            <v>EPOXY NON-SKID SURFACING</v>
          </cell>
          <cell r="AJ46" t="str">
            <v>4425(A-525)</v>
          </cell>
          <cell r="AK46" t="str">
            <v>1018</v>
          </cell>
          <cell r="AL46">
            <v>0</v>
          </cell>
          <cell r="AM46">
            <v>1</v>
          </cell>
          <cell r="AN46">
            <v>18</v>
          </cell>
          <cell r="AO46">
            <v>31.3</v>
          </cell>
          <cell r="AP46">
            <v>0</v>
          </cell>
          <cell r="AQ46">
            <v>37.78</v>
          </cell>
          <cell r="AR46">
            <v>47.92</v>
          </cell>
          <cell r="AS46">
            <v>0</v>
          </cell>
          <cell r="AT46">
            <v>680</v>
          </cell>
          <cell r="AU46">
            <v>1500</v>
          </cell>
        </row>
        <row r="47">
          <cell r="AH47" t="str">
            <v>EPAP</v>
          </cell>
          <cell r="AI47" t="str">
            <v>EPOXY-POLYAMIDE,ALLOY PRIMER.</v>
          </cell>
          <cell r="AJ47" t="str">
            <v>4465(A-650)</v>
          </cell>
          <cell r="AK47">
            <v>1020</v>
          </cell>
          <cell r="AL47">
            <v>0</v>
          </cell>
          <cell r="AM47">
            <v>1</v>
          </cell>
          <cell r="AN47">
            <v>21</v>
          </cell>
          <cell r="AO47">
            <v>26.92</v>
          </cell>
          <cell r="AP47">
            <v>0</v>
          </cell>
          <cell r="AQ47">
            <v>42.86</v>
          </cell>
          <cell r="AR47">
            <v>13</v>
          </cell>
          <cell r="AS47">
            <v>0</v>
          </cell>
          <cell r="AT47">
            <v>900</v>
          </cell>
          <cell r="AU47">
            <v>350</v>
          </cell>
        </row>
        <row r="48">
          <cell r="AI48" t="str">
            <v>LEAD SILICO CHROMATE EP.PRI./POLYAMIDE CURED</v>
          </cell>
          <cell r="AJ48" t="str">
            <v>4430(A-530)</v>
          </cell>
          <cell r="AK48">
            <v>0</v>
          </cell>
          <cell r="AL48">
            <v>0</v>
          </cell>
          <cell r="AM48">
            <v>1</v>
          </cell>
          <cell r="AN48">
            <v>21.97</v>
          </cell>
          <cell r="AO48">
            <v>0</v>
          </cell>
          <cell r="AP48">
            <v>0</v>
          </cell>
          <cell r="AQ48">
            <v>37.78</v>
          </cell>
          <cell r="AR48">
            <v>0</v>
          </cell>
          <cell r="AS48">
            <v>0</v>
          </cell>
          <cell r="AT48">
            <v>830</v>
          </cell>
        </row>
        <row r="49">
          <cell r="AH49" t="str">
            <v>ERLP</v>
          </cell>
          <cell r="AI49" t="str">
            <v>EPOXY RED LEAD POLYAMIDE CURED PRIMER</v>
          </cell>
          <cell r="AJ49" t="str">
            <v>4440(A-540)</v>
          </cell>
          <cell r="AK49" t="str">
            <v>1051</v>
          </cell>
          <cell r="AL49">
            <v>0</v>
          </cell>
          <cell r="AM49">
            <v>1</v>
          </cell>
          <cell r="AN49">
            <v>19.399999999999999</v>
          </cell>
          <cell r="AO49">
            <v>15.8</v>
          </cell>
          <cell r="AP49">
            <v>0</v>
          </cell>
          <cell r="AQ49">
            <v>42.78</v>
          </cell>
          <cell r="AR49">
            <v>43.04</v>
          </cell>
          <cell r="AS49">
            <v>0</v>
          </cell>
          <cell r="AT49">
            <v>830</v>
          </cell>
          <cell r="AU49">
            <v>680</v>
          </cell>
        </row>
        <row r="50">
          <cell r="AH50" t="str">
            <v>EROP</v>
          </cell>
          <cell r="AI50" t="str">
            <v>RED LEAD-RED OXIDE EP./POLYAMIDE CURED PRI.</v>
          </cell>
          <cell r="AJ50" t="str">
            <v>4445(A-545)</v>
          </cell>
          <cell r="AK50" t="str">
            <v>1060</v>
          </cell>
          <cell r="AL50">
            <v>0</v>
          </cell>
          <cell r="AM50">
            <v>1</v>
          </cell>
          <cell r="AN50">
            <v>18.7</v>
          </cell>
          <cell r="AO50">
            <v>20.9</v>
          </cell>
          <cell r="AP50">
            <v>0</v>
          </cell>
          <cell r="AQ50">
            <v>42.78</v>
          </cell>
          <cell r="AR50">
            <v>28.71</v>
          </cell>
          <cell r="AS50">
            <v>0</v>
          </cell>
          <cell r="AT50">
            <v>800</v>
          </cell>
          <cell r="AU50">
            <v>600</v>
          </cell>
        </row>
        <row r="51">
          <cell r="AH51" t="str">
            <v>ETC</v>
          </cell>
          <cell r="AI51" t="str">
            <v>TAR EPOXY COATING/AMINE CURED</v>
          </cell>
          <cell r="AJ51" t="str">
            <v>4460(A-560)</v>
          </cell>
          <cell r="AK51" t="str">
            <v>1070(EP-10)</v>
          </cell>
          <cell r="AL51">
            <v>0</v>
          </cell>
          <cell r="AM51">
            <v>1</v>
          </cell>
          <cell r="AN51">
            <v>11.69</v>
          </cell>
          <cell r="AO51">
            <v>12.2</v>
          </cell>
          <cell r="AP51">
            <v>0</v>
          </cell>
          <cell r="AQ51">
            <v>42.78</v>
          </cell>
          <cell r="AR51">
            <v>57.38</v>
          </cell>
          <cell r="AS51">
            <v>0</v>
          </cell>
          <cell r="AT51">
            <v>500</v>
          </cell>
          <cell r="AU51">
            <v>700</v>
          </cell>
          <cell r="AV51">
            <v>1500</v>
          </cell>
        </row>
        <row r="52">
          <cell r="AH52" t="str">
            <v>EWB</v>
          </cell>
          <cell r="AI52" t="str">
            <v>WATER BASE EPOXY ENAMEL/POLTAMINE CURED</v>
          </cell>
          <cell r="AJ52" t="str">
            <v>4458(A-580)</v>
          </cell>
          <cell r="AK52" t="str">
            <v>1017(EP-07)</v>
          </cell>
          <cell r="AL52" t="str">
            <v>96</v>
          </cell>
          <cell r="AM52">
            <v>1</v>
          </cell>
          <cell r="AN52">
            <v>34.4</v>
          </cell>
          <cell r="AO52">
            <v>16</v>
          </cell>
          <cell r="AP52">
            <v>32.700000000000003</v>
          </cell>
          <cell r="AQ52">
            <v>37.79</v>
          </cell>
          <cell r="AR52">
            <v>43.75</v>
          </cell>
          <cell r="AS52">
            <v>45.87</v>
          </cell>
          <cell r="AT52">
            <v>1300</v>
          </cell>
          <cell r="AU52">
            <v>700</v>
          </cell>
          <cell r="AV52">
            <v>1500</v>
          </cell>
        </row>
        <row r="53">
          <cell r="AH53" t="str">
            <v>CCTE</v>
          </cell>
          <cell r="AI53" t="str">
            <v>CATALYZED COAL TAR EPOXY POLYAMINE CURED</v>
          </cell>
          <cell r="AJ53" t="str">
            <v>4459(A-590)</v>
          </cell>
          <cell r="AK53" t="str">
            <v>SP-06</v>
          </cell>
          <cell r="AL53">
            <v>0</v>
          </cell>
          <cell r="AM53">
            <v>1</v>
          </cell>
          <cell r="AN53">
            <v>12.6</v>
          </cell>
          <cell r="AO53">
            <v>32.1</v>
          </cell>
          <cell r="AP53">
            <v>0</v>
          </cell>
          <cell r="AQ53">
            <v>55.56</v>
          </cell>
          <cell r="AR53">
            <v>42.37</v>
          </cell>
          <cell r="AS53">
            <v>0</v>
          </cell>
          <cell r="AT53">
            <v>700</v>
          </cell>
          <cell r="AU53">
            <v>1360</v>
          </cell>
        </row>
        <row r="54">
          <cell r="AH54" t="str">
            <v>EPF</v>
          </cell>
          <cell r="AI54" t="str">
            <v>EPOXY-POLYAMINE,FINISH</v>
          </cell>
          <cell r="AJ54" t="str">
            <v>4465(A-650)</v>
          </cell>
          <cell r="AK54" t="str">
            <v>SP-08</v>
          </cell>
          <cell r="AL54">
            <v>0</v>
          </cell>
          <cell r="AM54">
            <v>1</v>
          </cell>
          <cell r="AN54">
            <v>21</v>
          </cell>
          <cell r="AO54">
            <v>24.4</v>
          </cell>
          <cell r="AP54">
            <v>0</v>
          </cell>
          <cell r="AQ54">
            <v>42.86</v>
          </cell>
          <cell r="AR54">
            <v>25</v>
          </cell>
          <cell r="AS54">
            <v>0</v>
          </cell>
          <cell r="AT54">
            <v>900</v>
          </cell>
          <cell r="AU54">
            <v>610</v>
          </cell>
        </row>
        <row r="55">
          <cell r="AH55" t="str">
            <v>EPRLP</v>
          </cell>
          <cell r="AI55" t="str">
            <v>EPOXY/POLYAMINE,RED LEAD PRIMER</v>
          </cell>
          <cell r="AJ55" t="str">
            <v>4570(A-700)</v>
          </cell>
          <cell r="AK55" t="str">
            <v>SP-09</v>
          </cell>
          <cell r="AL55">
            <v>0</v>
          </cell>
          <cell r="AM55">
            <v>1</v>
          </cell>
          <cell r="AN55">
            <v>21</v>
          </cell>
          <cell r="AO55">
            <v>32</v>
          </cell>
          <cell r="AP55">
            <v>0</v>
          </cell>
          <cell r="AQ55">
            <v>42.86</v>
          </cell>
          <cell r="AR55">
            <v>23.75</v>
          </cell>
          <cell r="AS55">
            <v>0</v>
          </cell>
          <cell r="AT55">
            <v>900</v>
          </cell>
          <cell r="AU55">
            <v>760</v>
          </cell>
        </row>
        <row r="56">
          <cell r="AH56" t="str">
            <v>EMOP</v>
          </cell>
          <cell r="AI56" t="str">
            <v xml:space="preserve">EPOXY MIO PRIMER </v>
          </cell>
          <cell r="AJ56" t="str">
            <v>4691(Ar-910)</v>
          </cell>
          <cell r="AK56" t="str">
            <v>1050(EP-20)</v>
          </cell>
          <cell r="AL56" t="str">
            <v>76</v>
          </cell>
          <cell r="AM56">
            <v>1</v>
          </cell>
          <cell r="AN56">
            <v>17.3</v>
          </cell>
          <cell r="AO56">
            <v>9.2799999999999994</v>
          </cell>
          <cell r="AP56">
            <v>30.9</v>
          </cell>
          <cell r="AQ56">
            <v>43.35</v>
          </cell>
          <cell r="AR56">
            <v>31.25</v>
          </cell>
          <cell r="AS56">
            <v>25.89</v>
          </cell>
          <cell r="AT56">
            <v>750</v>
          </cell>
          <cell r="AU56">
            <v>290</v>
          </cell>
          <cell r="AV56">
            <v>800</v>
          </cell>
        </row>
        <row r="57">
          <cell r="AH57" t="str">
            <v>EPCP</v>
          </cell>
          <cell r="AI57" t="str">
            <v>EPOXY-PHENOLIC CURED PRIMER .</v>
          </cell>
          <cell r="AJ57" t="str">
            <v>4691(Ar-910)</v>
          </cell>
          <cell r="AK57" t="str">
            <v>1060</v>
          </cell>
          <cell r="AL57" t="str">
            <v>76</v>
          </cell>
          <cell r="AM57">
            <v>1</v>
          </cell>
          <cell r="AN57">
            <v>17.3</v>
          </cell>
          <cell r="AO57">
            <v>19.2</v>
          </cell>
          <cell r="AP57">
            <v>30.9</v>
          </cell>
          <cell r="AQ57">
            <v>43.35</v>
          </cell>
          <cell r="AR57">
            <v>31.25</v>
          </cell>
          <cell r="AS57">
            <v>25.89</v>
          </cell>
          <cell r="AT57">
            <v>750</v>
          </cell>
          <cell r="AU57">
            <v>600</v>
          </cell>
          <cell r="AV57">
            <v>800</v>
          </cell>
        </row>
        <row r="59">
          <cell r="AI59" t="str">
            <v xml:space="preserve">CHLORINATED RUBBER RESIN </v>
          </cell>
        </row>
        <row r="60">
          <cell r="AH60" t="str">
            <v>CRRLP</v>
          </cell>
          <cell r="AI60" t="str">
            <v xml:space="preserve">CALORINATED RUBBER RED LEAD PRIMER </v>
          </cell>
          <cell r="AJ60" t="str">
            <v>0201</v>
          </cell>
          <cell r="AK60" t="str">
            <v>1402(RF-63)</v>
          </cell>
          <cell r="AL60" t="str">
            <v>530</v>
          </cell>
          <cell r="AM60">
            <v>1</v>
          </cell>
          <cell r="AN60">
            <v>14.7</v>
          </cell>
          <cell r="AO60">
            <v>12.9</v>
          </cell>
          <cell r="AP60">
            <v>15.5</v>
          </cell>
          <cell r="AQ60">
            <v>32.65</v>
          </cell>
          <cell r="AR60">
            <v>37.979999999999997</v>
          </cell>
          <cell r="AS60">
            <v>36.450000000000003</v>
          </cell>
          <cell r="AT60">
            <v>480</v>
          </cell>
          <cell r="AU60">
            <v>490</v>
          </cell>
          <cell r="AV60">
            <v>565</v>
          </cell>
        </row>
        <row r="61">
          <cell r="AH61" t="str">
            <v>CRZCP</v>
          </cell>
          <cell r="AI61" t="str">
            <v>CHLORINATED RUBBER PRIMER ZINC CHROMATE PR.</v>
          </cell>
          <cell r="AJ61" t="str">
            <v>0211</v>
          </cell>
          <cell r="AK61" t="str">
            <v>1450(RF-67)</v>
          </cell>
          <cell r="AL61" t="str">
            <v>540</v>
          </cell>
          <cell r="AM61">
            <v>1</v>
          </cell>
          <cell r="AN61">
            <v>15.5</v>
          </cell>
          <cell r="AO61">
            <v>11.3</v>
          </cell>
          <cell r="AP61">
            <v>14.1</v>
          </cell>
          <cell r="AQ61">
            <v>30.97</v>
          </cell>
          <cell r="AR61">
            <v>42.48</v>
          </cell>
          <cell r="AS61">
            <v>36.450000000000003</v>
          </cell>
          <cell r="AT61">
            <v>480</v>
          </cell>
          <cell r="AU61">
            <v>480</v>
          </cell>
          <cell r="AV61">
            <v>514</v>
          </cell>
        </row>
        <row r="62">
          <cell r="AH62" t="str">
            <v>CRROP</v>
          </cell>
          <cell r="AI62" t="str">
            <v xml:space="preserve">CHLORINATED RUBBER RED OXIDE PRIMER </v>
          </cell>
          <cell r="AJ62" t="str">
            <v>0221</v>
          </cell>
          <cell r="AK62" t="str">
            <v>1403(RF-65)</v>
          </cell>
          <cell r="AL62" t="str">
            <v>510</v>
          </cell>
          <cell r="AM62">
            <v>1</v>
          </cell>
          <cell r="AN62">
            <v>14.6</v>
          </cell>
          <cell r="AO62">
            <v>12.1</v>
          </cell>
          <cell r="AP62">
            <v>31</v>
          </cell>
          <cell r="AQ62">
            <v>30.82</v>
          </cell>
          <cell r="AR62">
            <v>38.020000000000003</v>
          </cell>
          <cell r="AS62">
            <v>38.549999999999997</v>
          </cell>
          <cell r="AT62">
            <v>450</v>
          </cell>
          <cell r="AU62">
            <v>460</v>
          </cell>
          <cell r="AV62">
            <v>1195</v>
          </cell>
        </row>
        <row r="63">
          <cell r="AH63" t="str">
            <v>CRF</v>
          </cell>
          <cell r="AI63" t="str">
            <v xml:space="preserve">CHLORINATED RUBBER FINISH </v>
          </cell>
          <cell r="AJ63" t="str">
            <v>0251</v>
          </cell>
          <cell r="AK63" t="str">
            <v>1401</v>
          </cell>
          <cell r="AL63" t="str">
            <v>520</v>
          </cell>
          <cell r="AM63">
            <v>1</v>
          </cell>
          <cell r="AN63">
            <v>18.899999999999999</v>
          </cell>
          <cell r="AO63">
            <v>15.8</v>
          </cell>
          <cell r="AP63">
            <v>16.7</v>
          </cell>
          <cell r="AQ63">
            <v>31.75</v>
          </cell>
          <cell r="AR63">
            <v>34.18</v>
          </cell>
          <cell r="AS63">
            <v>33.83</v>
          </cell>
          <cell r="AT63">
            <v>600</v>
          </cell>
          <cell r="AU63">
            <v>540</v>
          </cell>
          <cell r="AV63">
            <v>565</v>
          </cell>
        </row>
        <row r="64">
          <cell r="AH64" t="str">
            <v>CRATP</v>
          </cell>
          <cell r="AI64" t="str">
            <v>C RUBBER ALUMINUM TRIPOLYPHOSPHATE PRIMER</v>
          </cell>
          <cell r="AJ64" t="str">
            <v>0203</v>
          </cell>
          <cell r="AK64">
            <v>0</v>
          </cell>
          <cell r="AL64" t="str">
            <v>531</v>
          </cell>
          <cell r="AM64">
            <v>1</v>
          </cell>
          <cell r="AN64">
            <v>13.4</v>
          </cell>
          <cell r="AO64">
            <v>0</v>
          </cell>
          <cell r="AP64">
            <v>14.5</v>
          </cell>
          <cell r="AQ64">
            <v>37.31</v>
          </cell>
          <cell r="AR64">
            <v>0</v>
          </cell>
          <cell r="AS64">
            <v>36.409999999999997</v>
          </cell>
          <cell r="AT64">
            <v>500</v>
          </cell>
          <cell r="AU64">
            <v>0</v>
          </cell>
          <cell r="AV64">
            <v>528</v>
          </cell>
        </row>
        <row r="65">
          <cell r="AH65" t="str">
            <v>PCRF</v>
          </cell>
          <cell r="AI65" t="str">
            <v>PIGMENTED CHLORINATED RUBBER FINISH</v>
          </cell>
          <cell r="AJ65" t="str">
            <v>4470(C-700)</v>
          </cell>
          <cell r="AK65" t="str">
            <v>RF-51~56</v>
          </cell>
          <cell r="AL65" t="str">
            <v>560</v>
          </cell>
          <cell r="AM65">
            <v>1</v>
          </cell>
          <cell r="AN65">
            <v>27.1</v>
          </cell>
          <cell r="AO65">
            <v>12.3</v>
          </cell>
          <cell r="AP65">
            <v>13.5</v>
          </cell>
          <cell r="AQ65">
            <v>33.21</v>
          </cell>
          <cell r="AR65">
            <v>38.21</v>
          </cell>
          <cell r="AS65">
            <v>33.78</v>
          </cell>
          <cell r="AT65">
            <v>900</v>
          </cell>
          <cell r="AU65">
            <v>470</v>
          </cell>
          <cell r="AV65">
            <v>456</v>
          </cell>
        </row>
        <row r="66">
          <cell r="AH66" t="str">
            <v>CRRLP</v>
          </cell>
          <cell r="AI66" t="str">
            <v xml:space="preserve">CHLORINATED RUBBER RED LEAD PRIMER </v>
          </cell>
          <cell r="AJ66" t="str">
            <v>4575(C-750)</v>
          </cell>
          <cell r="AK66">
            <v>0</v>
          </cell>
          <cell r="AL66" t="str">
            <v>500</v>
          </cell>
          <cell r="AM66">
            <v>1</v>
          </cell>
          <cell r="AN66">
            <v>17.2</v>
          </cell>
          <cell r="AO66">
            <v>0</v>
          </cell>
          <cell r="AP66">
            <v>15</v>
          </cell>
          <cell r="AQ66">
            <v>37.79</v>
          </cell>
          <cell r="AR66">
            <v>0</v>
          </cell>
          <cell r="AS66">
            <v>30.4</v>
          </cell>
          <cell r="AT66">
            <v>650</v>
          </cell>
          <cell r="AU66">
            <v>0</v>
          </cell>
          <cell r="AV66">
            <v>456</v>
          </cell>
        </row>
        <row r="67">
          <cell r="AH67" t="str">
            <v>CRROP</v>
          </cell>
          <cell r="AI67" t="str">
            <v xml:space="preserve">CHLORINATED RUBBER RED LEAD-RED OXIDE PRIMER </v>
          </cell>
          <cell r="AJ67" t="str">
            <v>4576(C-760)</v>
          </cell>
          <cell r="AK67">
            <v>0</v>
          </cell>
          <cell r="AL67" t="str">
            <v>550</v>
          </cell>
          <cell r="AM67">
            <v>1</v>
          </cell>
          <cell r="AN67">
            <v>15.9</v>
          </cell>
          <cell r="AO67">
            <v>0</v>
          </cell>
          <cell r="AP67">
            <v>14.8</v>
          </cell>
          <cell r="AQ67">
            <v>38.99</v>
          </cell>
          <cell r="AR67">
            <v>0</v>
          </cell>
          <cell r="AS67">
            <v>33.78</v>
          </cell>
          <cell r="AT67">
            <v>620</v>
          </cell>
          <cell r="AU67">
            <v>0</v>
          </cell>
          <cell r="AV67">
            <v>500</v>
          </cell>
        </row>
        <row r="68">
          <cell r="AH68" t="str">
            <v>VZCP</v>
          </cell>
          <cell r="AI68" t="str">
            <v>CHLORINATED RUBBER BASE M.I.O.COATING</v>
          </cell>
          <cell r="AJ68" t="str">
            <v>4693(Ar-930)</v>
          </cell>
          <cell r="AK68" t="str">
            <v>1452(RF-68)</v>
          </cell>
          <cell r="AL68" t="str">
            <v>600</v>
          </cell>
          <cell r="AM68">
            <v>1</v>
          </cell>
          <cell r="AN68">
            <v>16.399999999999999</v>
          </cell>
          <cell r="AO68">
            <v>13.2</v>
          </cell>
          <cell r="AP68">
            <v>14.8</v>
          </cell>
          <cell r="AQ68">
            <v>37.799999999999997</v>
          </cell>
          <cell r="AR68">
            <v>37.880000000000003</v>
          </cell>
          <cell r="AS68">
            <v>33.72</v>
          </cell>
          <cell r="AT68">
            <v>620</v>
          </cell>
          <cell r="AU68">
            <v>500</v>
          </cell>
          <cell r="AV68">
            <v>499</v>
          </cell>
        </row>
        <row r="70">
          <cell r="AH70" t="str">
            <v>HF400</v>
          </cell>
          <cell r="AI70" t="str">
            <v>HEAT-RESISTING PAINT 400'C ALUM. SERIES.</v>
          </cell>
          <cell r="AJ70" t="str">
            <v>0654</v>
          </cell>
          <cell r="AK70" t="str">
            <v>1503</v>
          </cell>
          <cell r="AL70">
            <v>0</v>
          </cell>
          <cell r="AM70">
            <v>0</v>
          </cell>
          <cell r="AN70">
            <v>0</v>
          </cell>
          <cell r="AO70">
            <v>0</v>
          </cell>
          <cell r="AP70">
            <v>0</v>
          </cell>
          <cell r="AQ70">
            <v>0</v>
          </cell>
          <cell r="AR70">
            <v>0</v>
          </cell>
          <cell r="AS70">
            <v>0</v>
          </cell>
          <cell r="AT70">
            <v>0</v>
          </cell>
          <cell r="AU70">
            <v>0</v>
          </cell>
          <cell r="AV70">
            <v>406</v>
          </cell>
        </row>
        <row r="71">
          <cell r="AI71" t="str">
            <v xml:space="preserve">SILICONE RESIN </v>
          </cell>
          <cell r="AJ71">
            <v>0</v>
          </cell>
          <cell r="AK71">
            <v>0</v>
          </cell>
          <cell r="AL71">
            <v>0</v>
          </cell>
          <cell r="AM71">
            <v>0</v>
          </cell>
          <cell r="AN71">
            <v>0</v>
          </cell>
          <cell r="AO71">
            <v>0</v>
          </cell>
          <cell r="AP71">
            <v>0</v>
          </cell>
          <cell r="AQ71">
            <v>0</v>
          </cell>
          <cell r="AR71">
            <v>0</v>
          </cell>
          <cell r="AS71">
            <v>0</v>
          </cell>
          <cell r="AT71">
            <v>440</v>
          </cell>
        </row>
        <row r="72">
          <cell r="AH72" t="str">
            <v>HP200</v>
          </cell>
          <cell r="AI72" t="str">
            <v>HEAT-RESISTING PRIMER 200'C ,SILICONE SERIES.</v>
          </cell>
          <cell r="AJ72" t="str">
            <v>0631</v>
          </cell>
          <cell r="AK72" t="str">
            <v>1512</v>
          </cell>
          <cell r="AL72">
            <v>0</v>
          </cell>
          <cell r="AM72">
            <v>1</v>
          </cell>
          <cell r="AN72">
            <v>16.5</v>
          </cell>
          <cell r="AO72">
            <v>26.2</v>
          </cell>
          <cell r="AP72">
            <v>0</v>
          </cell>
          <cell r="AQ72">
            <v>36.36</v>
          </cell>
          <cell r="AR72">
            <v>38.17</v>
          </cell>
          <cell r="AS72">
            <v>0</v>
          </cell>
          <cell r="AT72">
            <v>600</v>
          </cell>
          <cell r="AU72">
            <v>1000</v>
          </cell>
        </row>
        <row r="73">
          <cell r="AH73" t="str">
            <v>HP300</v>
          </cell>
          <cell r="AI73" t="str">
            <v xml:space="preserve">HEAT-RESISTING PRIMER 300'C </v>
          </cell>
          <cell r="AJ73" t="str">
            <v>0632</v>
          </cell>
          <cell r="AK73" t="str">
            <v>1507</v>
          </cell>
          <cell r="AL73" t="str">
            <v>330-1</v>
          </cell>
          <cell r="AM73">
            <v>1</v>
          </cell>
          <cell r="AN73">
            <v>20.7</v>
          </cell>
          <cell r="AO73">
            <v>20.399999999999999</v>
          </cell>
          <cell r="AP73">
            <v>29</v>
          </cell>
          <cell r="AQ73">
            <v>36.229999999999997</v>
          </cell>
          <cell r="AR73">
            <v>38.24</v>
          </cell>
          <cell r="AS73">
            <v>33.76</v>
          </cell>
          <cell r="AT73">
            <v>750</v>
          </cell>
          <cell r="AU73">
            <v>780</v>
          </cell>
          <cell r="AV73">
            <v>979</v>
          </cell>
        </row>
        <row r="74">
          <cell r="AH74" t="str">
            <v>HP500</v>
          </cell>
          <cell r="AI74" t="str">
            <v>HEAT-RESISTING PRIMER 500'C</v>
          </cell>
          <cell r="AJ74" t="str">
            <v>0634</v>
          </cell>
          <cell r="AK74" t="str">
            <v>1501</v>
          </cell>
          <cell r="AL74">
            <v>0</v>
          </cell>
          <cell r="AM74">
            <v>1</v>
          </cell>
          <cell r="AN74">
            <v>35.799999999999997</v>
          </cell>
          <cell r="AO74">
            <v>34.1</v>
          </cell>
          <cell r="AP74">
            <v>0</v>
          </cell>
          <cell r="AQ74">
            <v>36.31</v>
          </cell>
          <cell r="AR74">
            <v>38.119999999999997</v>
          </cell>
          <cell r="AS74">
            <v>0</v>
          </cell>
          <cell r="AT74">
            <v>1300</v>
          </cell>
          <cell r="AU74">
            <v>1300</v>
          </cell>
        </row>
        <row r="75">
          <cell r="AH75" t="str">
            <v>HP600</v>
          </cell>
          <cell r="AI75" t="str">
            <v>HEAT-RESISTING PRIMER 600'C</v>
          </cell>
          <cell r="AJ75" t="str">
            <v>0635</v>
          </cell>
          <cell r="AK75" t="str">
            <v>1500</v>
          </cell>
          <cell r="AL75" t="str">
            <v>320-1</v>
          </cell>
          <cell r="AM75">
            <v>1</v>
          </cell>
          <cell r="AN75">
            <v>44.09</v>
          </cell>
          <cell r="AO75">
            <v>34.1</v>
          </cell>
          <cell r="AP75">
            <v>44.4</v>
          </cell>
          <cell r="AQ75">
            <v>31.75</v>
          </cell>
          <cell r="AR75">
            <v>38.119999999999997</v>
          </cell>
          <cell r="AS75">
            <v>33.78</v>
          </cell>
          <cell r="AT75">
            <v>1400</v>
          </cell>
          <cell r="AU75">
            <v>1300</v>
          </cell>
          <cell r="AV75">
            <v>1500</v>
          </cell>
        </row>
        <row r="76">
          <cell r="AH76" t="str">
            <v>HF200</v>
          </cell>
          <cell r="AI76" t="str">
            <v>HEAT-RESISTING PAINT 200'C SILICONE SREIES.</v>
          </cell>
          <cell r="AJ76" t="str">
            <v>0651</v>
          </cell>
          <cell r="AK76" t="str">
            <v>1504</v>
          </cell>
          <cell r="AL76">
            <v>0</v>
          </cell>
          <cell r="AM76">
            <v>1</v>
          </cell>
          <cell r="AN76">
            <v>17.5</v>
          </cell>
          <cell r="AO76">
            <v>27.3</v>
          </cell>
          <cell r="AP76">
            <v>0</v>
          </cell>
          <cell r="AQ76">
            <v>30.29</v>
          </cell>
          <cell r="AR76">
            <v>28.57</v>
          </cell>
          <cell r="AS76">
            <v>0</v>
          </cell>
          <cell r="AT76">
            <v>530</v>
          </cell>
          <cell r="AU76">
            <v>780</v>
          </cell>
        </row>
        <row r="77">
          <cell r="AH77" t="str">
            <v>HF300</v>
          </cell>
          <cell r="AI77" t="str">
            <v>HEAT-RESISTING PAINT 300'C</v>
          </cell>
          <cell r="AJ77" t="str">
            <v>0652</v>
          </cell>
          <cell r="AK77" t="str">
            <v>1505</v>
          </cell>
          <cell r="AL77" t="str">
            <v>330</v>
          </cell>
          <cell r="AM77">
            <v>1</v>
          </cell>
          <cell r="AN77">
            <v>27.6</v>
          </cell>
          <cell r="AO77">
            <v>27.3</v>
          </cell>
          <cell r="AP77">
            <v>28.4</v>
          </cell>
          <cell r="AQ77">
            <v>27.17</v>
          </cell>
          <cell r="AR77">
            <v>28.57</v>
          </cell>
          <cell r="AS77">
            <v>32.54</v>
          </cell>
          <cell r="AT77">
            <v>750</v>
          </cell>
          <cell r="AU77">
            <v>780</v>
          </cell>
          <cell r="AV77">
            <v>924</v>
          </cell>
        </row>
        <row r="78">
          <cell r="AH78" t="str">
            <v>HF400</v>
          </cell>
          <cell r="AI78" t="str">
            <v>HEAT-RESISTING PAINT 400'C ALUM. SERIES.</v>
          </cell>
          <cell r="AJ78" t="str">
            <v>0654</v>
          </cell>
          <cell r="AK78" t="str">
            <v>1503</v>
          </cell>
          <cell r="AL78">
            <v>0</v>
          </cell>
          <cell r="AM78">
            <v>1</v>
          </cell>
          <cell r="AN78">
            <v>51.61</v>
          </cell>
          <cell r="AO78">
            <v>59.4</v>
          </cell>
          <cell r="AP78">
            <v>0</v>
          </cell>
          <cell r="AQ78">
            <v>25.19</v>
          </cell>
          <cell r="AR78">
            <v>28.62</v>
          </cell>
          <cell r="AS78">
            <v>0</v>
          </cell>
          <cell r="AT78">
            <v>1300</v>
          </cell>
          <cell r="AU78">
            <v>1700</v>
          </cell>
        </row>
        <row r="79">
          <cell r="AH79" t="str">
            <v>HF600</v>
          </cell>
          <cell r="AI79" t="str">
            <v>HEAT-RESISTING PAINT 600'C</v>
          </cell>
          <cell r="AJ79" t="str">
            <v>0655</v>
          </cell>
          <cell r="AK79" t="str">
            <v>1508</v>
          </cell>
          <cell r="AL79" t="str">
            <v>320</v>
          </cell>
          <cell r="AM79">
            <v>1</v>
          </cell>
          <cell r="AN79">
            <v>74.400000000000006</v>
          </cell>
          <cell r="AO79">
            <v>52.39</v>
          </cell>
          <cell r="AP79">
            <v>43.5</v>
          </cell>
          <cell r="AQ79">
            <v>20.16</v>
          </cell>
          <cell r="AR79">
            <v>28.63</v>
          </cell>
          <cell r="AS79">
            <v>32.479999999999997</v>
          </cell>
          <cell r="AT79">
            <v>1500</v>
          </cell>
          <cell r="AU79">
            <v>1500</v>
          </cell>
          <cell r="AV79">
            <v>1413</v>
          </cell>
        </row>
        <row r="80">
          <cell r="AH80" t="str">
            <v>ITIP</v>
          </cell>
          <cell r="AI80" t="str">
            <v>THERMOINDICATIVE PAINT INTERBOND TEMP. INDICATING PAINT</v>
          </cell>
          <cell r="AJ80" t="str">
            <v>0654</v>
          </cell>
          <cell r="AK80" t="str">
            <v>HAA-705</v>
          </cell>
          <cell r="AL80">
            <v>0</v>
          </cell>
          <cell r="AM80">
            <v>1</v>
          </cell>
          <cell r="AN80">
            <v>51.61</v>
          </cell>
          <cell r="AO80">
            <v>68</v>
          </cell>
          <cell r="AP80">
            <v>0</v>
          </cell>
          <cell r="AQ80">
            <v>25.19</v>
          </cell>
          <cell r="AR80">
            <v>10</v>
          </cell>
          <cell r="AS80">
            <v>0</v>
          </cell>
          <cell r="AT80">
            <v>1300</v>
          </cell>
          <cell r="AU80">
            <v>680</v>
          </cell>
        </row>
        <row r="81">
          <cell r="AI81" t="str">
            <v>RED LEAD PRIMER</v>
          </cell>
          <cell r="AJ81" t="str">
            <v>0102</v>
          </cell>
          <cell r="AK81" t="str">
            <v>906(OP-92)</v>
          </cell>
          <cell r="AL81" t="str">
            <v>220</v>
          </cell>
          <cell r="AM81">
            <v>1</v>
          </cell>
          <cell r="AN81">
            <v>8.7799999999999994</v>
          </cell>
          <cell r="AO81">
            <v>10</v>
          </cell>
          <cell r="AP81">
            <v>12.4</v>
          </cell>
          <cell r="AQ81">
            <v>47.83</v>
          </cell>
          <cell r="AR81">
            <v>42</v>
          </cell>
          <cell r="AS81">
            <v>38.71</v>
          </cell>
          <cell r="AT81">
            <v>420</v>
          </cell>
          <cell r="AU81">
            <v>420</v>
          </cell>
          <cell r="AV81">
            <v>480</v>
          </cell>
        </row>
        <row r="82">
          <cell r="AI82" t="str">
            <v xml:space="preserve">POLY-VINYL BUTYRAL RESIN (PVB) </v>
          </cell>
          <cell r="AJ82">
            <v>0</v>
          </cell>
          <cell r="AK82">
            <v>0</v>
          </cell>
          <cell r="AL82">
            <v>0</v>
          </cell>
          <cell r="AM82">
            <v>0</v>
          </cell>
          <cell r="AN82">
            <v>0</v>
          </cell>
          <cell r="AO82">
            <v>0</v>
          </cell>
          <cell r="AP82">
            <v>0</v>
          </cell>
          <cell r="AQ82">
            <v>0</v>
          </cell>
          <cell r="AR82">
            <v>0</v>
          </cell>
          <cell r="AS82">
            <v>0</v>
          </cell>
          <cell r="AT82">
            <v>540</v>
          </cell>
          <cell r="AU82">
            <v>570</v>
          </cell>
        </row>
        <row r="83">
          <cell r="AH83" t="str">
            <v>VRLP</v>
          </cell>
          <cell r="AI83" t="str">
            <v>VINYL RED LEAD PRIMER</v>
          </cell>
          <cell r="AJ83" t="str">
            <v>0301</v>
          </cell>
          <cell r="AK83" t="str">
            <v>SP30(VP-71)</v>
          </cell>
          <cell r="AL83" t="str">
            <v xml:space="preserve"> 21</v>
          </cell>
          <cell r="AM83">
            <v>1</v>
          </cell>
          <cell r="AN83">
            <v>21.8</v>
          </cell>
          <cell r="AO83">
            <v>25.3</v>
          </cell>
          <cell r="AP83">
            <v>64.900000000000006</v>
          </cell>
          <cell r="AQ83">
            <v>25.23</v>
          </cell>
          <cell r="AR83">
            <v>23.72</v>
          </cell>
          <cell r="AS83">
            <v>21.57</v>
          </cell>
          <cell r="AT83">
            <v>550</v>
          </cell>
          <cell r="AU83">
            <v>600</v>
          </cell>
          <cell r="AV83">
            <v>1400</v>
          </cell>
        </row>
        <row r="84">
          <cell r="AH84" t="str">
            <v>VZCP</v>
          </cell>
          <cell r="AI84" t="str">
            <v>VINYL ZINC CHRMATE PRIMER</v>
          </cell>
          <cell r="AJ84" t="str">
            <v>0311</v>
          </cell>
          <cell r="AK84" t="str">
            <v>VP-72</v>
          </cell>
          <cell r="AL84">
            <v>0</v>
          </cell>
          <cell r="AM84">
            <v>1</v>
          </cell>
          <cell r="AN84">
            <v>24.5</v>
          </cell>
          <cell r="AO84">
            <v>28.8</v>
          </cell>
          <cell r="AP84">
            <v>0</v>
          </cell>
          <cell r="AQ84">
            <v>22.04</v>
          </cell>
          <cell r="AR84">
            <v>19.79</v>
          </cell>
          <cell r="AS84">
            <v>0</v>
          </cell>
          <cell r="AT84">
            <v>540</v>
          </cell>
          <cell r="AU84">
            <v>570</v>
          </cell>
        </row>
        <row r="85">
          <cell r="AH85" t="str">
            <v>WP</v>
          </cell>
          <cell r="AI85" t="str">
            <v>WASH PRIMER</v>
          </cell>
          <cell r="AJ85" t="str">
            <v>0345</v>
          </cell>
          <cell r="AK85" t="str">
            <v>908(SP-02)</v>
          </cell>
          <cell r="AL85" t="str">
            <v xml:space="preserve"> 11</v>
          </cell>
          <cell r="AM85">
            <v>1</v>
          </cell>
          <cell r="AN85">
            <v>55.83</v>
          </cell>
          <cell r="AO85">
            <v>37.1</v>
          </cell>
          <cell r="AP85">
            <v>78.3</v>
          </cell>
          <cell r="AQ85">
            <v>8.06</v>
          </cell>
          <cell r="AR85">
            <v>11.86</v>
          </cell>
          <cell r="AS85">
            <v>8.94</v>
          </cell>
          <cell r="AT85">
            <v>450</v>
          </cell>
          <cell r="AU85">
            <v>440</v>
          </cell>
          <cell r="AV85">
            <v>700</v>
          </cell>
        </row>
        <row r="86">
          <cell r="AH86" t="str">
            <v>VE</v>
          </cell>
          <cell r="AI86" t="str">
            <v xml:space="preserve">VINYL ENAMEL </v>
          </cell>
          <cell r="AJ86" t="str">
            <v>0351</v>
          </cell>
          <cell r="AK86" t="str">
            <v>SP32(VA-11)</v>
          </cell>
          <cell r="AL86">
            <v>0</v>
          </cell>
          <cell r="AM86">
            <v>1</v>
          </cell>
          <cell r="AN86">
            <v>29.1</v>
          </cell>
          <cell r="AO86">
            <v>26.21</v>
          </cell>
          <cell r="AP86">
            <v>0</v>
          </cell>
          <cell r="AQ86">
            <v>18.899999999999999</v>
          </cell>
          <cell r="AR86">
            <v>19.079999999999998</v>
          </cell>
          <cell r="AS86">
            <v>0</v>
          </cell>
          <cell r="AT86">
            <v>550</v>
          </cell>
          <cell r="AU86">
            <v>500</v>
          </cell>
        </row>
        <row r="87">
          <cell r="AI87" t="str">
            <v>PIGMENTED PVC VINYL FINISH</v>
          </cell>
          <cell r="AJ87" t="str">
            <v>4340(U-400)</v>
          </cell>
          <cell r="AK87" t="str">
            <v>SP34(VA-51)</v>
          </cell>
          <cell r="AL87">
            <v>0</v>
          </cell>
          <cell r="AM87">
            <v>1</v>
          </cell>
          <cell r="AN87">
            <v>21.2</v>
          </cell>
          <cell r="AO87">
            <v>27.3</v>
          </cell>
          <cell r="AP87">
            <v>0</v>
          </cell>
          <cell r="AQ87">
            <v>30.19</v>
          </cell>
          <cell r="AR87">
            <v>19.78</v>
          </cell>
          <cell r="AS87">
            <v>0</v>
          </cell>
          <cell r="AT87">
            <v>640</v>
          </cell>
          <cell r="AU87">
            <v>540</v>
          </cell>
        </row>
        <row r="89">
          <cell r="AI89" t="str">
            <v xml:space="preserve">POLYOL POLYISOCYANATE </v>
          </cell>
        </row>
        <row r="90">
          <cell r="AH90" t="str">
            <v>PCC</v>
          </cell>
          <cell r="AI90" t="str">
            <v xml:space="preserve">POLYURETHANE COATING CLEAR </v>
          </cell>
          <cell r="AJ90" t="str">
            <v>0550</v>
          </cell>
          <cell r="AK90" t="str">
            <v>722</v>
          </cell>
          <cell r="AL90" t="str">
            <v xml:space="preserve"> 67</v>
          </cell>
          <cell r="AM90">
            <v>1</v>
          </cell>
          <cell r="AN90">
            <v>27.8</v>
          </cell>
          <cell r="AO90">
            <v>29.8</v>
          </cell>
          <cell r="AP90">
            <v>81.790000000000006</v>
          </cell>
          <cell r="AQ90">
            <v>25.18</v>
          </cell>
          <cell r="AR90">
            <v>25.17</v>
          </cell>
          <cell r="AS90">
            <v>18.34</v>
          </cell>
          <cell r="AT90">
            <v>700</v>
          </cell>
          <cell r="AU90">
            <v>750</v>
          </cell>
          <cell r="AV90">
            <v>1500</v>
          </cell>
        </row>
        <row r="91">
          <cell r="AH91" t="str">
            <v>PF</v>
          </cell>
          <cell r="AI91" t="str">
            <v>POLYURETHANE COATING</v>
          </cell>
          <cell r="AJ91" t="str">
            <v>0551</v>
          </cell>
          <cell r="AK91" t="str">
            <v>725</v>
          </cell>
          <cell r="AL91" t="str">
            <v xml:space="preserve"> 66</v>
          </cell>
          <cell r="AM91">
            <v>1</v>
          </cell>
          <cell r="AN91">
            <v>33.1</v>
          </cell>
          <cell r="AO91">
            <v>29.8</v>
          </cell>
          <cell r="AP91">
            <v>92.79</v>
          </cell>
          <cell r="AQ91">
            <v>27.19</v>
          </cell>
          <cell r="AR91">
            <v>30.2</v>
          </cell>
          <cell r="AS91">
            <v>18.32</v>
          </cell>
          <cell r="AT91">
            <v>900</v>
          </cell>
          <cell r="AU91">
            <v>900</v>
          </cell>
          <cell r="AV91">
            <v>1700</v>
          </cell>
        </row>
        <row r="92">
          <cell r="AH92" t="str">
            <v>PFC</v>
          </cell>
          <cell r="AI92" t="str">
            <v>POLYURETHANE COATING</v>
          </cell>
          <cell r="AJ92" t="str">
            <v>0551</v>
          </cell>
          <cell r="AK92" t="str">
            <v>UP-04</v>
          </cell>
          <cell r="AL92" t="str">
            <v xml:space="preserve"> 66</v>
          </cell>
          <cell r="AM92">
            <v>1</v>
          </cell>
          <cell r="AN92">
            <v>36.78</v>
          </cell>
          <cell r="AO92">
            <v>16.059999999999999</v>
          </cell>
          <cell r="AP92">
            <v>92.79</v>
          </cell>
          <cell r="AQ92">
            <v>27.19</v>
          </cell>
          <cell r="AR92">
            <v>30.2</v>
          </cell>
          <cell r="AS92">
            <v>18.32</v>
          </cell>
          <cell r="AT92">
            <v>1000</v>
          </cell>
          <cell r="AU92">
            <v>485</v>
          </cell>
          <cell r="AV92">
            <v>1700</v>
          </cell>
        </row>
        <row r="93">
          <cell r="AH93" t="str">
            <v>AICP</v>
          </cell>
          <cell r="AI93" t="str">
            <v>ALIPHATIC ISCYANATE CURED POLYURETHANE FIN.</v>
          </cell>
          <cell r="AJ93" t="str">
            <v>4231(I-300)</v>
          </cell>
          <cell r="AK93" t="str">
            <v>728</v>
          </cell>
          <cell r="AL93">
            <v>0</v>
          </cell>
          <cell r="AM93">
            <v>1</v>
          </cell>
          <cell r="AN93">
            <v>46.3</v>
          </cell>
          <cell r="AO93">
            <v>56.2</v>
          </cell>
          <cell r="AP93">
            <v>0</v>
          </cell>
          <cell r="AQ93">
            <v>30.24</v>
          </cell>
          <cell r="AR93">
            <v>30.25</v>
          </cell>
          <cell r="AS93">
            <v>0</v>
          </cell>
          <cell r="AT93">
            <v>1400</v>
          </cell>
          <cell r="AU93">
            <v>1700</v>
          </cell>
        </row>
        <row r="94">
          <cell r="AI94" t="str">
            <v>POLYURETHANE TANK LINING</v>
          </cell>
          <cell r="AJ94" t="str">
            <v>4230(I-310)</v>
          </cell>
          <cell r="AK94" t="str">
            <v>733</v>
          </cell>
          <cell r="AL94">
            <v>0</v>
          </cell>
          <cell r="AM94">
            <v>1</v>
          </cell>
          <cell r="AN94">
            <v>37</v>
          </cell>
          <cell r="AO94">
            <v>19.8</v>
          </cell>
          <cell r="AP94">
            <v>0</v>
          </cell>
          <cell r="AQ94">
            <v>37.840000000000003</v>
          </cell>
          <cell r="AR94">
            <v>28.79</v>
          </cell>
          <cell r="AS94">
            <v>0</v>
          </cell>
          <cell r="AT94">
            <v>1400</v>
          </cell>
          <cell r="AU94">
            <v>570</v>
          </cell>
        </row>
        <row r="95">
          <cell r="AI95" t="str">
            <v>NON-REACTIVE POLYURETHANE PRIMER</v>
          </cell>
          <cell r="AJ95" t="str">
            <v>4239(I-350)</v>
          </cell>
          <cell r="AK95">
            <v>0</v>
          </cell>
          <cell r="AL95">
            <v>0</v>
          </cell>
          <cell r="AM95">
            <v>1</v>
          </cell>
          <cell r="AN95">
            <v>18</v>
          </cell>
          <cell r="AO95">
            <v>0</v>
          </cell>
          <cell r="AP95">
            <v>0</v>
          </cell>
          <cell r="AQ95">
            <v>55.56</v>
          </cell>
          <cell r="AR95">
            <v>0</v>
          </cell>
          <cell r="AS95">
            <v>0</v>
          </cell>
          <cell r="AT95">
            <v>1000</v>
          </cell>
        </row>
        <row r="96">
          <cell r="AI96" t="str">
            <v>CLEAR POLYURETHANE FINISH</v>
          </cell>
          <cell r="AJ96" t="str">
            <v>4235(I-390)</v>
          </cell>
          <cell r="AK96" t="str">
            <v>1101</v>
          </cell>
          <cell r="AL96">
            <v>0</v>
          </cell>
          <cell r="AM96">
            <v>1</v>
          </cell>
          <cell r="AN96">
            <v>31.7</v>
          </cell>
          <cell r="AO96">
            <v>17</v>
          </cell>
          <cell r="AP96">
            <v>0</v>
          </cell>
          <cell r="AQ96">
            <v>37.85</v>
          </cell>
          <cell r="AR96">
            <v>26.47</v>
          </cell>
          <cell r="AS96">
            <v>0</v>
          </cell>
          <cell r="AT96">
            <v>1200</v>
          </cell>
          <cell r="AU96">
            <v>450</v>
          </cell>
        </row>
        <row r="97">
          <cell r="AI97" t="str">
            <v>URETHANE CHROMATE PRIMER</v>
          </cell>
          <cell r="AJ97" t="str">
            <v>4420(A-200)</v>
          </cell>
          <cell r="AK97" t="str">
            <v>1106</v>
          </cell>
          <cell r="AL97">
            <v>0</v>
          </cell>
          <cell r="AM97">
            <v>1</v>
          </cell>
          <cell r="AN97">
            <v>21.6</v>
          </cell>
          <cell r="AO97">
            <v>12.5</v>
          </cell>
          <cell r="AP97">
            <v>0</v>
          </cell>
          <cell r="AQ97">
            <v>37.04</v>
          </cell>
          <cell r="AR97">
            <v>24</v>
          </cell>
          <cell r="AS97">
            <v>0</v>
          </cell>
          <cell r="AT97">
            <v>800</v>
          </cell>
          <cell r="AU97">
            <v>300</v>
          </cell>
        </row>
        <row r="98">
          <cell r="AI98" t="str">
            <v>ZINC TETROXYCHROMATE BUTYRAL ETCH PRIMER</v>
          </cell>
          <cell r="AJ98" t="str">
            <v>4322(U-220)</v>
          </cell>
          <cell r="AK98" t="str">
            <v>738</v>
          </cell>
          <cell r="AL98">
            <v>0</v>
          </cell>
          <cell r="AM98">
            <v>1</v>
          </cell>
          <cell r="AN98">
            <v>58.41</v>
          </cell>
          <cell r="AO98">
            <v>69.59</v>
          </cell>
          <cell r="AP98">
            <v>0</v>
          </cell>
          <cell r="AQ98">
            <v>8.56</v>
          </cell>
          <cell r="AR98">
            <v>28.74</v>
          </cell>
          <cell r="AS98">
            <v>0</v>
          </cell>
          <cell r="AT98">
            <v>500</v>
          </cell>
          <cell r="AU98">
            <v>2000</v>
          </cell>
        </row>
        <row r="100">
          <cell r="AI100" t="str">
            <v>MASONRY &amp; ACRYLIC PAINT</v>
          </cell>
        </row>
        <row r="101">
          <cell r="AI101" t="str">
            <v>SOLVENT BASE MASONRY PRIMER</v>
          </cell>
          <cell r="AJ101" t="str">
            <v>1541</v>
          </cell>
          <cell r="AK101">
            <v>0</v>
          </cell>
          <cell r="AL101" t="str">
            <v>140</v>
          </cell>
          <cell r="AM101">
            <v>1</v>
          </cell>
          <cell r="AN101">
            <v>9.6999999999999993</v>
          </cell>
          <cell r="AO101">
            <v>0</v>
          </cell>
          <cell r="AP101">
            <v>14</v>
          </cell>
          <cell r="AQ101">
            <v>40.21</v>
          </cell>
          <cell r="AR101">
            <v>0</v>
          </cell>
          <cell r="AS101">
            <v>30.36</v>
          </cell>
          <cell r="AT101">
            <v>390</v>
          </cell>
          <cell r="AU101">
            <v>0</v>
          </cell>
          <cell r="AV101">
            <v>425</v>
          </cell>
        </row>
        <row r="102">
          <cell r="AH102">
            <v>0</v>
          </cell>
          <cell r="AI102" t="str">
            <v>WATER BASE MASONRY PRIMER</v>
          </cell>
          <cell r="AJ102" t="str">
            <v>1546</v>
          </cell>
          <cell r="AK102">
            <v>0</v>
          </cell>
          <cell r="AL102" t="str">
            <v>140-1</v>
          </cell>
          <cell r="AM102">
            <v>1</v>
          </cell>
          <cell r="AN102">
            <v>8.1999999999999993</v>
          </cell>
          <cell r="AO102">
            <v>0</v>
          </cell>
          <cell r="AP102">
            <v>12</v>
          </cell>
          <cell r="AQ102">
            <v>40.24</v>
          </cell>
          <cell r="AR102">
            <v>0</v>
          </cell>
          <cell r="AS102">
            <v>33.83</v>
          </cell>
          <cell r="AT102">
            <v>330</v>
          </cell>
          <cell r="AU102">
            <v>0</v>
          </cell>
          <cell r="AV102">
            <v>406</v>
          </cell>
        </row>
        <row r="103">
          <cell r="AI103" t="str">
            <v>WATER BASE MASONRY PAINT</v>
          </cell>
          <cell r="AJ103" t="str">
            <v>1556</v>
          </cell>
          <cell r="AK103">
            <v>0</v>
          </cell>
          <cell r="AL103">
            <v>0</v>
          </cell>
          <cell r="AM103">
            <v>1</v>
          </cell>
          <cell r="AN103">
            <v>11.9</v>
          </cell>
          <cell r="AO103">
            <v>0</v>
          </cell>
          <cell r="AP103">
            <v>0</v>
          </cell>
          <cell r="AQ103">
            <v>36.97</v>
          </cell>
          <cell r="AR103">
            <v>0</v>
          </cell>
          <cell r="AS103">
            <v>0</v>
          </cell>
          <cell r="AT103">
            <v>440</v>
          </cell>
          <cell r="AU103">
            <v>4.2915242876481667E-310</v>
          </cell>
          <cell r="AV103">
            <v>406.001220703125</v>
          </cell>
        </row>
        <row r="104">
          <cell r="AH104" t="str">
            <v>1656</v>
          </cell>
          <cell r="AI104" t="str">
            <v xml:space="preserve">ACRYLIC EMULSION PAINT </v>
          </cell>
          <cell r="AJ104" t="str">
            <v>1656</v>
          </cell>
          <cell r="AK104">
            <v>0</v>
          </cell>
          <cell r="AL104">
            <v>0</v>
          </cell>
          <cell r="AM104">
            <v>1</v>
          </cell>
          <cell r="AN104">
            <v>9.4</v>
          </cell>
          <cell r="AO104">
            <v>0</v>
          </cell>
          <cell r="AP104">
            <v>25.8</v>
          </cell>
          <cell r="AQ104">
            <v>38.299999999999997</v>
          </cell>
          <cell r="AR104">
            <v>0</v>
          </cell>
          <cell r="AS104">
            <v>34.880000000000003</v>
          </cell>
          <cell r="AT104">
            <v>360</v>
          </cell>
          <cell r="AU104">
            <v>0</v>
          </cell>
          <cell r="AV104">
            <v>900</v>
          </cell>
        </row>
        <row r="105">
          <cell r="AI105" t="str">
            <v xml:space="preserve">EMULSION PAINT </v>
          </cell>
          <cell r="AJ105" t="str">
            <v>1657</v>
          </cell>
          <cell r="AK105">
            <v>0</v>
          </cell>
          <cell r="AL105" t="str">
            <v>130</v>
          </cell>
          <cell r="AM105">
            <v>1</v>
          </cell>
          <cell r="AN105">
            <v>6.4</v>
          </cell>
          <cell r="AO105">
            <v>0</v>
          </cell>
          <cell r="AP105">
            <v>5.8</v>
          </cell>
          <cell r="AQ105">
            <v>40.630000000000003</v>
          </cell>
          <cell r="AR105">
            <v>0</v>
          </cell>
          <cell r="AS105">
            <v>34.83</v>
          </cell>
          <cell r="AT105">
            <v>260</v>
          </cell>
          <cell r="AU105">
            <v>0</v>
          </cell>
          <cell r="AV105">
            <v>202</v>
          </cell>
        </row>
        <row r="106">
          <cell r="AV106">
            <v>193</v>
          </cell>
        </row>
        <row r="107">
          <cell r="AI107" t="str">
            <v>OTHER PAINT</v>
          </cell>
        </row>
        <row r="108">
          <cell r="AH108" t="str">
            <v>AO</v>
          </cell>
          <cell r="AI108" t="str">
            <v>AMERLOCK-400 100,</v>
          </cell>
          <cell r="AJ108">
            <v>0</v>
          </cell>
          <cell r="AK108">
            <v>0</v>
          </cell>
          <cell r="AL108">
            <v>0</v>
          </cell>
          <cell r="AM108">
            <v>1</v>
          </cell>
          <cell r="AN108">
            <v>0</v>
          </cell>
          <cell r="AO108">
            <v>35</v>
          </cell>
          <cell r="AP108">
            <v>0</v>
          </cell>
          <cell r="AQ108">
            <v>0</v>
          </cell>
          <cell r="AR108">
            <v>21</v>
          </cell>
          <cell r="AS108">
            <v>0</v>
          </cell>
          <cell r="AT108">
            <v>0</v>
          </cell>
          <cell r="AU108">
            <v>735</v>
          </cell>
        </row>
        <row r="109">
          <cell r="AI109" t="str">
            <v>BLACK VARNISH</v>
          </cell>
          <cell r="AJ109" t="str">
            <v>1727</v>
          </cell>
          <cell r="AK109">
            <v>0</v>
          </cell>
          <cell r="AL109" t="str">
            <v>170</v>
          </cell>
          <cell r="AM109">
            <v>1</v>
          </cell>
          <cell r="AN109">
            <v>5.8</v>
          </cell>
          <cell r="AO109">
            <v>0</v>
          </cell>
          <cell r="AP109">
            <v>6.2</v>
          </cell>
          <cell r="AQ109">
            <v>34.479999999999997</v>
          </cell>
          <cell r="AR109">
            <v>0</v>
          </cell>
          <cell r="AS109">
            <v>26.94</v>
          </cell>
          <cell r="AT109">
            <v>200</v>
          </cell>
          <cell r="AU109">
            <v>0</v>
          </cell>
          <cell r="AV109">
            <v>167</v>
          </cell>
        </row>
        <row r="110">
          <cell r="AI110" t="str">
            <v>NEO WATER PROOF COATING</v>
          </cell>
          <cell r="AJ110" t="str">
            <v>1728</v>
          </cell>
          <cell r="AK110" t="str">
            <v>1018</v>
          </cell>
          <cell r="AL110" t="str">
            <v>160</v>
          </cell>
          <cell r="AM110">
            <v>1</v>
          </cell>
          <cell r="AN110">
            <v>4.4000000000000004</v>
          </cell>
          <cell r="AO110">
            <v>0</v>
          </cell>
          <cell r="AP110">
            <v>6.7</v>
          </cell>
          <cell r="AQ110">
            <v>227.27</v>
          </cell>
          <cell r="AR110">
            <v>0</v>
          </cell>
          <cell r="AS110">
            <v>28.81</v>
          </cell>
          <cell r="AT110">
            <v>1000</v>
          </cell>
          <cell r="AU110">
            <v>0</v>
          </cell>
          <cell r="AV110">
            <v>193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refreshError="1"/>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refreshError="1"/>
      <sheetData sheetId="365" refreshError="1"/>
      <sheetData sheetId="366" refreshError="1"/>
      <sheetData sheetId="367" refreshError="1"/>
      <sheetData sheetId="368" refreshError="1"/>
      <sheetData sheetId="369" refreshError="1"/>
      <sheetData sheetId="370" refreshError="1"/>
      <sheetData sheetId="371"/>
      <sheetData sheetId="372"/>
      <sheetData sheetId="373"/>
      <sheetData sheetId="374"/>
      <sheetData sheetId="375"/>
      <sheetData sheetId="376"/>
      <sheetData sheetId="377"/>
      <sheetData sheetId="378"/>
      <sheetData sheetId="379"/>
      <sheetData sheetId="380"/>
      <sheetData sheetId="381" refreshError="1"/>
      <sheetData sheetId="382"/>
      <sheetData sheetId="383" refreshError="1"/>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sheetData sheetId="484"/>
      <sheetData sheetId="485"/>
      <sheetData sheetId="486"/>
      <sheetData sheetId="487"/>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sheetData sheetId="699"/>
      <sheetData sheetId="700"/>
      <sheetData sheetId="701"/>
      <sheetData sheetId="702"/>
      <sheetData sheetId="703" refreshError="1"/>
      <sheetData sheetId="704"/>
      <sheetData sheetId="705"/>
      <sheetData sheetId="706"/>
      <sheetData sheetId="707"/>
      <sheetData sheetId="708"/>
      <sheetData sheetId="709"/>
      <sheetData sheetId="710"/>
      <sheetData sheetId="711"/>
      <sheetData sheetId="712" refreshError="1"/>
      <sheetData sheetId="713" refreshError="1"/>
      <sheetData sheetId="7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切割 MTL"/>
      <sheetName val="切割 DI"/>
      <sheetName val="ESTI."/>
      <sheetName val="DI-ESTI"/>
    </sheetNames>
    <sheetDataSet>
      <sheetData sheetId="0" refreshError="1"/>
      <sheetData sheetId="1" refreshError="1"/>
      <sheetData sheetId="2" refreshError="1">
        <row r="1">
          <cell r="A1" t="str">
            <v>STATISTICAL ESTIMATION OF FITTINGS AND VALVES FOR PIPING WORK</v>
          </cell>
        </row>
        <row r="2">
          <cell r="A2" t="str">
            <v xml:space="preserve">PROJECT NO : </v>
          </cell>
        </row>
        <row r="3">
          <cell r="A3" t="str">
            <v>Fc =</v>
          </cell>
          <cell r="B3">
            <v>1</v>
          </cell>
          <cell r="C3" t="str">
            <v>Fp =</v>
          </cell>
          <cell r="D3">
            <v>0.1</v>
          </cell>
        </row>
        <row r="4">
          <cell r="F4" t="str">
            <v>FITTING NO</v>
          </cell>
          <cell r="N4" t="str">
            <v>VALVE NO</v>
          </cell>
          <cell r="R4" t="str">
            <v>TOTAL</v>
          </cell>
          <cell r="S4" t="str">
            <v>TOTAL</v>
          </cell>
          <cell r="T4" t="str">
            <v>J/M</v>
          </cell>
          <cell r="U4" t="str">
            <v>J/M</v>
          </cell>
        </row>
        <row r="5">
          <cell r="A5" t="str">
            <v>NO</v>
          </cell>
          <cell r="B5" t="str">
            <v>SIZE</v>
          </cell>
          <cell r="C5" t="str">
            <v>SCH</v>
          </cell>
          <cell r="D5" t="str">
            <v>LG (M)</v>
          </cell>
          <cell r="E5" t="str">
            <v>IN-M</v>
          </cell>
          <cell r="F5" t="str">
            <v>90 ELL</v>
          </cell>
          <cell r="G5" t="str">
            <v>45 ELL</v>
          </cell>
          <cell r="H5" t="str">
            <v>TEE</v>
          </cell>
          <cell r="I5" t="str">
            <v>RED</v>
          </cell>
          <cell r="J5" t="str">
            <v>FLG</v>
          </cell>
          <cell r="K5" t="str">
            <v>CPLG</v>
          </cell>
          <cell r="L5" t="str">
            <v>CAP</v>
          </cell>
          <cell r="M5" t="str">
            <v>TOTAL</v>
          </cell>
          <cell r="N5" t="str">
            <v>BLOCK</v>
          </cell>
          <cell r="O5" t="str">
            <v>CHECK</v>
          </cell>
          <cell r="P5" t="str">
            <v>GLOBE</v>
          </cell>
          <cell r="Q5" t="str">
            <v>TOTAL</v>
          </cell>
          <cell r="R5" t="str">
            <v>JOINT</v>
          </cell>
          <cell r="S5" t="str">
            <v>DI</v>
          </cell>
          <cell r="T5" t="str">
            <v>(JOINT)</v>
          </cell>
          <cell r="U5" t="str">
            <v>(DI)</v>
          </cell>
        </row>
        <row r="6">
          <cell r="A6">
            <v>1</v>
          </cell>
          <cell r="B6">
            <v>0.5</v>
          </cell>
          <cell r="E6" t="str">
            <v xml:space="preserve"> </v>
          </cell>
          <cell r="F6">
            <v>0</v>
          </cell>
          <cell r="G6">
            <v>0</v>
          </cell>
          <cell r="H6">
            <v>0</v>
          </cell>
          <cell r="I6">
            <v>0</v>
          </cell>
          <cell r="J6">
            <v>0</v>
          </cell>
          <cell r="K6">
            <v>0</v>
          </cell>
          <cell r="L6">
            <v>0</v>
          </cell>
          <cell r="M6">
            <v>0</v>
          </cell>
          <cell r="N6">
            <v>0</v>
          </cell>
          <cell r="O6">
            <v>0</v>
          </cell>
          <cell r="P6">
            <v>0</v>
          </cell>
          <cell r="Q6">
            <v>0</v>
          </cell>
          <cell r="R6">
            <v>0</v>
          </cell>
          <cell r="S6">
            <v>0</v>
          </cell>
          <cell r="T6" t="str">
            <v xml:space="preserve"> </v>
          </cell>
          <cell r="U6" t="str">
            <v xml:space="preserve"> </v>
          </cell>
        </row>
        <row r="7">
          <cell r="A7">
            <v>2</v>
          </cell>
          <cell r="B7">
            <v>0.75</v>
          </cell>
          <cell r="E7" t="str">
            <v xml:space="preserve"> </v>
          </cell>
          <cell r="F7">
            <v>0</v>
          </cell>
          <cell r="G7">
            <v>0</v>
          </cell>
          <cell r="H7">
            <v>0</v>
          </cell>
          <cell r="I7">
            <v>0</v>
          </cell>
          <cell r="J7">
            <v>0</v>
          </cell>
          <cell r="K7">
            <v>0</v>
          </cell>
          <cell r="L7">
            <v>0</v>
          </cell>
          <cell r="M7">
            <v>0</v>
          </cell>
          <cell r="N7">
            <v>0</v>
          </cell>
          <cell r="O7">
            <v>0</v>
          </cell>
          <cell r="P7">
            <v>0</v>
          </cell>
          <cell r="Q7">
            <v>0</v>
          </cell>
          <cell r="R7">
            <v>0</v>
          </cell>
          <cell r="S7">
            <v>0</v>
          </cell>
          <cell r="T7" t="str">
            <v xml:space="preserve"> </v>
          </cell>
          <cell r="U7" t="str">
            <v xml:space="preserve"> </v>
          </cell>
        </row>
        <row r="8">
          <cell r="A8">
            <v>3</v>
          </cell>
          <cell r="B8">
            <v>1</v>
          </cell>
          <cell r="E8" t="str">
            <v xml:space="preserve"> </v>
          </cell>
          <cell r="F8">
            <v>0</v>
          </cell>
          <cell r="G8">
            <v>0</v>
          </cell>
          <cell r="H8">
            <v>0</v>
          </cell>
          <cell r="I8">
            <v>0</v>
          </cell>
          <cell r="J8">
            <v>0</v>
          </cell>
          <cell r="K8">
            <v>0</v>
          </cell>
          <cell r="L8">
            <v>0</v>
          </cell>
          <cell r="M8">
            <v>0</v>
          </cell>
          <cell r="N8">
            <v>0</v>
          </cell>
          <cell r="O8">
            <v>0</v>
          </cell>
          <cell r="P8">
            <v>0</v>
          </cell>
          <cell r="Q8">
            <v>0</v>
          </cell>
          <cell r="R8">
            <v>0</v>
          </cell>
          <cell r="S8">
            <v>0</v>
          </cell>
          <cell r="T8" t="str">
            <v xml:space="preserve"> </v>
          </cell>
          <cell r="U8" t="str">
            <v xml:space="preserve"> </v>
          </cell>
        </row>
        <row r="9">
          <cell r="A9">
            <v>4</v>
          </cell>
          <cell r="B9">
            <v>1.5</v>
          </cell>
          <cell r="E9" t="str">
            <v xml:space="preserve"> </v>
          </cell>
          <cell r="F9">
            <v>0</v>
          </cell>
          <cell r="G9">
            <v>0</v>
          </cell>
          <cell r="H9">
            <v>0</v>
          </cell>
          <cell r="I9">
            <v>0</v>
          </cell>
          <cell r="J9">
            <v>0</v>
          </cell>
          <cell r="K9">
            <v>0</v>
          </cell>
          <cell r="L9">
            <v>0</v>
          </cell>
          <cell r="M9">
            <v>0</v>
          </cell>
          <cell r="N9">
            <v>0</v>
          </cell>
          <cell r="O9">
            <v>0</v>
          </cell>
          <cell r="P9">
            <v>0</v>
          </cell>
          <cell r="Q9">
            <v>0</v>
          </cell>
          <cell r="R9">
            <v>0</v>
          </cell>
          <cell r="S9">
            <v>0</v>
          </cell>
          <cell r="T9" t="str">
            <v xml:space="preserve"> </v>
          </cell>
          <cell r="U9" t="str">
            <v xml:space="preserve"> </v>
          </cell>
        </row>
        <row r="10">
          <cell r="A10">
            <v>5</v>
          </cell>
          <cell r="B10">
            <v>2</v>
          </cell>
          <cell r="E10" t="str">
            <v xml:space="preserve"> </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t="str">
            <v xml:space="preserve"> </v>
          </cell>
          <cell r="U10" t="str">
            <v xml:space="preserve"> </v>
          </cell>
        </row>
        <row r="11">
          <cell r="A11">
            <v>6</v>
          </cell>
          <cell r="B11">
            <v>2.5</v>
          </cell>
          <cell r="E11" t="str">
            <v xml:space="preserve"> </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t="str">
            <v xml:space="preserve"> </v>
          </cell>
          <cell r="U11" t="str">
            <v xml:space="preserve"> </v>
          </cell>
        </row>
        <row r="12">
          <cell r="A12">
            <v>7</v>
          </cell>
          <cell r="B12">
            <v>3</v>
          </cell>
          <cell r="E12" t="str">
            <v xml:space="preserve"> </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t="str">
            <v xml:space="preserve"> </v>
          </cell>
          <cell r="U12" t="str">
            <v xml:space="preserve"> </v>
          </cell>
        </row>
        <row r="13">
          <cell r="A13">
            <v>8</v>
          </cell>
          <cell r="B13">
            <v>4</v>
          </cell>
          <cell r="E13" t="str">
            <v xml:space="preserve"> </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t="str">
            <v xml:space="preserve"> </v>
          </cell>
          <cell r="U13" t="str">
            <v xml:space="preserve"> </v>
          </cell>
        </row>
        <row r="14">
          <cell r="A14">
            <v>9</v>
          </cell>
          <cell r="B14">
            <v>5</v>
          </cell>
          <cell r="E14" t="str">
            <v xml:space="preserve"> </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t="str">
            <v xml:space="preserve"> </v>
          </cell>
          <cell r="U14" t="str">
            <v xml:space="preserve"> </v>
          </cell>
        </row>
        <row r="15">
          <cell r="A15">
            <v>10</v>
          </cell>
          <cell r="B15">
            <v>6</v>
          </cell>
          <cell r="E15" t="str">
            <v xml:space="preserve"> </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t="str">
            <v xml:space="preserve"> </v>
          </cell>
          <cell r="U15" t="str">
            <v xml:space="preserve"> </v>
          </cell>
        </row>
        <row r="16">
          <cell r="A16">
            <v>11</v>
          </cell>
          <cell r="B16">
            <v>8</v>
          </cell>
          <cell r="E16" t="str">
            <v xml:space="preserve"> </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t="str">
            <v xml:space="preserve"> </v>
          </cell>
          <cell r="U16" t="str">
            <v xml:space="preserve"> </v>
          </cell>
        </row>
        <row r="17">
          <cell r="A17">
            <v>12</v>
          </cell>
          <cell r="B17">
            <v>10</v>
          </cell>
          <cell r="E17" t="str">
            <v xml:space="preserve"> </v>
          </cell>
          <cell r="F17">
            <v>0</v>
          </cell>
          <cell r="G17">
            <v>0</v>
          </cell>
          <cell r="H17">
            <v>0</v>
          </cell>
          <cell r="I17">
            <v>0</v>
          </cell>
          <cell r="J17">
            <v>0</v>
          </cell>
          <cell r="L17">
            <v>0</v>
          </cell>
          <cell r="M17">
            <v>0</v>
          </cell>
          <cell r="N17">
            <v>0</v>
          </cell>
          <cell r="O17">
            <v>0</v>
          </cell>
          <cell r="P17">
            <v>0</v>
          </cell>
          <cell r="Q17">
            <v>0</v>
          </cell>
          <cell r="R17">
            <v>0</v>
          </cell>
          <cell r="S17">
            <v>0</v>
          </cell>
          <cell r="T17" t="str">
            <v xml:space="preserve"> </v>
          </cell>
          <cell r="U17" t="str">
            <v xml:space="preserve"> </v>
          </cell>
        </row>
        <row r="18">
          <cell r="A18">
            <v>13</v>
          </cell>
          <cell r="B18">
            <v>12</v>
          </cell>
          <cell r="E18" t="str">
            <v xml:space="preserve"> </v>
          </cell>
          <cell r="F18">
            <v>0</v>
          </cell>
          <cell r="G18">
            <v>0</v>
          </cell>
          <cell r="H18">
            <v>0</v>
          </cell>
          <cell r="I18">
            <v>0</v>
          </cell>
          <cell r="J18">
            <v>0</v>
          </cell>
          <cell r="L18">
            <v>0</v>
          </cell>
          <cell r="M18">
            <v>0</v>
          </cell>
          <cell r="N18">
            <v>0</v>
          </cell>
          <cell r="O18">
            <v>0</v>
          </cell>
          <cell r="P18">
            <v>0</v>
          </cell>
          <cell r="Q18">
            <v>0</v>
          </cell>
          <cell r="R18">
            <v>0</v>
          </cell>
          <cell r="S18">
            <v>0</v>
          </cell>
          <cell r="T18" t="str">
            <v xml:space="preserve"> </v>
          </cell>
          <cell r="U18" t="str">
            <v xml:space="preserve"> </v>
          </cell>
        </row>
        <row r="19">
          <cell r="A19">
            <v>14</v>
          </cell>
          <cell r="B19">
            <v>14</v>
          </cell>
          <cell r="E19" t="str">
            <v xml:space="preserve"> </v>
          </cell>
          <cell r="F19">
            <v>0</v>
          </cell>
          <cell r="G19">
            <v>0</v>
          </cell>
          <cell r="H19">
            <v>0</v>
          </cell>
          <cell r="I19">
            <v>0</v>
          </cell>
          <cell r="J19">
            <v>0</v>
          </cell>
          <cell r="L19">
            <v>0</v>
          </cell>
          <cell r="M19">
            <v>0</v>
          </cell>
          <cell r="N19">
            <v>0</v>
          </cell>
          <cell r="O19">
            <v>0</v>
          </cell>
          <cell r="P19">
            <v>0</v>
          </cell>
          <cell r="Q19">
            <v>0</v>
          </cell>
          <cell r="R19">
            <v>0</v>
          </cell>
          <cell r="S19">
            <v>0</v>
          </cell>
          <cell r="T19" t="str">
            <v xml:space="preserve"> </v>
          </cell>
          <cell r="U19" t="str">
            <v xml:space="preserve"> </v>
          </cell>
        </row>
        <row r="20">
          <cell r="A20">
            <v>15</v>
          </cell>
          <cell r="B20">
            <v>16</v>
          </cell>
          <cell r="E20" t="str">
            <v xml:space="preserve"> </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t="str">
            <v xml:space="preserve"> </v>
          </cell>
          <cell r="U20" t="str">
            <v xml:space="preserve"> </v>
          </cell>
        </row>
        <row r="21">
          <cell r="A21">
            <v>16</v>
          </cell>
          <cell r="B21">
            <v>18</v>
          </cell>
          <cell r="E21" t="str">
            <v xml:space="preserve"> </v>
          </cell>
          <cell r="F21">
            <v>0</v>
          </cell>
          <cell r="G21">
            <v>0</v>
          </cell>
          <cell r="H21">
            <v>0</v>
          </cell>
          <cell r="I21">
            <v>0</v>
          </cell>
          <cell r="J21">
            <v>0</v>
          </cell>
          <cell r="L21">
            <v>0</v>
          </cell>
          <cell r="M21">
            <v>0</v>
          </cell>
          <cell r="N21">
            <v>0</v>
          </cell>
          <cell r="O21">
            <v>0</v>
          </cell>
          <cell r="P21">
            <v>0</v>
          </cell>
          <cell r="Q21">
            <v>0</v>
          </cell>
          <cell r="R21">
            <v>0</v>
          </cell>
          <cell r="S21">
            <v>0</v>
          </cell>
          <cell r="T21" t="str">
            <v xml:space="preserve"> </v>
          </cell>
          <cell r="U21" t="str">
            <v xml:space="preserve"> </v>
          </cell>
        </row>
        <row r="22">
          <cell r="A22">
            <v>17</v>
          </cell>
          <cell r="B22">
            <v>20</v>
          </cell>
          <cell r="E22" t="str">
            <v xml:space="preserve"> </v>
          </cell>
          <cell r="F22">
            <v>0</v>
          </cell>
          <cell r="G22">
            <v>0</v>
          </cell>
          <cell r="H22">
            <v>0</v>
          </cell>
          <cell r="I22">
            <v>0</v>
          </cell>
          <cell r="J22">
            <v>0</v>
          </cell>
          <cell r="L22">
            <v>0</v>
          </cell>
          <cell r="M22">
            <v>0</v>
          </cell>
          <cell r="N22">
            <v>0</v>
          </cell>
          <cell r="O22">
            <v>0</v>
          </cell>
          <cell r="P22">
            <v>0</v>
          </cell>
          <cell r="Q22">
            <v>0</v>
          </cell>
          <cell r="R22">
            <v>0</v>
          </cell>
          <cell r="S22">
            <v>0</v>
          </cell>
          <cell r="T22" t="str">
            <v xml:space="preserve"> </v>
          </cell>
          <cell r="U22" t="str">
            <v xml:space="preserve"> </v>
          </cell>
        </row>
        <row r="23">
          <cell r="A23">
            <v>18</v>
          </cell>
          <cell r="B23">
            <v>22</v>
          </cell>
          <cell r="E23" t="str">
            <v xml:space="preserve"> </v>
          </cell>
          <cell r="F23">
            <v>0</v>
          </cell>
          <cell r="G23">
            <v>0</v>
          </cell>
          <cell r="H23">
            <v>0</v>
          </cell>
          <cell r="I23">
            <v>0</v>
          </cell>
          <cell r="J23">
            <v>0</v>
          </cell>
          <cell r="L23">
            <v>0</v>
          </cell>
          <cell r="M23">
            <v>0</v>
          </cell>
          <cell r="N23">
            <v>0</v>
          </cell>
          <cell r="O23">
            <v>0</v>
          </cell>
          <cell r="P23">
            <v>0</v>
          </cell>
          <cell r="Q23">
            <v>0</v>
          </cell>
          <cell r="R23">
            <v>0</v>
          </cell>
          <cell r="S23">
            <v>0</v>
          </cell>
          <cell r="T23" t="str">
            <v xml:space="preserve"> </v>
          </cell>
          <cell r="U23" t="str">
            <v xml:space="preserve"> </v>
          </cell>
        </row>
        <row r="24">
          <cell r="A24">
            <v>19</v>
          </cell>
          <cell r="B24">
            <v>24</v>
          </cell>
          <cell r="E24" t="str">
            <v xml:space="preserve"> </v>
          </cell>
          <cell r="F24">
            <v>0</v>
          </cell>
          <cell r="G24">
            <v>0</v>
          </cell>
          <cell r="H24">
            <v>0</v>
          </cell>
          <cell r="I24">
            <v>0</v>
          </cell>
          <cell r="J24">
            <v>0</v>
          </cell>
          <cell r="L24">
            <v>0</v>
          </cell>
          <cell r="M24">
            <v>0</v>
          </cell>
          <cell r="N24">
            <v>0</v>
          </cell>
          <cell r="O24">
            <v>0</v>
          </cell>
          <cell r="P24">
            <v>0</v>
          </cell>
          <cell r="Q24">
            <v>0</v>
          </cell>
          <cell r="R24">
            <v>0</v>
          </cell>
          <cell r="S24">
            <v>0</v>
          </cell>
          <cell r="T24" t="str">
            <v xml:space="preserve"> </v>
          </cell>
          <cell r="U24" t="str">
            <v xml:space="preserve"> </v>
          </cell>
        </row>
        <row r="25">
          <cell r="A25">
            <v>20</v>
          </cell>
          <cell r="B25">
            <v>26</v>
          </cell>
          <cell r="E25" t="str">
            <v xml:space="preserve"> </v>
          </cell>
          <cell r="F25">
            <v>0</v>
          </cell>
          <cell r="G25">
            <v>0</v>
          </cell>
          <cell r="H25">
            <v>0</v>
          </cell>
          <cell r="I25">
            <v>0</v>
          </cell>
          <cell r="J25">
            <v>0</v>
          </cell>
          <cell r="L25">
            <v>0</v>
          </cell>
          <cell r="M25">
            <v>0</v>
          </cell>
          <cell r="N25">
            <v>0</v>
          </cell>
          <cell r="O25">
            <v>0</v>
          </cell>
          <cell r="P25">
            <v>0</v>
          </cell>
          <cell r="Q25">
            <v>0</v>
          </cell>
          <cell r="R25">
            <v>0</v>
          </cell>
          <cell r="S25">
            <v>0</v>
          </cell>
          <cell r="T25" t="str">
            <v xml:space="preserve"> </v>
          </cell>
          <cell r="U25" t="str">
            <v xml:space="preserve"> </v>
          </cell>
        </row>
        <row r="26">
          <cell r="A26">
            <v>21</v>
          </cell>
          <cell r="B26">
            <v>28</v>
          </cell>
          <cell r="E26" t="str">
            <v xml:space="preserve"> </v>
          </cell>
          <cell r="F26">
            <v>0</v>
          </cell>
          <cell r="G26">
            <v>0</v>
          </cell>
          <cell r="H26">
            <v>0</v>
          </cell>
          <cell r="I26">
            <v>0</v>
          </cell>
          <cell r="J26">
            <v>0</v>
          </cell>
          <cell r="L26">
            <v>0</v>
          </cell>
          <cell r="M26">
            <v>0</v>
          </cell>
          <cell r="N26">
            <v>0</v>
          </cell>
          <cell r="O26">
            <v>0</v>
          </cell>
          <cell r="P26">
            <v>0</v>
          </cell>
          <cell r="Q26">
            <v>0</v>
          </cell>
          <cell r="R26">
            <v>0</v>
          </cell>
          <cell r="S26">
            <v>0</v>
          </cell>
          <cell r="T26" t="str">
            <v xml:space="preserve"> </v>
          </cell>
          <cell r="U26" t="str">
            <v xml:space="preserve"> </v>
          </cell>
        </row>
        <row r="27">
          <cell r="A27">
            <v>22</v>
          </cell>
          <cell r="B27">
            <v>30</v>
          </cell>
          <cell r="E27" t="str">
            <v xml:space="preserve"> </v>
          </cell>
          <cell r="F27">
            <v>0</v>
          </cell>
          <cell r="G27">
            <v>0</v>
          </cell>
          <cell r="H27">
            <v>0</v>
          </cell>
          <cell r="I27">
            <v>0</v>
          </cell>
          <cell r="J27">
            <v>0</v>
          </cell>
          <cell r="L27">
            <v>0</v>
          </cell>
          <cell r="M27">
            <v>0</v>
          </cell>
          <cell r="N27">
            <v>0</v>
          </cell>
          <cell r="O27">
            <v>0</v>
          </cell>
          <cell r="P27">
            <v>0</v>
          </cell>
          <cell r="Q27">
            <v>0</v>
          </cell>
          <cell r="R27">
            <v>0</v>
          </cell>
          <cell r="S27">
            <v>0</v>
          </cell>
          <cell r="T27" t="str">
            <v xml:space="preserve"> </v>
          </cell>
          <cell r="U27" t="str">
            <v xml:space="preserve"> </v>
          </cell>
        </row>
        <row r="28">
          <cell r="A28">
            <v>23</v>
          </cell>
          <cell r="B28">
            <v>32</v>
          </cell>
          <cell r="E28" t="str">
            <v xml:space="preserve"> </v>
          </cell>
          <cell r="F28">
            <v>0</v>
          </cell>
          <cell r="G28">
            <v>0</v>
          </cell>
          <cell r="H28">
            <v>0</v>
          </cell>
          <cell r="I28">
            <v>0</v>
          </cell>
          <cell r="J28">
            <v>0</v>
          </cell>
          <cell r="L28">
            <v>0</v>
          </cell>
          <cell r="M28">
            <v>0</v>
          </cell>
          <cell r="N28">
            <v>0</v>
          </cell>
          <cell r="O28">
            <v>0</v>
          </cell>
          <cell r="P28">
            <v>0</v>
          </cell>
          <cell r="Q28">
            <v>0</v>
          </cell>
          <cell r="R28">
            <v>0</v>
          </cell>
          <cell r="S28">
            <v>0</v>
          </cell>
          <cell r="T28" t="str">
            <v xml:space="preserve"> </v>
          </cell>
          <cell r="U28" t="str">
            <v xml:space="preserve"> </v>
          </cell>
        </row>
        <row r="29">
          <cell r="A29">
            <v>24</v>
          </cell>
          <cell r="B29">
            <v>34</v>
          </cell>
          <cell r="E29" t="str">
            <v xml:space="preserve"> </v>
          </cell>
          <cell r="F29">
            <v>0</v>
          </cell>
          <cell r="G29">
            <v>0</v>
          </cell>
          <cell r="H29">
            <v>0</v>
          </cell>
          <cell r="I29">
            <v>0</v>
          </cell>
          <cell r="J29">
            <v>0</v>
          </cell>
          <cell r="L29">
            <v>0</v>
          </cell>
          <cell r="M29">
            <v>0</v>
          </cell>
          <cell r="N29">
            <v>0</v>
          </cell>
          <cell r="O29">
            <v>0</v>
          </cell>
          <cell r="P29">
            <v>0</v>
          </cell>
          <cell r="Q29">
            <v>0</v>
          </cell>
          <cell r="R29">
            <v>0</v>
          </cell>
          <cell r="S29">
            <v>0</v>
          </cell>
          <cell r="T29" t="str">
            <v xml:space="preserve"> </v>
          </cell>
          <cell r="U29" t="str">
            <v xml:space="preserve"> </v>
          </cell>
        </row>
        <row r="30">
          <cell r="A30">
            <v>25</v>
          </cell>
          <cell r="B30">
            <v>36</v>
          </cell>
          <cell r="E30" t="str">
            <v xml:space="preserve"> </v>
          </cell>
          <cell r="F30">
            <v>0</v>
          </cell>
          <cell r="G30">
            <v>0</v>
          </cell>
          <cell r="H30">
            <v>0</v>
          </cell>
          <cell r="I30">
            <v>0</v>
          </cell>
          <cell r="J30">
            <v>0</v>
          </cell>
          <cell r="L30">
            <v>0</v>
          </cell>
          <cell r="M30">
            <v>0</v>
          </cell>
          <cell r="N30">
            <v>0</v>
          </cell>
          <cell r="O30">
            <v>0</v>
          </cell>
          <cell r="P30">
            <v>0</v>
          </cell>
          <cell r="Q30">
            <v>0</v>
          </cell>
          <cell r="R30">
            <v>0</v>
          </cell>
          <cell r="S30">
            <v>0</v>
          </cell>
          <cell r="T30" t="str">
            <v xml:space="preserve"> </v>
          </cell>
          <cell r="U30" t="str">
            <v xml:space="preserve"> </v>
          </cell>
        </row>
        <row r="31">
          <cell r="A31">
            <v>26</v>
          </cell>
          <cell r="B31">
            <v>38</v>
          </cell>
          <cell r="E31" t="str">
            <v xml:space="preserve"> </v>
          </cell>
          <cell r="F31">
            <v>0</v>
          </cell>
          <cell r="G31">
            <v>0</v>
          </cell>
          <cell r="H31">
            <v>0</v>
          </cell>
          <cell r="I31">
            <v>0</v>
          </cell>
          <cell r="J31">
            <v>0</v>
          </cell>
          <cell r="L31">
            <v>0</v>
          </cell>
          <cell r="M31">
            <v>0</v>
          </cell>
          <cell r="N31">
            <v>0</v>
          </cell>
          <cell r="O31">
            <v>0</v>
          </cell>
          <cell r="P31">
            <v>0</v>
          </cell>
          <cell r="Q31">
            <v>0</v>
          </cell>
          <cell r="R31">
            <v>0</v>
          </cell>
          <cell r="S31">
            <v>0</v>
          </cell>
          <cell r="T31" t="str">
            <v xml:space="preserve"> </v>
          </cell>
          <cell r="U31" t="str">
            <v xml:space="preserve"> </v>
          </cell>
        </row>
        <row r="32">
          <cell r="A32">
            <v>27</v>
          </cell>
          <cell r="B32">
            <v>40</v>
          </cell>
          <cell r="E32" t="str">
            <v xml:space="preserve"> </v>
          </cell>
          <cell r="F32">
            <v>0</v>
          </cell>
          <cell r="G32">
            <v>0</v>
          </cell>
          <cell r="H32">
            <v>0</v>
          </cell>
          <cell r="I32">
            <v>0</v>
          </cell>
          <cell r="J32">
            <v>0</v>
          </cell>
          <cell r="L32">
            <v>0</v>
          </cell>
          <cell r="M32">
            <v>0</v>
          </cell>
          <cell r="N32">
            <v>0</v>
          </cell>
          <cell r="O32">
            <v>0</v>
          </cell>
          <cell r="P32">
            <v>0</v>
          </cell>
          <cell r="Q32">
            <v>0</v>
          </cell>
          <cell r="R32">
            <v>0</v>
          </cell>
          <cell r="S32">
            <v>0</v>
          </cell>
          <cell r="T32" t="str">
            <v xml:space="preserve"> </v>
          </cell>
          <cell r="U32" t="str">
            <v xml:space="preserve"> </v>
          </cell>
        </row>
        <row r="33">
          <cell r="A33">
            <v>28</v>
          </cell>
          <cell r="B33">
            <v>42</v>
          </cell>
          <cell r="E33" t="str">
            <v xml:space="preserve"> </v>
          </cell>
          <cell r="F33">
            <v>0</v>
          </cell>
          <cell r="G33">
            <v>0</v>
          </cell>
          <cell r="H33">
            <v>0</v>
          </cell>
          <cell r="I33">
            <v>0</v>
          </cell>
          <cell r="J33">
            <v>0</v>
          </cell>
          <cell r="L33">
            <v>0</v>
          </cell>
          <cell r="M33">
            <v>0</v>
          </cell>
          <cell r="N33">
            <v>0</v>
          </cell>
          <cell r="O33">
            <v>0</v>
          </cell>
          <cell r="P33">
            <v>0</v>
          </cell>
          <cell r="Q33">
            <v>0</v>
          </cell>
          <cell r="R33">
            <v>0</v>
          </cell>
          <cell r="S33">
            <v>0</v>
          </cell>
          <cell r="T33" t="str">
            <v xml:space="preserve"> </v>
          </cell>
          <cell r="U33" t="str">
            <v xml:space="preserve"> </v>
          </cell>
        </row>
        <row r="34">
          <cell r="A34">
            <v>29</v>
          </cell>
          <cell r="B34">
            <v>44</v>
          </cell>
          <cell r="E34" t="str">
            <v xml:space="preserve"> </v>
          </cell>
          <cell r="F34">
            <v>0</v>
          </cell>
          <cell r="G34">
            <v>0</v>
          </cell>
          <cell r="H34">
            <v>0</v>
          </cell>
          <cell r="I34">
            <v>0</v>
          </cell>
          <cell r="J34">
            <v>0</v>
          </cell>
          <cell r="L34">
            <v>0</v>
          </cell>
          <cell r="M34">
            <v>0</v>
          </cell>
          <cell r="N34">
            <v>0</v>
          </cell>
          <cell r="O34">
            <v>0</v>
          </cell>
          <cell r="P34">
            <v>0</v>
          </cell>
          <cell r="Q34">
            <v>0</v>
          </cell>
          <cell r="R34">
            <v>0</v>
          </cell>
          <cell r="S34">
            <v>0</v>
          </cell>
          <cell r="T34" t="str">
            <v xml:space="preserve"> </v>
          </cell>
          <cell r="U34" t="str">
            <v xml:space="preserve"> </v>
          </cell>
        </row>
        <row r="35">
          <cell r="A35">
            <v>30</v>
          </cell>
          <cell r="B35">
            <v>46</v>
          </cell>
          <cell r="E35" t="str">
            <v xml:space="preserve"> </v>
          </cell>
          <cell r="F35">
            <v>0</v>
          </cell>
          <cell r="G35">
            <v>0</v>
          </cell>
          <cell r="H35">
            <v>0</v>
          </cell>
          <cell r="I35">
            <v>0</v>
          </cell>
          <cell r="J35">
            <v>0</v>
          </cell>
          <cell r="L35">
            <v>0</v>
          </cell>
          <cell r="M35">
            <v>0</v>
          </cell>
          <cell r="N35">
            <v>0</v>
          </cell>
          <cell r="O35">
            <v>0</v>
          </cell>
          <cell r="P35">
            <v>0</v>
          </cell>
          <cell r="Q35">
            <v>0</v>
          </cell>
          <cell r="R35">
            <v>0</v>
          </cell>
          <cell r="S35">
            <v>0</v>
          </cell>
          <cell r="T35" t="str">
            <v xml:space="preserve"> </v>
          </cell>
          <cell r="U35" t="str">
            <v xml:space="preserve"> </v>
          </cell>
        </row>
        <row r="36">
          <cell r="A36">
            <v>31</v>
          </cell>
          <cell r="B36">
            <v>48</v>
          </cell>
          <cell r="E36" t="str">
            <v xml:space="preserve"> </v>
          </cell>
          <cell r="F36">
            <v>0</v>
          </cell>
          <cell r="G36">
            <v>0</v>
          </cell>
          <cell r="H36">
            <v>0</v>
          </cell>
          <cell r="I36">
            <v>0</v>
          </cell>
          <cell r="J36">
            <v>0</v>
          </cell>
          <cell r="L36">
            <v>0</v>
          </cell>
          <cell r="M36">
            <v>0</v>
          </cell>
          <cell r="N36">
            <v>0</v>
          </cell>
          <cell r="O36">
            <v>0</v>
          </cell>
          <cell r="P36">
            <v>0</v>
          </cell>
          <cell r="Q36">
            <v>0</v>
          </cell>
          <cell r="R36">
            <v>0</v>
          </cell>
          <cell r="S36">
            <v>0</v>
          </cell>
          <cell r="T36" t="str">
            <v xml:space="preserve"> </v>
          </cell>
          <cell r="U36" t="str">
            <v xml:space="preserve"> </v>
          </cell>
        </row>
        <row r="37">
          <cell r="A37">
            <v>32</v>
          </cell>
          <cell r="B37">
            <v>52</v>
          </cell>
          <cell r="E37" t="str">
            <v xml:space="preserve"> </v>
          </cell>
          <cell r="F37">
            <v>0</v>
          </cell>
          <cell r="G37">
            <v>0</v>
          </cell>
          <cell r="H37">
            <v>0</v>
          </cell>
          <cell r="I37">
            <v>0</v>
          </cell>
          <cell r="J37">
            <v>0</v>
          </cell>
          <cell r="L37">
            <v>0</v>
          </cell>
          <cell r="M37">
            <v>0</v>
          </cell>
          <cell r="N37">
            <v>0</v>
          </cell>
          <cell r="O37">
            <v>0</v>
          </cell>
          <cell r="P37">
            <v>0</v>
          </cell>
          <cell r="Q37">
            <v>0</v>
          </cell>
          <cell r="R37">
            <v>0</v>
          </cell>
          <cell r="S37">
            <v>0</v>
          </cell>
          <cell r="T37" t="str">
            <v xml:space="preserve"> </v>
          </cell>
          <cell r="U37" t="str">
            <v xml:space="preserve"> </v>
          </cell>
        </row>
        <row r="38">
          <cell r="A38">
            <v>33</v>
          </cell>
          <cell r="B38">
            <v>56</v>
          </cell>
          <cell r="E38" t="str">
            <v xml:space="preserve"> </v>
          </cell>
          <cell r="F38">
            <v>0</v>
          </cell>
          <cell r="G38">
            <v>0</v>
          </cell>
          <cell r="H38">
            <v>0</v>
          </cell>
          <cell r="I38">
            <v>0</v>
          </cell>
          <cell r="J38">
            <v>0</v>
          </cell>
          <cell r="L38">
            <v>0</v>
          </cell>
          <cell r="M38">
            <v>0</v>
          </cell>
          <cell r="N38">
            <v>0</v>
          </cell>
          <cell r="O38">
            <v>0</v>
          </cell>
          <cell r="P38">
            <v>0</v>
          </cell>
          <cell r="Q38">
            <v>0</v>
          </cell>
          <cell r="R38">
            <v>0</v>
          </cell>
          <cell r="S38">
            <v>0</v>
          </cell>
          <cell r="T38" t="str">
            <v xml:space="preserve"> </v>
          </cell>
          <cell r="U38" t="str">
            <v xml:space="preserve"> </v>
          </cell>
        </row>
        <row r="39">
          <cell r="A39">
            <v>34</v>
          </cell>
          <cell r="B39">
            <v>60</v>
          </cell>
          <cell r="E39" t="str">
            <v xml:space="preserve"> </v>
          </cell>
          <cell r="F39">
            <v>0</v>
          </cell>
          <cell r="G39">
            <v>0</v>
          </cell>
          <cell r="H39">
            <v>0</v>
          </cell>
          <cell r="I39">
            <v>0</v>
          </cell>
          <cell r="J39">
            <v>0</v>
          </cell>
          <cell r="L39">
            <v>0</v>
          </cell>
          <cell r="M39">
            <v>0</v>
          </cell>
          <cell r="N39">
            <v>0</v>
          </cell>
          <cell r="O39">
            <v>0</v>
          </cell>
          <cell r="P39">
            <v>0</v>
          </cell>
          <cell r="Q39">
            <v>0</v>
          </cell>
          <cell r="R39">
            <v>0</v>
          </cell>
          <cell r="S39">
            <v>0</v>
          </cell>
          <cell r="T39" t="str">
            <v xml:space="preserve"> </v>
          </cell>
          <cell r="U39" t="str">
            <v xml:space="preserve"> </v>
          </cell>
        </row>
        <row r="40">
          <cell r="A40">
            <v>35</v>
          </cell>
          <cell r="B40">
            <v>64</v>
          </cell>
          <cell r="E40" t="str">
            <v xml:space="preserve"> </v>
          </cell>
          <cell r="F40">
            <v>0</v>
          </cell>
          <cell r="G40">
            <v>0</v>
          </cell>
          <cell r="H40">
            <v>0</v>
          </cell>
          <cell r="I40">
            <v>0</v>
          </cell>
          <cell r="J40">
            <v>0</v>
          </cell>
          <cell r="L40">
            <v>0</v>
          </cell>
          <cell r="M40">
            <v>0</v>
          </cell>
          <cell r="N40">
            <v>0</v>
          </cell>
          <cell r="O40">
            <v>0</v>
          </cell>
          <cell r="P40">
            <v>0</v>
          </cell>
          <cell r="Q40">
            <v>0</v>
          </cell>
          <cell r="R40">
            <v>0</v>
          </cell>
          <cell r="S40">
            <v>0</v>
          </cell>
          <cell r="T40" t="str">
            <v xml:space="preserve"> </v>
          </cell>
          <cell r="U40" t="str">
            <v xml:space="preserve"> </v>
          </cell>
        </row>
        <row r="41">
          <cell r="A41">
            <v>36</v>
          </cell>
          <cell r="B41">
            <v>68</v>
          </cell>
          <cell r="E41" t="str">
            <v xml:space="preserve"> </v>
          </cell>
          <cell r="F41">
            <v>0</v>
          </cell>
          <cell r="G41">
            <v>0</v>
          </cell>
          <cell r="H41">
            <v>0</v>
          </cell>
          <cell r="I41">
            <v>0</v>
          </cell>
          <cell r="J41">
            <v>0</v>
          </cell>
          <cell r="L41">
            <v>0</v>
          </cell>
          <cell r="M41">
            <v>0</v>
          </cell>
          <cell r="N41">
            <v>0</v>
          </cell>
          <cell r="O41">
            <v>0</v>
          </cell>
          <cell r="P41">
            <v>0</v>
          </cell>
          <cell r="Q41">
            <v>0</v>
          </cell>
          <cell r="R41">
            <v>0</v>
          </cell>
          <cell r="S41">
            <v>0</v>
          </cell>
          <cell r="T41" t="str">
            <v xml:space="preserve"> </v>
          </cell>
          <cell r="U41" t="str">
            <v xml:space="preserve"> </v>
          </cell>
        </row>
        <row r="42">
          <cell r="A42">
            <v>37</v>
          </cell>
          <cell r="B42">
            <v>72</v>
          </cell>
          <cell r="E42" t="str">
            <v xml:space="preserve"> </v>
          </cell>
          <cell r="F42">
            <v>0</v>
          </cell>
          <cell r="G42">
            <v>0</v>
          </cell>
          <cell r="H42">
            <v>0</v>
          </cell>
          <cell r="I42">
            <v>0</v>
          </cell>
          <cell r="J42">
            <v>0</v>
          </cell>
          <cell r="L42">
            <v>0</v>
          </cell>
          <cell r="M42">
            <v>0</v>
          </cell>
          <cell r="N42">
            <v>0</v>
          </cell>
          <cell r="O42">
            <v>0</v>
          </cell>
          <cell r="P42">
            <v>0</v>
          </cell>
          <cell r="Q42">
            <v>0</v>
          </cell>
          <cell r="R42">
            <v>0</v>
          </cell>
          <cell r="S42">
            <v>0</v>
          </cell>
          <cell r="T42" t="str">
            <v xml:space="preserve"> </v>
          </cell>
          <cell r="U42" t="str">
            <v xml:space="preserve"> </v>
          </cell>
        </row>
        <row r="43">
          <cell r="A43">
            <v>38</v>
          </cell>
          <cell r="B43">
            <v>76</v>
          </cell>
          <cell r="E43" t="str">
            <v xml:space="preserve"> </v>
          </cell>
          <cell r="F43">
            <v>0</v>
          </cell>
          <cell r="G43">
            <v>0</v>
          </cell>
          <cell r="H43">
            <v>0</v>
          </cell>
          <cell r="I43">
            <v>0</v>
          </cell>
          <cell r="J43">
            <v>0</v>
          </cell>
          <cell r="L43">
            <v>0</v>
          </cell>
          <cell r="M43">
            <v>0</v>
          </cell>
          <cell r="N43">
            <v>0</v>
          </cell>
          <cell r="O43">
            <v>0</v>
          </cell>
          <cell r="P43">
            <v>0</v>
          </cell>
          <cell r="Q43">
            <v>0</v>
          </cell>
          <cell r="R43">
            <v>0</v>
          </cell>
          <cell r="S43">
            <v>0</v>
          </cell>
          <cell r="T43" t="str">
            <v xml:space="preserve"> </v>
          </cell>
          <cell r="U43" t="str">
            <v xml:space="preserve"> </v>
          </cell>
        </row>
        <row r="44">
          <cell r="A44">
            <v>39</v>
          </cell>
          <cell r="B44">
            <v>80</v>
          </cell>
          <cell r="E44" t="str">
            <v xml:space="preserve"> </v>
          </cell>
          <cell r="F44">
            <v>0</v>
          </cell>
          <cell r="G44">
            <v>0</v>
          </cell>
          <cell r="H44">
            <v>0</v>
          </cell>
          <cell r="I44">
            <v>0</v>
          </cell>
          <cell r="J44">
            <v>0</v>
          </cell>
          <cell r="L44">
            <v>0</v>
          </cell>
          <cell r="M44">
            <v>0</v>
          </cell>
          <cell r="N44">
            <v>0</v>
          </cell>
          <cell r="O44">
            <v>0</v>
          </cell>
          <cell r="P44">
            <v>0</v>
          </cell>
          <cell r="Q44">
            <v>0</v>
          </cell>
          <cell r="R44">
            <v>0</v>
          </cell>
          <cell r="S44">
            <v>0</v>
          </cell>
          <cell r="T44" t="str">
            <v xml:space="preserve"> </v>
          </cell>
          <cell r="U44" t="str">
            <v xml:space="preserve"> </v>
          </cell>
        </row>
        <row r="45">
          <cell r="A45" t="str">
            <v>AVE.</v>
          </cell>
          <cell r="B45" t="str">
            <v xml:space="preserve"> </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t="str">
            <v xml:space="preserve"> </v>
          </cell>
          <cell r="U45" t="str">
            <v xml:space="preserve"> </v>
          </cell>
        </row>
        <row r="47">
          <cell r="A47" t="str">
            <v>*** Reference Paper : Predict Fittings For Piping Systems ***</v>
          </cell>
          <cell r="K47" t="str">
            <v>Fc = 0.25  Utility Supply Lines, OSBL</v>
          </cell>
          <cell r="R47" t="str">
            <v>Fc = 2.00  Manifold Type Piping</v>
          </cell>
        </row>
        <row r="48">
          <cell r="D48" t="str">
            <v xml:space="preserve">   By William B. Hooper , Monsanto Co.</v>
          </cell>
          <cell r="K48" t="str">
            <v xml:space="preserve">        (PIPE JOINT FACTOR Fp = 100%)</v>
          </cell>
          <cell r="R48" t="str">
            <v xml:space="preserve">        (PIPE JOINT FACTOR Fp = 0%)</v>
          </cell>
        </row>
        <row r="49">
          <cell r="K49" t="str">
            <v>Fc = 0.50  Long, Straight Piping Run</v>
          </cell>
          <cell r="R49" t="str">
            <v>Fc = 4.00  Very Complex Manifolds</v>
          </cell>
        </row>
        <row r="50">
          <cell r="A50" t="str">
            <v>The number and types of pipe fittings can be estimated by this method</v>
          </cell>
          <cell r="K50" t="str">
            <v xml:space="preserve">        (PIPE JOINT FACTOR Fp = 100%)</v>
          </cell>
          <cell r="R50" t="str">
            <v xml:space="preserve">        (PIPE JOINT FACTOR Fp = 0%)</v>
          </cell>
        </row>
        <row r="51">
          <cell r="A51" t="str">
            <v>long before the piping isometrics are done. Pipe size and a general idea</v>
          </cell>
          <cell r="K51" t="str">
            <v>Fc = 1.00  Normal Piping</v>
          </cell>
        </row>
        <row r="52">
          <cell r="A52" t="str">
            <v>of the system's complexity are all that is needed.</v>
          </cell>
          <cell r="K52" t="str">
            <v xml:space="preserve">        (PIPE JOINT FACTOR Fp = 10%)</v>
          </cell>
        </row>
      </sheetData>
      <sheetData sheetId="3" refreshError="1">
        <row r="8">
          <cell r="B8" t="str">
            <v>5S</v>
          </cell>
          <cell r="C8">
            <v>0.5</v>
          </cell>
          <cell r="D8">
            <v>1.65</v>
          </cell>
          <cell r="E8">
            <v>1</v>
          </cell>
          <cell r="I8">
            <v>7.0000000000000007E-2</v>
          </cell>
          <cell r="J8">
            <v>0</v>
          </cell>
          <cell r="K8">
            <v>7.0000000000000007E-2</v>
          </cell>
          <cell r="P8">
            <v>2</v>
          </cell>
        </row>
        <row r="9">
          <cell r="B9" t="str">
            <v>5S</v>
          </cell>
          <cell r="C9">
            <v>0.5</v>
          </cell>
          <cell r="D9">
            <v>1.65</v>
          </cell>
          <cell r="E9">
            <v>1</v>
          </cell>
          <cell r="I9">
            <v>7.0000000000000007E-2</v>
          </cell>
          <cell r="J9">
            <v>0</v>
          </cell>
          <cell r="K9">
            <v>7.0000000000000007E-2</v>
          </cell>
          <cell r="P9">
            <v>2</v>
          </cell>
        </row>
        <row r="10">
          <cell r="B10" t="str">
            <v>5S</v>
          </cell>
          <cell r="C10">
            <v>0.5</v>
          </cell>
          <cell r="D10">
            <v>1.65</v>
          </cell>
          <cell r="E10">
            <v>1</v>
          </cell>
          <cell r="I10">
            <v>7.0000000000000007E-2</v>
          </cell>
          <cell r="J10">
            <v>0</v>
          </cell>
          <cell r="K10">
            <v>7.0000000000000007E-2</v>
          </cell>
          <cell r="P10">
            <v>2</v>
          </cell>
        </row>
        <row r="11">
          <cell r="B11" t="str">
            <v>5S</v>
          </cell>
          <cell r="C11">
            <v>0.75</v>
          </cell>
          <cell r="D11">
            <v>1.65</v>
          </cell>
          <cell r="E11">
            <v>1</v>
          </cell>
          <cell r="I11">
            <v>7.0000000000000007E-2</v>
          </cell>
          <cell r="J11">
            <v>0</v>
          </cell>
          <cell r="K11">
            <v>7.0000000000000007E-2</v>
          </cell>
          <cell r="P11">
            <v>2</v>
          </cell>
        </row>
        <row r="12">
          <cell r="B12" t="str">
            <v>5S</v>
          </cell>
          <cell r="C12">
            <v>0.75</v>
          </cell>
          <cell r="D12">
            <v>1.65</v>
          </cell>
          <cell r="E12">
            <v>1</v>
          </cell>
          <cell r="I12">
            <v>7.0000000000000007E-2</v>
          </cell>
          <cell r="J12">
            <v>0</v>
          </cell>
          <cell r="K12">
            <v>7.0000000000000007E-2</v>
          </cell>
          <cell r="P12">
            <v>2</v>
          </cell>
        </row>
        <row r="13">
          <cell r="B13" t="str">
            <v>5S</v>
          </cell>
          <cell r="C13">
            <v>0.75</v>
          </cell>
          <cell r="D13">
            <v>1.65</v>
          </cell>
          <cell r="E13">
            <v>1</v>
          </cell>
          <cell r="I13">
            <v>7.0000000000000007E-2</v>
          </cell>
          <cell r="J13">
            <v>0</v>
          </cell>
          <cell r="K13">
            <v>7.0000000000000007E-2</v>
          </cell>
          <cell r="P13">
            <v>2</v>
          </cell>
        </row>
        <row r="14">
          <cell r="B14" t="str">
            <v>5S</v>
          </cell>
          <cell r="C14">
            <v>1</v>
          </cell>
          <cell r="D14">
            <v>1.65</v>
          </cell>
          <cell r="E14">
            <v>1</v>
          </cell>
          <cell r="I14">
            <v>0.12</v>
          </cell>
          <cell r="J14">
            <v>0</v>
          </cell>
          <cell r="K14">
            <v>0.12</v>
          </cell>
          <cell r="P14">
            <v>2</v>
          </cell>
        </row>
        <row r="15">
          <cell r="B15" t="str">
            <v>5S</v>
          </cell>
          <cell r="C15">
            <v>1</v>
          </cell>
          <cell r="D15">
            <v>1.65</v>
          </cell>
          <cell r="E15">
            <v>1</v>
          </cell>
          <cell r="I15">
            <v>0.12</v>
          </cell>
          <cell r="J15">
            <v>0</v>
          </cell>
          <cell r="K15">
            <v>0.12</v>
          </cell>
          <cell r="P15">
            <v>2</v>
          </cell>
        </row>
        <row r="16">
          <cell r="B16" t="str">
            <v>5S</v>
          </cell>
          <cell r="C16">
            <v>1</v>
          </cell>
          <cell r="D16">
            <v>1.65</v>
          </cell>
          <cell r="E16">
            <v>1</v>
          </cell>
          <cell r="I16">
            <v>0.12</v>
          </cell>
          <cell r="J16">
            <v>0</v>
          </cell>
          <cell r="K16">
            <v>0.12</v>
          </cell>
          <cell r="P16">
            <v>2</v>
          </cell>
        </row>
        <row r="17">
          <cell r="B17" t="str">
            <v>5S</v>
          </cell>
          <cell r="C17">
            <v>1.25</v>
          </cell>
          <cell r="D17">
            <v>1.65</v>
          </cell>
          <cell r="E17">
            <v>1</v>
          </cell>
          <cell r="I17">
            <v>0.15</v>
          </cell>
          <cell r="K17">
            <v>0.15</v>
          </cell>
          <cell r="P17">
            <v>2</v>
          </cell>
        </row>
        <row r="18">
          <cell r="B18" t="str">
            <v>5S</v>
          </cell>
          <cell r="C18">
            <v>1.25</v>
          </cell>
          <cell r="D18">
            <v>1.65</v>
          </cell>
          <cell r="E18">
            <v>1</v>
          </cell>
          <cell r="I18">
            <v>0.15</v>
          </cell>
          <cell r="K18">
            <v>0.15</v>
          </cell>
          <cell r="P18">
            <v>2</v>
          </cell>
        </row>
        <row r="19">
          <cell r="B19" t="str">
            <v>5S</v>
          </cell>
          <cell r="C19">
            <v>1.25</v>
          </cell>
          <cell r="D19">
            <v>1.65</v>
          </cell>
          <cell r="E19">
            <v>1</v>
          </cell>
          <cell r="I19">
            <v>0.15</v>
          </cell>
          <cell r="K19">
            <v>0.15</v>
          </cell>
          <cell r="P19">
            <v>2</v>
          </cell>
        </row>
        <row r="20">
          <cell r="B20" t="str">
            <v>5S</v>
          </cell>
          <cell r="C20">
            <v>1.5</v>
          </cell>
          <cell r="D20">
            <v>1.65</v>
          </cell>
          <cell r="E20">
            <v>1</v>
          </cell>
          <cell r="I20">
            <v>0.15</v>
          </cell>
          <cell r="J20">
            <v>0</v>
          </cell>
          <cell r="K20">
            <v>0.15</v>
          </cell>
          <cell r="P20">
            <v>2</v>
          </cell>
        </row>
        <row r="21">
          <cell r="B21" t="str">
            <v>5S</v>
          </cell>
          <cell r="C21">
            <v>1.5</v>
          </cell>
          <cell r="D21">
            <v>1.65</v>
          </cell>
          <cell r="E21">
            <v>1</v>
          </cell>
          <cell r="I21">
            <v>0.15</v>
          </cell>
          <cell r="J21">
            <v>0</v>
          </cell>
          <cell r="K21">
            <v>0.15</v>
          </cell>
          <cell r="P21">
            <v>2</v>
          </cell>
        </row>
        <row r="22">
          <cell r="B22" t="str">
            <v>5S</v>
          </cell>
          <cell r="C22">
            <v>1.5</v>
          </cell>
          <cell r="D22">
            <v>1.65</v>
          </cell>
          <cell r="E22">
            <v>1</v>
          </cell>
          <cell r="I22">
            <v>0.15</v>
          </cell>
          <cell r="J22">
            <v>0</v>
          </cell>
          <cell r="K22">
            <v>0.15</v>
          </cell>
          <cell r="P22">
            <v>2</v>
          </cell>
        </row>
        <row r="23">
          <cell r="B23" t="str">
            <v>5S</v>
          </cell>
          <cell r="C23">
            <v>2</v>
          </cell>
          <cell r="D23">
            <v>1.65</v>
          </cell>
          <cell r="E23">
            <v>1</v>
          </cell>
          <cell r="I23">
            <v>0.15</v>
          </cell>
          <cell r="J23">
            <v>0</v>
          </cell>
          <cell r="K23">
            <v>0.15</v>
          </cell>
          <cell r="P23">
            <v>2</v>
          </cell>
        </row>
        <row r="24">
          <cell r="B24" t="str">
            <v>5S</v>
          </cell>
          <cell r="C24">
            <v>2</v>
          </cell>
          <cell r="D24">
            <v>1.65</v>
          </cell>
          <cell r="E24">
            <v>1</v>
          </cell>
          <cell r="I24">
            <v>0.15</v>
          </cell>
          <cell r="J24">
            <v>0</v>
          </cell>
          <cell r="K24">
            <v>0.15</v>
          </cell>
          <cell r="P24">
            <v>2</v>
          </cell>
        </row>
        <row r="25">
          <cell r="B25" t="str">
            <v>5S</v>
          </cell>
          <cell r="C25">
            <v>2</v>
          </cell>
          <cell r="D25">
            <v>1.65</v>
          </cell>
          <cell r="E25">
            <v>1</v>
          </cell>
          <cell r="I25">
            <v>0.15</v>
          </cell>
          <cell r="J25">
            <v>0</v>
          </cell>
          <cell r="K25">
            <v>0.15</v>
          </cell>
          <cell r="P25">
            <v>2</v>
          </cell>
        </row>
        <row r="26">
          <cell r="B26" t="str">
            <v>5S</v>
          </cell>
          <cell r="C26">
            <v>2.5</v>
          </cell>
          <cell r="D26">
            <v>2.11</v>
          </cell>
          <cell r="E26">
            <v>1</v>
          </cell>
          <cell r="I26">
            <v>0.15</v>
          </cell>
          <cell r="J26">
            <v>0</v>
          </cell>
          <cell r="K26">
            <v>0.15</v>
          </cell>
          <cell r="P26">
            <v>2</v>
          </cell>
        </row>
        <row r="27">
          <cell r="B27" t="str">
            <v>5S</v>
          </cell>
          <cell r="C27">
            <v>3</v>
          </cell>
          <cell r="D27">
            <v>2.11</v>
          </cell>
          <cell r="E27">
            <v>1</v>
          </cell>
          <cell r="I27">
            <v>0.3</v>
          </cell>
          <cell r="J27">
            <v>0</v>
          </cell>
          <cell r="K27">
            <v>0.3</v>
          </cell>
          <cell r="P27">
            <v>2</v>
          </cell>
        </row>
        <row r="28">
          <cell r="B28" t="str">
            <v>5S</v>
          </cell>
          <cell r="C28">
            <v>3.5</v>
          </cell>
          <cell r="D28">
            <v>2.11</v>
          </cell>
          <cell r="E28">
            <v>1</v>
          </cell>
          <cell r="I28">
            <v>0.3</v>
          </cell>
          <cell r="K28">
            <v>0.3</v>
          </cell>
          <cell r="P28">
            <v>3</v>
          </cell>
        </row>
        <row r="29">
          <cell r="B29" t="str">
            <v>5S</v>
          </cell>
          <cell r="C29">
            <v>4</v>
          </cell>
          <cell r="D29">
            <v>2.11</v>
          </cell>
          <cell r="E29">
            <v>1</v>
          </cell>
          <cell r="I29">
            <v>0.3</v>
          </cell>
          <cell r="J29">
            <v>0</v>
          </cell>
          <cell r="K29">
            <v>0.3</v>
          </cell>
          <cell r="P29">
            <v>3</v>
          </cell>
        </row>
        <row r="30">
          <cell r="B30" t="str">
            <v>5S</v>
          </cell>
          <cell r="C30">
            <v>5</v>
          </cell>
          <cell r="D30">
            <v>2.77</v>
          </cell>
          <cell r="E30">
            <v>1</v>
          </cell>
          <cell r="I30">
            <v>0.3</v>
          </cell>
          <cell r="K30">
            <v>0.3</v>
          </cell>
          <cell r="P30">
            <v>4</v>
          </cell>
        </row>
        <row r="31">
          <cell r="B31" t="str">
            <v>5S</v>
          </cell>
          <cell r="C31">
            <v>6</v>
          </cell>
          <cell r="D31">
            <v>2.77</v>
          </cell>
          <cell r="E31">
            <v>1</v>
          </cell>
          <cell r="I31">
            <v>0.45</v>
          </cell>
          <cell r="J31">
            <v>0</v>
          </cell>
          <cell r="K31">
            <v>0.45</v>
          </cell>
          <cell r="P31">
            <v>4</v>
          </cell>
        </row>
        <row r="32">
          <cell r="B32" t="str">
            <v>5S</v>
          </cell>
          <cell r="C32">
            <v>8</v>
          </cell>
          <cell r="D32">
            <v>2.77</v>
          </cell>
          <cell r="E32">
            <v>1</v>
          </cell>
          <cell r="I32">
            <v>0.45</v>
          </cell>
          <cell r="J32">
            <v>0</v>
          </cell>
          <cell r="K32">
            <v>0.45</v>
          </cell>
          <cell r="P32">
            <v>4</v>
          </cell>
        </row>
        <row r="33">
          <cell r="B33" t="str">
            <v>5S</v>
          </cell>
          <cell r="C33">
            <v>10</v>
          </cell>
          <cell r="D33">
            <v>3.4</v>
          </cell>
          <cell r="E33">
            <v>1</v>
          </cell>
          <cell r="I33">
            <v>0.9</v>
          </cell>
          <cell r="J33">
            <v>0</v>
          </cell>
          <cell r="K33">
            <v>0.9</v>
          </cell>
          <cell r="P33">
            <v>4</v>
          </cell>
        </row>
        <row r="34">
          <cell r="B34" t="str">
            <v>5S</v>
          </cell>
          <cell r="C34">
            <v>12</v>
          </cell>
          <cell r="D34">
            <v>3.96</v>
          </cell>
          <cell r="E34">
            <v>1</v>
          </cell>
          <cell r="I34">
            <v>1.2</v>
          </cell>
          <cell r="J34">
            <v>0</v>
          </cell>
          <cell r="K34">
            <v>1.2</v>
          </cell>
          <cell r="P34">
            <v>6</v>
          </cell>
        </row>
        <row r="35">
          <cell r="B35" t="str">
            <v>5S</v>
          </cell>
          <cell r="C35">
            <v>14</v>
          </cell>
          <cell r="D35">
            <v>3.96</v>
          </cell>
          <cell r="E35">
            <v>1</v>
          </cell>
          <cell r="I35">
            <v>1.34</v>
          </cell>
          <cell r="J35">
            <v>0</v>
          </cell>
          <cell r="K35">
            <v>1.34</v>
          </cell>
          <cell r="P35">
            <v>6</v>
          </cell>
        </row>
        <row r="36">
          <cell r="B36" t="str">
            <v>5S</v>
          </cell>
          <cell r="C36">
            <v>16</v>
          </cell>
          <cell r="D36">
            <v>4.1900000000000004</v>
          </cell>
          <cell r="E36">
            <v>1</v>
          </cell>
          <cell r="I36">
            <v>1.65</v>
          </cell>
          <cell r="J36">
            <v>0</v>
          </cell>
          <cell r="K36">
            <v>1.65</v>
          </cell>
          <cell r="P36">
            <v>6</v>
          </cell>
        </row>
        <row r="37">
          <cell r="B37" t="str">
            <v>5S</v>
          </cell>
          <cell r="C37">
            <v>18</v>
          </cell>
          <cell r="D37">
            <v>4.1900000000000004</v>
          </cell>
          <cell r="E37">
            <v>1</v>
          </cell>
          <cell r="I37">
            <v>1.8</v>
          </cell>
          <cell r="J37">
            <v>0</v>
          </cell>
          <cell r="K37">
            <v>1.8</v>
          </cell>
          <cell r="P37">
            <v>6</v>
          </cell>
        </row>
        <row r="38">
          <cell r="B38" t="str">
            <v>5S</v>
          </cell>
          <cell r="C38">
            <v>20</v>
          </cell>
          <cell r="D38">
            <v>4.78</v>
          </cell>
          <cell r="E38">
            <v>1</v>
          </cell>
          <cell r="I38">
            <v>2.54</v>
          </cell>
          <cell r="J38">
            <v>0</v>
          </cell>
          <cell r="K38">
            <v>2.54</v>
          </cell>
          <cell r="P38">
            <v>7</v>
          </cell>
        </row>
        <row r="39">
          <cell r="B39" t="str">
            <v>5S</v>
          </cell>
          <cell r="C39">
            <v>22</v>
          </cell>
          <cell r="D39">
            <v>4.78</v>
          </cell>
          <cell r="E39">
            <v>1</v>
          </cell>
          <cell r="I39">
            <v>2.69</v>
          </cell>
          <cell r="J39">
            <v>0</v>
          </cell>
          <cell r="K39">
            <v>2.69</v>
          </cell>
          <cell r="P39">
            <v>8</v>
          </cell>
        </row>
        <row r="40">
          <cell r="B40" t="str">
            <v>5S</v>
          </cell>
          <cell r="C40">
            <v>24</v>
          </cell>
          <cell r="D40">
            <v>5.54</v>
          </cell>
          <cell r="E40">
            <v>1</v>
          </cell>
          <cell r="I40">
            <v>2.4300000000000002</v>
          </cell>
          <cell r="J40">
            <v>1.47</v>
          </cell>
          <cell r="K40">
            <v>3.9000000000000004</v>
          </cell>
          <cell r="P40">
            <v>8</v>
          </cell>
        </row>
        <row r="41">
          <cell r="B41" t="str">
            <v>5S</v>
          </cell>
          <cell r="C41">
            <v>30</v>
          </cell>
          <cell r="D41">
            <v>6.35</v>
          </cell>
          <cell r="E41">
            <v>1</v>
          </cell>
          <cell r="I41">
            <v>3.04</v>
          </cell>
          <cell r="J41">
            <v>3.11</v>
          </cell>
          <cell r="K41">
            <v>6.15</v>
          </cell>
          <cell r="P41">
            <v>10</v>
          </cell>
        </row>
        <row r="42">
          <cell r="B42">
            <v>10</v>
          </cell>
          <cell r="C42">
            <v>14</v>
          </cell>
          <cell r="D42">
            <v>6.35</v>
          </cell>
          <cell r="E42">
            <v>1</v>
          </cell>
          <cell r="I42">
            <v>1.42</v>
          </cell>
          <cell r="J42">
            <v>1.27</v>
          </cell>
          <cell r="K42">
            <v>2.69</v>
          </cell>
          <cell r="P42">
            <v>6</v>
          </cell>
        </row>
        <row r="43">
          <cell r="B43">
            <v>10</v>
          </cell>
          <cell r="C43">
            <v>16</v>
          </cell>
          <cell r="D43">
            <v>6.35</v>
          </cell>
          <cell r="E43">
            <v>1</v>
          </cell>
          <cell r="I43">
            <v>1.62</v>
          </cell>
          <cell r="J43">
            <v>1.38</v>
          </cell>
          <cell r="K43">
            <v>3</v>
          </cell>
          <cell r="P43">
            <v>6</v>
          </cell>
        </row>
        <row r="44">
          <cell r="B44">
            <v>10</v>
          </cell>
          <cell r="C44">
            <v>18</v>
          </cell>
          <cell r="D44">
            <v>6.35</v>
          </cell>
          <cell r="E44">
            <v>1</v>
          </cell>
          <cell r="I44">
            <v>1.82</v>
          </cell>
          <cell r="J44">
            <v>1.48</v>
          </cell>
          <cell r="K44">
            <v>3.3</v>
          </cell>
          <cell r="P44">
            <v>6</v>
          </cell>
        </row>
        <row r="45">
          <cell r="B45">
            <v>10</v>
          </cell>
          <cell r="C45">
            <v>20</v>
          </cell>
          <cell r="D45">
            <v>6.35</v>
          </cell>
          <cell r="E45">
            <v>1</v>
          </cell>
          <cell r="I45">
            <v>2.0299999999999998</v>
          </cell>
          <cell r="J45">
            <v>1.72</v>
          </cell>
          <cell r="K45">
            <v>3.75</v>
          </cell>
          <cell r="P45">
            <v>7</v>
          </cell>
        </row>
        <row r="46">
          <cell r="B46">
            <v>10</v>
          </cell>
          <cell r="C46">
            <v>22</v>
          </cell>
          <cell r="D46">
            <v>6.35</v>
          </cell>
          <cell r="E46">
            <v>1</v>
          </cell>
          <cell r="I46">
            <v>2.23</v>
          </cell>
          <cell r="J46">
            <v>2.27</v>
          </cell>
          <cell r="K46">
            <v>4.5</v>
          </cell>
          <cell r="P46">
            <v>8</v>
          </cell>
        </row>
        <row r="47">
          <cell r="B47">
            <v>10</v>
          </cell>
          <cell r="C47">
            <v>24</v>
          </cell>
          <cell r="D47">
            <v>6.35</v>
          </cell>
          <cell r="E47">
            <v>1</v>
          </cell>
          <cell r="I47">
            <v>2.4300000000000002</v>
          </cell>
          <cell r="J47">
            <v>2.0699999999999998</v>
          </cell>
          <cell r="K47">
            <v>4.5</v>
          </cell>
          <cell r="P47">
            <v>8</v>
          </cell>
        </row>
        <row r="48">
          <cell r="B48">
            <v>10</v>
          </cell>
          <cell r="C48">
            <v>26</v>
          </cell>
          <cell r="D48">
            <v>7.92</v>
          </cell>
          <cell r="E48">
            <v>1</v>
          </cell>
          <cell r="I48">
            <v>2.64</v>
          </cell>
          <cell r="J48">
            <v>4.8600000000000003</v>
          </cell>
          <cell r="K48">
            <v>7.5</v>
          </cell>
          <cell r="P48">
            <v>9</v>
          </cell>
        </row>
        <row r="49">
          <cell r="B49">
            <v>10</v>
          </cell>
          <cell r="C49">
            <v>28</v>
          </cell>
          <cell r="D49">
            <v>7.92</v>
          </cell>
          <cell r="E49">
            <v>1</v>
          </cell>
          <cell r="I49">
            <v>2.84</v>
          </cell>
          <cell r="J49">
            <v>5.26</v>
          </cell>
          <cell r="K49">
            <v>8.1</v>
          </cell>
          <cell r="P49">
            <v>9</v>
          </cell>
        </row>
        <row r="50">
          <cell r="B50">
            <v>10</v>
          </cell>
          <cell r="C50">
            <v>30</v>
          </cell>
          <cell r="D50">
            <v>7.92</v>
          </cell>
          <cell r="E50">
            <v>1</v>
          </cell>
          <cell r="I50">
            <v>3.04</v>
          </cell>
          <cell r="J50">
            <v>5.66</v>
          </cell>
          <cell r="K50">
            <v>8.6999999999999993</v>
          </cell>
          <cell r="P50">
            <v>10</v>
          </cell>
        </row>
        <row r="51">
          <cell r="B51">
            <v>10</v>
          </cell>
          <cell r="C51">
            <v>32</v>
          </cell>
          <cell r="D51">
            <v>7.92</v>
          </cell>
          <cell r="E51">
            <v>1</v>
          </cell>
          <cell r="I51">
            <v>3.24</v>
          </cell>
          <cell r="J51">
            <v>6.06</v>
          </cell>
          <cell r="K51">
            <v>9.3000000000000007</v>
          </cell>
          <cell r="P51">
            <v>11</v>
          </cell>
        </row>
        <row r="52">
          <cell r="B52">
            <v>10</v>
          </cell>
          <cell r="C52">
            <v>34</v>
          </cell>
          <cell r="D52">
            <v>7.92</v>
          </cell>
          <cell r="E52">
            <v>1</v>
          </cell>
          <cell r="I52">
            <v>3.45</v>
          </cell>
          <cell r="J52">
            <v>6.44</v>
          </cell>
          <cell r="K52">
            <v>9.89</v>
          </cell>
          <cell r="P52">
            <v>12</v>
          </cell>
        </row>
        <row r="53">
          <cell r="B53">
            <v>10</v>
          </cell>
          <cell r="C53">
            <v>36</v>
          </cell>
          <cell r="D53">
            <v>7.92</v>
          </cell>
          <cell r="E53">
            <v>1</v>
          </cell>
          <cell r="I53">
            <v>3.65</v>
          </cell>
          <cell r="J53">
            <v>6.84</v>
          </cell>
          <cell r="K53">
            <v>10.49</v>
          </cell>
          <cell r="P53">
            <v>12</v>
          </cell>
        </row>
        <row r="54">
          <cell r="B54" t="str">
            <v>10S</v>
          </cell>
          <cell r="C54">
            <v>0.125</v>
          </cell>
          <cell r="D54">
            <v>1.24</v>
          </cell>
          <cell r="E54">
            <v>1</v>
          </cell>
          <cell r="I54">
            <v>7.0000000000000007E-2</v>
          </cell>
          <cell r="K54">
            <v>7.0000000000000007E-2</v>
          </cell>
          <cell r="P54">
            <v>2</v>
          </cell>
        </row>
        <row r="55">
          <cell r="B55" t="str">
            <v>10S</v>
          </cell>
          <cell r="C55">
            <v>0.125</v>
          </cell>
          <cell r="D55">
            <v>1.24</v>
          </cell>
          <cell r="E55">
            <v>1</v>
          </cell>
          <cell r="I55">
            <v>7.0000000000000007E-2</v>
          </cell>
          <cell r="K55">
            <v>7.0000000000000007E-2</v>
          </cell>
          <cell r="P55">
            <v>2</v>
          </cell>
        </row>
        <row r="56">
          <cell r="B56" t="str">
            <v>10S</v>
          </cell>
          <cell r="C56">
            <v>0.125</v>
          </cell>
          <cell r="D56">
            <v>1.24</v>
          </cell>
          <cell r="E56">
            <v>1</v>
          </cell>
          <cell r="I56">
            <v>7.0000000000000007E-2</v>
          </cell>
          <cell r="K56">
            <v>7.0000000000000007E-2</v>
          </cell>
          <cell r="P56">
            <v>2</v>
          </cell>
        </row>
        <row r="57">
          <cell r="B57" t="str">
            <v>10S</v>
          </cell>
          <cell r="C57">
            <v>0.25</v>
          </cell>
          <cell r="D57">
            <v>1.65</v>
          </cell>
          <cell r="E57">
            <v>1</v>
          </cell>
          <cell r="I57">
            <v>7.0000000000000007E-2</v>
          </cell>
          <cell r="K57">
            <v>7.0000000000000007E-2</v>
          </cell>
          <cell r="P57">
            <v>2</v>
          </cell>
        </row>
        <row r="58">
          <cell r="B58" t="str">
            <v>10S</v>
          </cell>
          <cell r="C58">
            <v>0.25</v>
          </cell>
          <cell r="D58">
            <v>1.65</v>
          </cell>
          <cell r="E58">
            <v>1</v>
          </cell>
          <cell r="I58">
            <v>7.0000000000000007E-2</v>
          </cell>
          <cell r="K58">
            <v>7.0000000000000007E-2</v>
          </cell>
          <cell r="P58">
            <v>2</v>
          </cell>
        </row>
        <row r="59">
          <cell r="B59" t="str">
            <v>10S</v>
          </cell>
          <cell r="C59">
            <v>0.25</v>
          </cell>
          <cell r="D59">
            <v>1.65</v>
          </cell>
          <cell r="E59">
            <v>1</v>
          </cell>
          <cell r="I59">
            <v>7.0000000000000007E-2</v>
          </cell>
          <cell r="K59">
            <v>7.0000000000000007E-2</v>
          </cell>
          <cell r="P59">
            <v>2</v>
          </cell>
        </row>
        <row r="60">
          <cell r="B60" t="str">
            <v>10S</v>
          </cell>
          <cell r="C60">
            <v>0.375</v>
          </cell>
          <cell r="D60">
            <v>1.65</v>
          </cell>
          <cell r="E60">
            <v>1</v>
          </cell>
          <cell r="I60">
            <v>7.0000000000000007E-2</v>
          </cell>
          <cell r="J60">
            <v>0</v>
          </cell>
          <cell r="K60">
            <v>7.0000000000000007E-2</v>
          </cell>
          <cell r="P60">
            <v>2</v>
          </cell>
        </row>
        <row r="61">
          <cell r="B61" t="str">
            <v>10S</v>
          </cell>
          <cell r="C61">
            <v>0.375</v>
          </cell>
          <cell r="D61">
            <v>1.65</v>
          </cell>
          <cell r="E61">
            <v>1</v>
          </cell>
          <cell r="I61">
            <v>7.0000000000000007E-2</v>
          </cell>
          <cell r="J61">
            <v>0</v>
          </cell>
          <cell r="K61">
            <v>7.0000000000000007E-2</v>
          </cell>
          <cell r="P61">
            <v>2</v>
          </cell>
        </row>
        <row r="62">
          <cell r="B62" t="str">
            <v>10S</v>
          </cell>
          <cell r="C62">
            <v>0.375</v>
          </cell>
          <cell r="D62">
            <v>1.65</v>
          </cell>
          <cell r="E62">
            <v>1</v>
          </cell>
          <cell r="I62">
            <v>7.0000000000000007E-2</v>
          </cell>
          <cell r="J62">
            <v>0</v>
          </cell>
          <cell r="K62">
            <v>7.0000000000000007E-2</v>
          </cell>
          <cell r="P62">
            <v>2</v>
          </cell>
        </row>
        <row r="63">
          <cell r="B63" t="str">
            <v>10S</v>
          </cell>
          <cell r="C63">
            <v>0.5</v>
          </cell>
          <cell r="D63">
            <v>2.11</v>
          </cell>
          <cell r="E63">
            <v>1</v>
          </cell>
          <cell r="I63">
            <v>7.0000000000000007E-2</v>
          </cell>
          <cell r="J63">
            <v>0</v>
          </cell>
          <cell r="K63">
            <v>7.0000000000000007E-2</v>
          </cell>
          <cell r="P63">
            <v>2</v>
          </cell>
        </row>
        <row r="64">
          <cell r="B64" t="str">
            <v>10S</v>
          </cell>
          <cell r="C64">
            <v>0.5</v>
          </cell>
          <cell r="D64">
            <v>2.11</v>
          </cell>
          <cell r="E64">
            <v>1</v>
          </cell>
          <cell r="I64">
            <v>7.0000000000000007E-2</v>
          </cell>
          <cell r="J64">
            <v>0</v>
          </cell>
          <cell r="K64">
            <v>7.0000000000000007E-2</v>
          </cell>
          <cell r="P64">
            <v>2</v>
          </cell>
        </row>
        <row r="65">
          <cell r="B65" t="str">
            <v>10S</v>
          </cell>
          <cell r="C65">
            <v>0.5</v>
          </cell>
          <cell r="D65">
            <v>2.11</v>
          </cell>
          <cell r="E65">
            <v>1</v>
          </cell>
          <cell r="I65">
            <v>7.0000000000000007E-2</v>
          </cell>
          <cell r="J65">
            <v>0</v>
          </cell>
          <cell r="K65">
            <v>7.0000000000000007E-2</v>
          </cell>
          <cell r="P65">
            <v>2</v>
          </cell>
        </row>
        <row r="66">
          <cell r="B66" t="str">
            <v>10S</v>
          </cell>
          <cell r="C66">
            <v>0.75</v>
          </cell>
          <cell r="D66">
            <v>2.11</v>
          </cell>
          <cell r="E66">
            <v>1</v>
          </cell>
          <cell r="I66">
            <v>7.0000000000000007E-2</v>
          </cell>
          <cell r="J66">
            <v>0</v>
          </cell>
          <cell r="K66">
            <v>7.0000000000000007E-2</v>
          </cell>
          <cell r="P66">
            <v>2</v>
          </cell>
        </row>
        <row r="67">
          <cell r="B67" t="str">
            <v>10S</v>
          </cell>
          <cell r="C67">
            <v>0.75</v>
          </cell>
          <cell r="D67">
            <v>2.11</v>
          </cell>
          <cell r="E67">
            <v>1</v>
          </cell>
          <cell r="I67">
            <v>7.0000000000000007E-2</v>
          </cell>
          <cell r="J67">
            <v>0</v>
          </cell>
          <cell r="K67">
            <v>7.0000000000000007E-2</v>
          </cell>
          <cell r="P67">
            <v>2</v>
          </cell>
        </row>
        <row r="68">
          <cell r="B68" t="str">
            <v>10S</v>
          </cell>
          <cell r="C68">
            <v>0.75</v>
          </cell>
          <cell r="D68">
            <v>2.11</v>
          </cell>
          <cell r="E68">
            <v>1</v>
          </cell>
          <cell r="I68">
            <v>7.0000000000000007E-2</v>
          </cell>
          <cell r="J68">
            <v>0</v>
          </cell>
          <cell r="K68">
            <v>7.0000000000000007E-2</v>
          </cell>
          <cell r="P68">
            <v>2</v>
          </cell>
        </row>
        <row r="69">
          <cell r="B69" t="str">
            <v>10S</v>
          </cell>
          <cell r="C69">
            <v>1</v>
          </cell>
          <cell r="D69">
            <v>2.77</v>
          </cell>
          <cell r="E69">
            <v>1</v>
          </cell>
          <cell r="I69">
            <v>0.12</v>
          </cell>
          <cell r="J69">
            <v>0</v>
          </cell>
          <cell r="K69">
            <v>0.12</v>
          </cell>
          <cell r="P69">
            <v>2</v>
          </cell>
        </row>
        <row r="70">
          <cell r="B70" t="str">
            <v>10S</v>
          </cell>
          <cell r="C70">
            <v>1</v>
          </cell>
          <cell r="D70">
            <v>2.77</v>
          </cell>
          <cell r="E70">
            <v>1</v>
          </cell>
          <cell r="I70">
            <v>0.12</v>
          </cell>
          <cell r="J70">
            <v>0</v>
          </cell>
          <cell r="K70">
            <v>0.12</v>
          </cell>
          <cell r="P70">
            <v>2</v>
          </cell>
        </row>
        <row r="71">
          <cell r="B71" t="str">
            <v>10S</v>
          </cell>
          <cell r="C71">
            <v>1</v>
          </cell>
          <cell r="D71">
            <v>2.77</v>
          </cell>
          <cell r="E71">
            <v>1</v>
          </cell>
          <cell r="I71">
            <v>0.12</v>
          </cell>
          <cell r="J71">
            <v>0</v>
          </cell>
          <cell r="K71">
            <v>0.12</v>
          </cell>
          <cell r="P71">
            <v>2</v>
          </cell>
        </row>
        <row r="72">
          <cell r="B72" t="str">
            <v>10S</v>
          </cell>
          <cell r="C72">
            <v>1.25</v>
          </cell>
          <cell r="D72">
            <v>2.77</v>
          </cell>
          <cell r="E72">
            <v>1</v>
          </cell>
          <cell r="I72">
            <v>0.15</v>
          </cell>
          <cell r="K72">
            <v>0.15</v>
          </cell>
          <cell r="P72">
            <v>2</v>
          </cell>
        </row>
        <row r="73">
          <cell r="B73" t="str">
            <v>10S</v>
          </cell>
          <cell r="C73">
            <v>1.25</v>
          </cell>
          <cell r="D73">
            <v>2.77</v>
          </cell>
          <cell r="E73">
            <v>1</v>
          </cell>
          <cell r="I73">
            <v>0.15</v>
          </cell>
          <cell r="K73">
            <v>0.15</v>
          </cell>
          <cell r="P73">
            <v>2</v>
          </cell>
        </row>
        <row r="74">
          <cell r="B74" t="str">
            <v>10S</v>
          </cell>
          <cell r="C74">
            <v>1.25</v>
          </cell>
          <cell r="D74">
            <v>2.77</v>
          </cell>
          <cell r="E74">
            <v>1</v>
          </cell>
          <cell r="I74">
            <v>0.15</v>
          </cell>
          <cell r="K74">
            <v>0.15</v>
          </cell>
          <cell r="P74">
            <v>2</v>
          </cell>
        </row>
        <row r="75">
          <cell r="B75" t="str">
            <v>10S</v>
          </cell>
          <cell r="C75">
            <v>1.5</v>
          </cell>
          <cell r="D75">
            <v>2.77</v>
          </cell>
          <cell r="E75">
            <v>1</v>
          </cell>
          <cell r="I75">
            <v>0.15</v>
          </cell>
          <cell r="J75">
            <v>0</v>
          </cell>
          <cell r="K75">
            <v>0.15</v>
          </cell>
          <cell r="P75">
            <v>2</v>
          </cell>
        </row>
        <row r="76">
          <cell r="B76" t="str">
            <v>10S</v>
          </cell>
          <cell r="C76">
            <v>1.5</v>
          </cell>
          <cell r="D76">
            <v>2.77</v>
          </cell>
          <cell r="E76">
            <v>1</v>
          </cell>
          <cell r="I76">
            <v>0.15</v>
          </cell>
          <cell r="J76">
            <v>0</v>
          </cell>
          <cell r="K76">
            <v>0.15</v>
          </cell>
          <cell r="P76">
            <v>2</v>
          </cell>
        </row>
        <row r="77">
          <cell r="B77" t="str">
            <v>10S</v>
          </cell>
          <cell r="C77">
            <v>1.5</v>
          </cell>
          <cell r="D77">
            <v>2.77</v>
          </cell>
          <cell r="E77">
            <v>1</v>
          </cell>
          <cell r="I77">
            <v>0.15</v>
          </cell>
          <cell r="J77">
            <v>0</v>
          </cell>
          <cell r="K77">
            <v>0.15</v>
          </cell>
          <cell r="P77">
            <v>2</v>
          </cell>
        </row>
        <row r="78">
          <cell r="B78" t="str">
            <v>10S</v>
          </cell>
          <cell r="C78">
            <v>2</v>
          </cell>
          <cell r="D78">
            <v>2.77</v>
          </cell>
          <cell r="E78">
            <v>1</v>
          </cell>
          <cell r="I78">
            <v>0.15</v>
          </cell>
          <cell r="J78">
            <v>0</v>
          </cell>
          <cell r="K78">
            <v>0.15</v>
          </cell>
          <cell r="P78">
            <v>2</v>
          </cell>
        </row>
        <row r="79">
          <cell r="B79" t="str">
            <v>10S</v>
          </cell>
          <cell r="C79">
            <v>2</v>
          </cell>
          <cell r="D79">
            <v>2.77</v>
          </cell>
          <cell r="E79">
            <v>1</v>
          </cell>
          <cell r="I79">
            <v>0.15</v>
          </cell>
          <cell r="J79">
            <v>0</v>
          </cell>
          <cell r="K79">
            <v>0.15</v>
          </cell>
          <cell r="P79">
            <v>2</v>
          </cell>
        </row>
        <row r="80">
          <cell r="B80" t="str">
            <v>10S</v>
          </cell>
          <cell r="C80">
            <v>2</v>
          </cell>
          <cell r="D80">
            <v>2.77</v>
          </cell>
          <cell r="E80">
            <v>1</v>
          </cell>
          <cell r="I80">
            <v>0.15</v>
          </cell>
          <cell r="J80">
            <v>0</v>
          </cell>
          <cell r="K80">
            <v>0.15</v>
          </cell>
          <cell r="P80">
            <v>2</v>
          </cell>
        </row>
        <row r="81">
          <cell r="B81" t="str">
            <v>10S</v>
          </cell>
          <cell r="C81">
            <v>2.5</v>
          </cell>
          <cell r="D81">
            <v>3.05</v>
          </cell>
          <cell r="E81">
            <v>1</v>
          </cell>
          <cell r="I81">
            <v>0.15</v>
          </cell>
          <cell r="J81">
            <v>0</v>
          </cell>
          <cell r="K81">
            <v>0.15</v>
          </cell>
          <cell r="P81">
            <v>2</v>
          </cell>
        </row>
        <row r="82">
          <cell r="B82" t="str">
            <v>10S</v>
          </cell>
          <cell r="C82">
            <v>3</v>
          </cell>
          <cell r="D82">
            <v>3.05</v>
          </cell>
          <cell r="E82">
            <v>1</v>
          </cell>
          <cell r="I82">
            <v>0.3</v>
          </cell>
          <cell r="J82">
            <v>0</v>
          </cell>
          <cell r="K82">
            <v>0.3</v>
          </cell>
          <cell r="P82">
            <v>2</v>
          </cell>
        </row>
        <row r="83">
          <cell r="B83" t="str">
            <v>10S</v>
          </cell>
          <cell r="C83">
            <v>3.5</v>
          </cell>
          <cell r="D83">
            <v>3.05</v>
          </cell>
          <cell r="E83">
            <v>1</v>
          </cell>
          <cell r="I83">
            <v>0.3</v>
          </cell>
          <cell r="K83">
            <v>0.3</v>
          </cell>
          <cell r="P83">
            <v>3</v>
          </cell>
        </row>
        <row r="84">
          <cell r="B84" t="str">
            <v>10S</v>
          </cell>
          <cell r="C84">
            <v>4</v>
          </cell>
          <cell r="D84">
            <v>3.05</v>
          </cell>
          <cell r="E84">
            <v>1</v>
          </cell>
          <cell r="I84">
            <v>0.45</v>
          </cell>
          <cell r="J84">
            <v>0</v>
          </cell>
          <cell r="K84">
            <v>0.45</v>
          </cell>
          <cell r="P84">
            <v>3</v>
          </cell>
        </row>
        <row r="85">
          <cell r="B85" t="str">
            <v>10S</v>
          </cell>
          <cell r="C85">
            <v>5</v>
          </cell>
          <cell r="D85">
            <v>3.4</v>
          </cell>
          <cell r="E85">
            <v>1</v>
          </cell>
          <cell r="I85">
            <v>0.45</v>
          </cell>
          <cell r="K85">
            <v>0.45</v>
          </cell>
          <cell r="P85">
            <v>4</v>
          </cell>
        </row>
        <row r="86">
          <cell r="B86" t="str">
            <v>10S</v>
          </cell>
          <cell r="C86">
            <v>6</v>
          </cell>
          <cell r="D86">
            <v>3.4</v>
          </cell>
          <cell r="E86">
            <v>1</v>
          </cell>
          <cell r="I86">
            <v>0.6</v>
          </cell>
          <cell r="J86">
            <v>0</v>
          </cell>
          <cell r="K86">
            <v>0.6</v>
          </cell>
          <cell r="P86">
            <v>4</v>
          </cell>
        </row>
        <row r="87">
          <cell r="B87" t="str">
            <v>10S</v>
          </cell>
          <cell r="C87">
            <v>8</v>
          </cell>
          <cell r="D87">
            <v>3.76</v>
          </cell>
          <cell r="E87">
            <v>1</v>
          </cell>
          <cell r="I87">
            <v>0.6</v>
          </cell>
          <cell r="J87">
            <v>0</v>
          </cell>
          <cell r="K87">
            <v>0.6</v>
          </cell>
          <cell r="P87">
            <v>4</v>
          </cell>
        </row>
        <row r="88">
          <cell r="B88" t="str">
            <v>10S</v>
          </cell>
          <cell r="C88">
            <v>10</v>
          </cell>
          <cell r="D88">
            <v>4.1900000000000004</v>
          </cell>
          <cell r="E88">
            <v>1</v>
          </cell>
          <cell r="I88">
            <v>1.2</v>
          </cell>
          <cell r="J88">
            <v>0</v>
          </cell>
          <cell r="K88">
            <v>1.2</v>
          </cell>
          <cell r="P88">
            <v>4</v>
          </cell>
        </row>
        <row r="89">
          <cell r="B89" t="str">
            <v>10S</v>
          </cell>
          <cell r="C89">
            <v>12</v>
          </cell>
          <cell r="D89">
            <v>4.57</v>
          </cell>
          <cell r="E89">
            <v>1</v>
          </cell>
          <cell r="I89">
            <v>1.5</v>
          </cell>
          <cell r="J89">
            <v>0</v>
          </cell>
          <cell r="K89">
            <v>1.5</v>
          </cell>
          <cell r="P89">
            <v>6</v>
          </cell>
        </row>
        <row r="90">
          <cell r="B90" t="str">
            <v>10S</v>
          </cell>
          <cell r="C90">
            <v>14</v>
          </cell>
          <cell r="D90">
            <v>4.78</v>
          </cell>
          <cell r="E90">
            <v>1</v>
          </cell>
          <cell r="I90">
            <v>1.65</v>
          </cell>
          <cell r="J90">
            <v>0</v>
          </cell>
          <cell r="K90">
            <v>1.65</v>
          </cell>
          <cell r="P90">
            <v>6</v>
          </cell>
        </row>
        <row r="91">
          <cell r="B91" t="str">
            <v>10S</v>
          </cell>
          <cell r="C91">
            <v>16</v>
          </cell>
          <cell r="D91">
            <v>4.78</v>
          </cell>
          <cell r="E91">
            <v>1</v>
          </cell>
          <cell r="I91">
            <v>1.95</v>
          </cell>
          <cell r="J91">
            <v>0</v>
          </cell>
          <cell r="K91">
            <v>1.95</v>
          </cell>
          <cell r="P91">
            <v>6</v>
          </cell>
        </row>
        <row r="92">
          <cell r="B92" t="str">
            <v>10S</v>
          </cell>
          <cell r="C92">
            <v>18</v>
          </cell>
          <cell r="D92">
            <v>4.78</v>
          </cell>
          <cell r="E92">
            <v>1</v>
          </cell>
          <cell r="I92">
            <v>2.25</v>
          </cell>
          <cell r="J92">
            <v>0</v>
          </cell>
          <cell r="K92">
            <v>2.25</v>
          </cell>
          <cell r="P92">
            <v>6</v>
          </cell>
        </row>
        <row r="93">
          <cell r="B93" t="str">
            <v>10S</v>
          </cell>
          <cell r="C93">
            <v>20</v>
          </cell>
          <cell r="D93">
            <v>5.54</v>
          </cell>
          <cell r="E93">
            <v>1</v>
          </cell>
          <cell r="I93">
            <v>2.0299999999999998</v>
          </cell>
          <cell r="J93">
            <v>1.1200000000000001</v>
          </cell>
          <cell r="K93">
            <v>3.15</v>
          </cell>
          <cell r="P93">
            <v>7</v>
          </cell>
        </row>
        <row r="94">
          <cell r="B94" t="str">
            <v>10S</v>
          </cell>
          <cell r="C94">
            <v>22</v>
          </cell>
          <cell r="D94">
            <v>5.54</v>
          </cell>
          <cell r="E94">
            <v>1</v>
          </cell>
          <cell r="I94">
            <v>2.23</v>
          </cell>
          <cell r="J94">
            <v>1.37</v>
          </cell>
          <cell r="K94">
            <v>3.6</v>
          </cell>
          <cell r="P94">
            <v>8</v>
          </cell>
        </row>
        <row r="95">
          <cell r="B95" t="str">
            <v>10S</v>
          </cell>
          <cell r="C95">
            <v>24</v>
          </cell>
          <cell r="D95">
            <v>6.35</v>
          </cell>
          <cell r="E95">
            <v>1</v>
          </cell>
          <cell r="I95">
            <v>2.4300000000000002</v>
          </cell>
          <cell r="J95">
            <v>2.0699999999999998</v>
          </cell>
          <cell r="K95">
            <v>4.5</v>
          </cell>
          <cell r="P95">
            <v>8</v>
          </cell>
        </row>
        <row r="96">
          <cell r="B96" t="str">
            <v>10S</v>
          </cell>
          <cell r="C96">
            <v>30</v>
          </cell>
          <cell r="D96">
            <v>7.92</v>
          </cell>
          <cell r="E96">
            <v>1</v>
          </cell>
          <cell r="I96">
            <v>3.04</v>
          </cell>
          <cell r="J96">
            <v>5.66</v>
          </cell>
          <cell r="K96">
            <v>8.6999999999999993</v>
          </cell>
          <cell r="P96">
            <v>10</v>
          </cell>
        </row>
        <row r="97">
          <cell r="B97">
            <v>20</v>
          </cell>
          <cell r="C97">
            <v>8</v>
          </cell>
          <cell r="D97">
            <v>6.35</v>
          </cell>
          <cell r="E97">
            <v>1</v>
          </cell>
          <cell r="I97">
            <v>0.81</v>
          </cell>
          <cell r="J97">
            <v>0.99</v>
          </cell>
          <cell r="K97">
            <v>1.8</v>
          </cell>
          <cell r="P97">
            <v>4</v>
          </cell>
        </row>
        <row r="98">
          <cell r="B98">
            <v>20</v>
          </cell>
          <cell r="C98">
            <v>10</v>
          </cell>
          <cell r="D98">
            <v>6.35</v>
          </cell>
          <cell r="E98">
            <v>1</v>
          </cell>
          <cell r="I98">
            <v>1.01</v>
          </cell>
          <cell r="J98">
            <v>1.0900000000000001</v>
          </cell>
          <cell r="K98">
            <v>2.1</v>
          </cell>
          <cell r="P98">
            <v>4</v>
          </cell>
        </row>
        <row r="99">
          <cell r="B99">
            <v>20</v>
          </cell>
          <cell r="C99">
            <v>12</v>
          </cell>
          <cell r="D99">
            <v>6.35</v>
          </cell>
          <cell r="E99">
            <v>1</v>
          </cell>
          <cell r="I99">
            <v>1.22</v>
          </cell>
          <cell r="J99">
            <v>1.32</v>
          </cell>
          <cell r="K99">
            <v>2.54</v>
          </cell>
          <cell r="P99">
            <v>6</v>
          </cell>
        </row>
        <row r="100">
          <cell r="B100">
            <v>20</v>
          </cell>
          <cell r="C100">
            <v>14</v>
          </cell>
          <cell r="D100">
            <v>7.92</v>
          </cell>
          <cell r="E100">
            <v>1</v>
          </cell>
          <cell r="I100">
            <v>1.42</v>
          </cell>
          <cell r="J100">
            <v>2.48</v>
          </cell>
          <cell r="K100">
            <v>3.9</v>
          </cell>
          <cell r="P100">
            <v>6</v>
          </cell>
        </row>
        <row r="101">
          <cell r="B101">
            <v>20</v>
          </cell>
          <cell r="C101">
            <v>16</v>
          </cell>
          <cell r="D101">
            <v>7.92</v>
          </cell>
          <cell r="E101">
            <v>1</v>
          </cell>
          <cell r="I101">
            <v>1.62</v>
          </cell>
          <cell r="J101">
            <v>2.73</v>
          </cell>
          <cell r="K101">
            <v>4.3499999999999996</v>
          </cell>
          <cell r="P101">
            <v>6</v>
          </cell>
        </row>
        <row r="102">
          <cell r="B102">
            <v>20</v>
          </cell>
          <cell r="C102">
            <v>18</v>
          </cell>
          <cell r="D102">
            <v>7.92</v>
          </cell>
          <cell r="E102">
            <v>1</v>
          </cell>
          <cell r="I102">
            <v>1.82</v>
          </cell>
          <cell r="J102">
            <v>3.12</v>
          </cell>
          <cell r="K102">
            <v>4.9400000000000004</v>
          </cell>
          <cell r="P102">
            <v>6</v>
          </cell>
        </row>
        <row r="103">
          <cell r="B103">
            <v>20</v>
          </cell>
          <cell r="C103">
            <v>20</v>
          </cell>
          <cell r="D103">
            <v>9.5299999999999994</v>
          </cell>
          <cell r="E103">
            <v>1</v>
          </cell>
          <cell r="I103">
            <v>2.0299999999999998</v>
          </cell>
          <cell r="J103">
            <v>5.47</v>
          </cell>
          <cell r="K103">
            <v>7.5</v>
          </cell>
          <cell r="P103">
            <v>7</v>
          </cell>
        </row>
        <row r="104">
          <cell r="B104">
            <v>20</v>
          </cell>
          <cell r="C104">
            <v>22</v>
          </cell>
          <cell r="D104">
            <v>9.5299999999999994</v>
          </cell>
          <cell r="E104">
            <v>1</v>
          </cell>
          <cell r="I104">
            <v>2.23</v>
          </cell>
          <cell r="J104">
            <v>6.47</v>
          </cell>
          <cell r="K104">
            <v>8.6999999999999993</v>
          </cell>
          <cell r="P104">
            <v>8</v>
          </cell>
        </row>
        <row r="105">
          <cell r="B105">
            <v>20</v>
          </cell>
          <cell r="C105">
            <v>24</v>
          </cell>
          <cell r="D105">
            <v>9.5299999999999994</v>
          </cell>
          <cell r="E105">
            <v>1</v>
          </cell>
          <cell r="I105">
            <v>2.4300000000000002</v>
          </cell>
          <cell r="J105">
            <v>6.57</v>
          </cell>
          <cell r="K105">
            <v>9</v>
          </cell>
          <cell r="P105">
            <v>8</v>
          </cell>
        </row>
        <row r="106">
          <cell r="B106">
            <v>20</v>
          </cell>
          <cell r="C106">
            <v>26</v>
          </cell>
          <cell r="D106">
            <v>12.7</v>
          </cell>
          <cell r="E106">
            <v>1.25</v>
          </cell>
          <cell r="I106">
            <v>2.64</v>
          </cell>
          <cell r="J106">
            <v>13.86</v>
          </cell>
          <cell r="K106">
            <v>16.5</v>
          </cell>
          <cell r="P106">
            <v>9</v>
          </cell>
        </row>
        <row r="107">
          <cell r="B107">
            <v>20</v>
          </cell>
          <cell r="C107">
            <v>28</v>
          </cell>
          <cell r="D107">
            <v>12.7</v>
          </cell>
          <cell r="E107">
            <v>1.25</v>
          </cell>
          <cell r="I107">
            <v>2.84</v>
          </cell>
          <cell r="J107">
            <v>15.16</v>
          </cell>
          <cell r="K107">
            <v>18</v>
          </cell>
          <cell r="P107">
            <v>9</v>
          </cell>
        </row>
        <row r="108">
          <cell r="B108">
            <v>20</v>
          </cell>
          <cell r="C108">
            <v>30</v>
          </cell>
          <cell r="D108">
            <v>12.7</v>
          </cell>
          <cell r="E108">
            <v>1.25</v>
          </cell>
          <cell r="I108">
            <v>3.04</v>
          </cell>
          <cell r="J108">
            <v>16.45</v>
          </cell>
          <cell r="K108">
            <v>19.489999999999998</v>
          </cell>
          <cell r="P108">
            <v>10</v>
          </cell>
        </row>
        <row r="109">
          <cell r="B109">
            <v>20</v>
          </cell>
          <cell r="C109">
            <v>32</v>
          </cell>
          <cell r="D109">
            <v>12.7</v>
          </cell>
          <cell r="E109">
            <v>1.25</v>
          </cell>
          <cell r="I109">
            <v>3.24</v>
          </cell>
          <cell r="J109">
            <v>17.75</v>
          </cell>
          <cell r="K109">
            <v>20.990000000000002</v>
          </cell>
          <cell r="P109">
            <v>11</v>
          </cell>
        </row>
        <row r="110">
          <cell r="B110">
            <v>20</v>
          </cell>
          <cell r="C110">
            <v>34</v>
          </cell>
          <cell r="D110">
            <v>12.7</v>
          </cell>
          <cell r="E110">
            <v>1.25</v>
          </cell>
          <cell r="I110">
            <v>3.45</v>
          </cell>
          <cell r="J110">
            <v>18.54</v>
          </cell>
          <cell r="K110">
            <v>21.99</v>
          </cell>
          <cell r="P110">
            <v>12</v>
          </cell>
        </row>
        <row r="111">
          <cell r="B111">
            <v>20</v>
          </cell>
          <cell r="C111">
            <v>36</v>
          </cell>
          <cell r="D111">
            <v>12.7</v>
          </cell>
          <cell r="E111">
            <v>1.25</v>
          </cell>
          <cell r="I111">
            <v>3.65</v>
          </cell>
          <cell r="J111">
            <v>18.84</v>
          </cell>
          <cell r="K111">
            <v>22.49</v>
          </cell>
          <cell r="P111">
            <v>12</v>
          </cell>
        </row>
        <row r="112">
          <cell r="B112">
            <v>30</v>
          </cell>
          <cell r="C112">
            <v>8</v>
          </cell>
          <cell r="D112">
            <v>7.04</v>
          </cell>
          <cell r="E112">
            <v>1</v>
          </cell>
          <cell r="I112">
            <v>0.81</v>
          </cell>
          <cell r="J112">
            <v>1.1399999999999999</v>
          </cell>
          <cell r="K112">
            <v>1.95</v>
          </cell>
          <cell r="P112">
            <v>4</v>
          </cell>
        </row>
        <row r="113">
          <cell r="B113">
            <v>30</v>
          </cell>
          <cell r="C113">
            <v>10</v>
          </cell>
          <cell r="D113">
            <v>7.8</v>
          </cell>
          <cell r="E113">
            <v>1</v>
          </cell>
          <cell r="I113">
            <v>1.01</v>
          </cell>
          <cell r="J113">
            <v>1.99</v>
          </cell>
          <cell r="K113">
            <v>3</v>
          </cell>
          <cell r="P113">
            <v>4</v>
          </cell>
        </row>
        <row r="114">
          <cell r="B114">
            <v>30</v>
          </cell>
          <cell r="C114">
            <v>12</v>
          </cell>
          <cell r="D114">
            <v>8.3800000000000008</v>
          </cell>
          <cell r="E114">
            <v>1</v>
          </cell>
          <cell r="I114">
            <v>1.22</v>
          </cell>
          <cell r="J114">
            <v>2.68</v>
          </cell>
          <cell r="K114">
            <v>3.9000000000000004</v>
          </cell>
          <cell r="P114">
            <v>6</v>
          </cell>
        </row>
        <row r="115">
          <cell r="B115">
            <v>30</v>
          </cell>
          <cell r="C115">
            <v>14</v>
          </cell>
          <cell r="D115">
            <v>9.5299999999999994</v>
          </cell>
          <cell r="E115">
            <v>1</v>
          </cell>
          <cell r="I115">
            <v>1.42</v>
          </cell>
          <cell r="J115">
            <v>3.97</v>
          </cell>
          <cell r="K115">
            <v>5.3900000000000006</v>
          </cell>
          <cell r="P115">
            <v>6</v>
          </cell>
        </row>
        <row r="116">
          <cell r="B116">
            <v>30</v>
          </cell>
          <cell r="C116">
            <v>16</v>
          </cell>
          <cell r="D116">
            <v>9.5299999999999994</v>
          </cell>
          <cell r="E116">
            <v>1</v>
          </cell>
          <cell r="I116">
            <v>1.62</v>
          </cell>
          <cell r="J116">
            <v>4.68</v>
          </cell>
          <cell r="K116">
            <v>6.3</v>
          </cell>
          <cell r="P116">
            <v>6</v>
          </cell>
        </row>
        <row r="117">
          <cell r="B117">
            <v>30</v>
          </cell>
          <cell r="C117">
            <v>18</v>
          </cell>
          <cell r="D117">
            <v>11.13</v>
          </cell>
          <cell r="E117">
            <v>1.25</v>
          </cell>
          <cell r="I117">
            <v>1.82</v>
          </cell>
          <cell r="J117">
            <v>6.88</v>
          </cell>
          <cell r="K117">
            <v>8.6999999999999993</v>
          </cell>
          <cell r="P117">
            <v>6</v>
          </cell>
        </row>
        <row r="118">
          <cell r="B118">
            <v>30</v>
          </cell>
          <cell r="C118">
            <v>20</v>
          </cell>
          <cell r="D118">
            <v>12.7</v>
          </cell>
          <cell r="E118">
            <v>1.25</v>
          </cell>
          <cell r="I118">
            <v>2.0299999999999998</v>
          </cell>
          <cell r="J118">
            <v>10.42</v>
          </cell>
          <cell r="K118">
            <v>12.45</v>
          </cell>
          <cell r="P118">
            <v>7</v>
          </cell>
        </row>
        <row r="119">
          <cell r="B119">
            <v>30</v>
          </cell>
          <cell r="C119">
            <v>22</v>
          </cell>
          <cell r="D119">
            <v>12.7</v>
          </cell>
          <cell r="E119">
            <v>1.25</v>
          </cell>
          <cell r="I119">
            <v>2.23</v>
          </cell>
          <cell r="J119">
            <v>11.72</v>
          </cell>
          <cell r="K119">
            <v>13.950000000000001</v>
          </cell>
          <cell r="P119">
            <v>8</v>
          </cell>
        </row>
        <row r="120">
          <cell r="B120">
            <v>30</v>
          </cell>
          <cell r="C120">
            <v>24</v>
          </cell>
          <cell r="D120">
            <v>14.27</v>
          </cell>
          <cell r="E120">
            <v>1.25</v>
          </cell>
          <cell r="I120">
            <v>2.4300000000000002</v>
          </cell>
          <cell r="J120">
            <v>15.57</v>
          </cell>
          <cell r="K120">
            <v>18</v>
          </cell>
          <cell r="P120">
            <v>8</v>
          </cell>
        </row>
        <row r="121">
          <cell r="B121">
            <v>30</v>
          </cell>
          <cell r="C121">
            <v>28</v>
          </cell>
          <cell r="D121">
            <v>15.88</v>
          </cell>
          <cell r="E121">
            <v>1.5</v>
          </cell>
          <cell r="I121">
            <v>2.84</v>
          </cell>
          <cell r="J121">
            <v>22.65</v>
          </cell>
          <cell r="K121">
            <v>25.49</v>
          </cell>
          <cell r="P121">
            <v>9</v>
          </cell>
        </row>
        <row r="122">
          <cell r="B122">
            <v>30</v>
          </cell>
          <cell r="C122">
            <v>30</v>
          </cell>
          <cell r="D122">
            <v>15.88</v>
          </cell>
          <cell r="E122">
            <v>1.5</v>
          </cell>
          <cell r="I122">
            <v>3.04</v>
          </cell>
          <cell r="J122">
            <v>23.96</v>
          </cell>
          <cell r="K122">
            <v>27</v>
          </cell>
          <cell r="P122">
            <v>10</v>
          </cell>
        </row>
        <row r="123">
          <cell r="B123">
            <v>30</v>
          </cell>
          <cell r="C123">
            <v>32</v>
          </cell>
          <cell r="D123">
            <v>15.88</v>
          </cell>
          <cell r="E123">
            <v>1.5</v>
          </cell>
          <cell r="I123">
            <v>3.24</v>
          </cell>
          <cell r="J123">
            <v>26.76</v>
          </cell>
          <cell r="K123">
            <v>30</v>
          </cell>
          <cell r="P123">
            <v>11</v>
          </cell>
        </row>
        <row r="124">
          <cell r="B124">
            <v>30</v>
          </cell>
          <cell r="C124">
            <v>34</v>
          </cell>
          <cell r="D124">
            <v>15.88</v>
          </cell>
          <cell r="E124">
            <v>1.5</v>
          </cell>
          <cell r="I124">
            <v>3.45</v>
          </cell>
          <cell r="J124">
            <v>28.05</v>
          </cell>
          <cell r="K124">
            <v>31.5</v>
          </cell>
          <cell r="P124">
            <v>12</v>
          </cell>
        </row>
        <row r="125">
          <cell r="B125">
            <v>30</v>
          </cell>
          <cell r="C125">
            <v>36</v>
          </cell>
          <cell r="D125">
            <v>15.88</v>
          </cell>
          <cell r="E125">
            <v>1.5</v>
          </cell>
          <cell r="I125">
            <v>3.65</v>
          </cell>
          <cell r="J125">
            <v>29.35</v>
          </cell>
          <cell r="K125">
            <v>33</v>
          </cell>
          <cell r="P125">
            <v>12</v>
          </cell>
        </row>
        <row r="126">
          <cell r="B126">
            <v>40</v>
          </cell>
          <cell r="C126">
            <v>0.125</v>
          </cell>
          <cell r="D126">
            <v>1.73</v>
          </cell>
          <cell r="E126">
            <v>1</v>
          </cell>
          <cell r="I126">
            <v>7.0000000000000007E-2</v>
          </cell>
          <cell r="K126">
            <v>7.0000000000000007E-2</v>
          </cell>
          <cell r="P126">
            <v>2</v>
          </cell>
        </row>
        <row r="127">
          <cell r="B127">
            <v>40</v>
          </cell>
          <cell r="C127">
            <v>0.125</v>
          </cell>
          <cell r="D127">
            <v>1.73</v>
          </cell>
          <cell r="E127">
            <v>1</v>
          </cell>
          <cell r="I127">
            <v>7.0000000000000007E-2</v>
          </cell>
          <cell r="K127">
            <v>7.0000000000000007E-2</v>
          </cell>
          <cell r="P127">
            <v>2</v>
          </cell>
        </row>
        <row r="128">
          <cell r="B128">
            <v>40</v>
          </cell>
          <cell r="C128">
            <v>0.125</v>
          </cell>
          <cell r="D128">
            <v>1.73</v>
          </cell>
          <cell r="E128">
            <v>1</v>
          </cell>
          <cell r="I128">
            <v>7.0000000000000007E-2</v>
          </cell>
          <cell r="K128">
            <v>7.0000000000000007E-2</v>
          </cell>
          <cell r="P128">
            <v>2</v>
          </cell>
        </row>
        <row r="129">
          <cell r="B129">
            <v>40</v>
          </cell>
          <cell r="C129">
            <v>0.25</v>
          </cell>
          <cell r="D129">
            <v>2.2400000000000002</v>
          </cell>
          <cell r="E129">
            <v>1</v>
          </cell>
          <cell r="I129">
            <v>7.0000000000000007E-2</v>
          </cell>
          <cell r="K129">
            <v>7.0000000000000007E-2</v>
          </cell>
          <cell r="P129">
            <v>2</v>
          </cell>
        </row>
        <row r="130">
          <cell r="B130">
            <v>40</v>
          </cell>
          <cell r="C130">
            <v>0.25</v>
          </cell>
          <cell r="D130">
            <v>2.2400000000000002</v>
          </cell>
          <cell r="E130">
            <v>1</v>
          </cell>
          <cell r="I130">
            <v>7.0000000000000007E-2</v>
          </cell>
          <cell r="K130">
            <v>7.0000000000000007E-2</v>
          </cell>
          <cell r="P130">
            <v>2</v>
          </cell>
        </row>
        <row r="131">
          <cell r="B131">
            <v>40</v>
          </cell>
          <cell r="C131">
            <v>0.25</v>
          </cell>
          <cell r="D131">
            <v>2.2400000000000002</v>
          </cell>
          <cell r="E131">
            <v>1</v>
          </cell>
          <cell r="I131">
            <v>7.0000000000000007E-2</v>
          </cell>
          <cell r="K131">
            <v>7.0000000000000007E-2</v>
          </cell>
          <cell r="P131">
            <v>2</v>
          </cell>
        </row>
        <row r="132">
          <cell r="B132">
            <v>40</v>
          </cell>
          <cell r="C132">
            <v>0.375</v>
          </cell>
          <cell r="D132">
            <v>2.31</v>
          </cell>
          <cell r="E132">
            <v>1</v>
          </cell>
          <cell r="I132">
            <v>7.0000000000000007E-2</v>
          </cell>
          <cell r="J132">
            <v>0</v>
          </cell>
          <cell r="K132">
            <v>7.0000000000000007E-2</v>
          </cell>
          <cell r="P132">
            <v>2</v>
          </cell>
        </row>
        <row r="133">
          <cell r="B133">
            <v>40</v>
          </cell>
          <cell r="C133">
            <v>0.375</v>
          </cell>
          <cell r="D133">
            <v>2.31</v>
          </cell>
          <cell r="E133">
            <v>1</v>
          </cell>
          <cell r="I133">
            <v>7.0000000000000007E-2</v>
          </cell>
          <cell r="J133">
            <v>0</v>
          </cell>
          <cell r="K133">
            <v>7.0000000000000007E-2</v>
          </cell>
          <cell r="P133">
            <v>2</v>
          </cell>
        </row>
        <row r="134">
          <cell r="B134">
            <v>40</v>
          </cell>
          <cell r="C134">
            <v>0.375</v>
          </cell>
          <cell r="D134">
            <v>2.31</v>
          </cell>
          <cell r="E134">
            <v>1</v>
          </cell>
          <cell r="I134">
            <v>7.0000000000000007E-2</v>
          </cell>
          <cell r="J134">
            <v>0</v>
          </cell>
          <cell r="K134">
            <v>7.0000000000000007E-2</v>
          </cell>
          <cell r="P134">
            <v>2</v>
          </cell>
        </row>
        <row r="135">
          <cell r="B135">
            <v>40</v>
          </cell>
          <cell r="C135">
            <v>0.5</v>
          </cell>
          <cell r="D135">
            <v>2.77</v>
          </cell>
          <cell r="E135">
            <v>1</v>
          </cell>
          <cell r="I135">
            <v>7.0000000000000007E-2</v>
          </cell>
          <cell r="J135">
            <v>0</v>
          </cell>
          <cell r="K135">
            <v>7.0000000000000007E-2</v>
          </cell>
          <cell r="P135">
            <v>2</v>
          </cell>
        </row>
        <row r="136">
          <cell r="B136">
            <v>40</v>
          </cell>
          <cell r="C136">
            <v>0.5</v>
          </cell>
          <cell r="D136">
            <v>2.77</v>
          </cell>
          <cell r="E136">
            <v>1</v>
          </cell>
          <cell r="I136">
            <v>7.0000000000000007E-2</v>
          </cell>
          <cell r="J136">
            <v>0</v>
          </cell>
          <cell r="K136">
            <v>7.0000000000000007E-2</v>
          </cell>
          <cell r="P136">
            <v>2</v>
          </cell>
        </row>
        <row r="137">
          <cell r="B137">
            <v>40</v>
          </cell>
          <cell r="C137">
            <v>0.5</v>
          </cell>
          <cell r="D137">
            <v>2.77</v>
          </cell>
          <cell r="E137">
            <v>1</v>
          </cell>
          <cell r="I137">
            <v>7.0000000000000007E-2</v>
          </cell>
          <cell r="J137">
            <v>0</v>
          </cell>
          <cell r="K137">
            <v>7.0000000000000007E-2</v>
          </cell>
          <cell r="P137">
            <v>2</v>
          </cell>
        </row>
        <row r="138">
          <cell r="B138">
            <v>40</v>
          </cell>
          <cell r="C138">
            <v>0.75</v>
          </cell>
          <cell r="D138">
            <v>2.87</v>
          </cell>
          <cell r="E138">
            <v>1</v>
          </cell>
          <cell r="I138">
            <v>7.0000000000000007E-2</v>
          </cell>
          <cell r="J138">
            <v>0</v>
          </cell>
          <cell r="K138">
            <v>7.0000000000000007E-2</v>
          </cell>
          <cell r="P138">
            <v>2</v>
          </cell>
        </row>
        <row r="139">
          <cell r="B139">
            <v>40</v>
          </cell>
          <cell r="C139">
            <v>0.75</v>
          </cell>
          <cell r="D139">
            <v>2.87</v>
          </cell>
          <cell r="E139">
            <v>1</v>
          </cell>
          <cell r="I139">
            <v>7.0000000000000007E-2</v>
          </cell>
          <cell r="J139">
            <v>0</v>
          </cell>
          <cell r="K139">
            <v>7.0000000000000007E-2</v>
          </cell>
          <cell r="P139">
            <v>2</v>
          </cell>
        </row>
        <row r="140">
          <cell r="B140">
            <v>40</v>
          </cell>
          <cell r="C140">
            <v>0.75</v>
          </cell>
          <cell r="D140">
            <v>2.87</v>
          </cell>
          <cell r="E140">
            <v>1</v>
          </cell>
          <cell r="I140">
            <v>7.0000000000000007E-2</v>
          </cell>
          <cell r="J140">
            <v>0</v>
          </cell>
          <cell r="K140">
            <v>7.0000000000000007E-2</v>
          </cell>
          <cell r="P140">
            <v>2</v>
          </cell>
        </row>
        <row r="141">
          <cell r="B141">
            <v>40</v>
          </cell>
          <cell r="C141">
            <v>1</v>
          </cell>
          <cell r="D141">
            <v>3.38</v>
          </cell>
          <cell r="E141">
            <v>1</v>
          </cell>
          <cell r="I141">
            <v>0.12</v>
          </cell>
          <cell r="J141">
            <v>0</v>
          </cell>
          <cell r="K141">
            <v>0.12</v>
          </cell>
          <cell r="P141">
            <v>2</v>
          </cell>
        </row>
        <row r="142">
          <cell r="B142">
            <v>40</v>
          </cell>
          <cell r="C142">
            <v>1</v>
          </cell>
          <cell r="D142">
            <v>3.38</v>
          </cell>
          <cell r="E142">
            <v>1</v>
          </cell>
          <cell r="I142">
            <v>0.12</v>
          </cell>
          <cell r="J142">
            <v>0</v>
          </cell>
          <cell r="K142">
            <v>0.12</v>
          </cell>
          <cell r="P142">
            <v>2</v>
          </cell>
        </row>
        <row r="143">
          <cell r="B143">
            <v>40</v>
          </cell>
          <cell r="C143">
            <v>1</v>
          </cell>
          <cell r="D143">
            <v>3.38</v>
          </cell>
          <cell r="E143">
            <v>1</v>
          </cell>
          <cell r="I143">
            <v>0.12</v>
          </cell>
          <cell r="J143">
            <v>0</v>
          </cell>
          <cell r="K143">
            <v>0.12</v>
          </cell>
          <cell r="P143">
            <v>2</v>
          </cell>
        </row>
        <row r="144">
          <cell r="B144">
            <v>40</v>
          </cell>
          <cell r="C144">
            <v>1.25</v>
          </cell>
          <cell r="D144">
            <v>3.56</v>
          </cell>
          <cell r="E144">
            <v>1</v>
          </cell>
          <cell r="I144">
            <v>0.15</v>
          </cell>
          <cell r="K144">
            <v>0.15</v>
          </cell>
          <cell r="P144">
            <v>2</v>
          </cell>
        </row>
        <row r="145">
          <cell r="B145">
            <v>40</v>
          </cell>
          <cell r="C145">
            <v>1.25</v>
          </cell>
          <cell r="D145">
            <v>3.56</v>
          </cell>
          <cell r="E145">
            <v>1</v>
          </cell>
          <cell r="I145">
            <v>0.15</v>
          </cell>
          <cell r="K145">
            <v>0.15</v>
          </cell>
          <cell r="P145">
            <v>2</v>
          </cell>
        </row>
        <row r="146">
          <cell r="B146">
            <v>40</v>
          </cell>
          <cell r="C146">
            <v>1.25</v>
          </cell>
          <cell r="D146">
            <v>3.56</v>
          </cell>
          <cell r="E146">
            <v>1</v>
          </cell>
          <cell r="I146">
            <v>0.15</v>
          </cell>
          <cell r="K146">
            <v>0.15</v>
          </cell>
          <cell r="P146">
            <v>2</v>
          </cell>
        </row>
        <row r="147">
          <cell r="B147">
            <v>40</v>
          </cell>
          <cell r="C147">
            <v>1.5</v>
          </cell>
          <cell r="D147">
            <v>3.68</v>
          </cell>
          <cell r="E147">
            <v>1</v>
          </cell>
          <cell r="I147">
            <v>0.15</v>
          </cell>
          <cell r="J147">
            <v>0</v>
          </cell>
          <cell r="K147">
            <v>0.15</v>
          </cell>
          <cell r="P147">
            <v>2</v>
          </cell>
        </row>
        <row r="148">
          <cell r="B148">
            <v>40</v>
          </cell>
          <cell r="C148">
            <v>1.5</v>
          </cell>
          <cell r="D148">
            <v>3.68</v>
          </cell>
          <cell r="E148">
            <v>1</v>
          </cell>
          <cell r="I148">
            <v>0.15</v>
          </cell>
          <cell r="J148">
            <v>0</v>
          </cell>
          <cell r="K148">
            <v>0.15</v>
          </cell>
          <cell r="P148">
            <v>2</v>
          </cell>
        </row>
        <row r="149">
          <cell r="B149">
            <v>40</v>
          </cell>
          <cell r="C149">
            <v>1.5</v>
          </cell>
          <cell r="D149">
            <v>3.68</v>
          </cell>
          <cell r="E149">
            <v>1</v>
          </cell>
          <cell r="I149">
            <v>0.15</v>
          </cell>
          <cell r="J149">
            <v>0</v>
          </cell>
          <cell r="K149">
            <v>0.15</v>
          </cell>
          <cell r="P149">
            <v>2</v>
          </cell>
        </row>
        <row r="150">
          <cell r="B150">
            <v>40</v>
          </cell>
          <cell r="C150">
            <v>2</v>
          </cell>
          <cell r="D150">
            <v>3.91</v>
          </cell>
          <cell r="E150">
            <v>1</v>
          </cell>
          <cell r="I150">
            <v>0.3</v>
          </cell>
          <cell r="J150">
            <v>0</v>
          </cell>
          <cell r="K150">
            <v>0.3</v>
          </cell>
          <cell r="P150">
            <v>2</v>
          </cell>
        </row>
        <row r="151">
          <cell r="B151">
            <v>40</v>
          </cell>
          <cell r="C151">
            <v>2</v>
          </cell>
          <cell r="D151">
            <v>3.91</v>
          </cell>
          <cell r="E151">
            <v>1</v>
          </cell>
          <cell r="I151">
            <v>0.3</v>
          </cell>
          <cell r="J151">
            <v>0</v>
          </cell>
          <cell r="K151">
            <v>0.3</v>
          </cell>
          <cell r="P151">
            <v>2</v>
          </cell>
        </row>
        <row r="152">
          <cell r="B152">
            <v>40</v>
          </cell>
          <cell r="C152">
            <v>2</v>
          </cell>
          <cell r="D152">
            <v>3.91</v>
          </cell>
          <cell r="E152">
            <v>1</v>
          </cell>
          <cell r="I152">
            <v>0.3</v>
          </cell>
          <cell r="J152">
            <v>0</v>
          </cell>
          <cell r="K152">
            <v>0.3</v>
          </cell>
          <cell r="P152">
            <v>2</v>
          </cell>
        </row>
        <row r="153">
          <cell r="B153">
            <v>40</v>
          </cell>
          <cell r="C153">
            <v>2.5</v>
          </cell>
          <cell r="D153">
            <v>5.16</v>
          </cell>
          <cell r="E153">
            <v>1</v>
          </cell>
          <cell r="I153">
            <v>0.25</v>
          </cell>
          <cell r="J153">
            <v>0.2</v>
          </cell>
          <cell r="K153">
            <v>0.45</v>
          </cell>
          <cell r="P153">
            <v>2</v>
          </cell>
        </row>
        <row r="154">
          <cell r="B154">
            <v>40</v>
          </cell>
          <cell r="C154">
            <v>3</v>
          </cell>
          <cell r="D154">
            <v>5.49</v>
          </cell>
          <cell r="E154">
            <v>1</v>
          </cell>
          <cell r="I154">
            <v>0.3</v>
          </cell>
          <cell r="J154">
            <v>0.3</v>
          </cell>
          <cell r="K154">
            <v>0.6</v>
          </cell>
          <cell r="P154">
            <v>2</v>
          </cell>
        </row>
        <row r="155">
          <cell r="B155">
            <v>40</v>
          </cell>
          <cell r="C155">
            <v>3.5</v>
          </cell>
          <cell r="D155">
            <v>5.74</v>
          </cell>
          <cell r="E155">
            <v>1</v>
          </cell>
          <cell r="I155">
            <v>0.35</v>
          </cell>
          <cell r="J155">
            <v>0.4</v>
          </cell>
          <cell r="K155">
            <v>0.75</v>
          </cell>
          <cell r="P155">
            <v>3</v>
          </cell>
        </row>
        <row r="156">
          <cell r="B156">
            <v>40</v>
          </cell>
          <cell r="C156">
            <v>4</v>
          </cell>
          <cell r="D156">
            <v>6.02</v>
          </cell>
          <cell r="E156">
            <v>1</v>
          </cell>
          <cell r="I156">
            <v>0.41</v>
          </cell>
          <cell r="J156">
            <v>0.49</v>
          </cell>
          <cell r="K156">
            <v>0.89999999999999991</v>
          </cell>
          <cell r="P156">
            <v>3</v>
          </cell>
        </row>
        <row r="157">
          <cell r="B157">
            <v>40</v>
          </cell>
          <cell r="C157">
            <v>5</v>
          </cell>
          <cell r="D157">
            <v>6.55</v>
          </cell>
          <cell r="E157">
            <v>1</v>
          </cell>
          <cell r="I157">
            <v>0.51</v>
          </cell>
          <cell r="J157">
            <v>0.54</v>
          </cell>
          <cell r="K157">
            <v>1.05</v>
          </cell>
          <cell r="P157">
            <v>4</v>
          </cell>
        </row>
        <row r="158">
          <cell r="B158">
            <v>40</v>
          </cell>
          <cell r="C158">
            <v>6</v>
          </cell>
          <cell r="D158">
            <v>7.11</v>
          </cell>
          <cell r="E158">
            <v>1</v>
          </cell>
          <cell r="I158">
            <v>0.61</v>
          </cell>
          <cell r="J158">
            <v>1.04</v>
          </cell>
          <cell r="K158">
            <v>1.65</v>
          </cell>
          <cell r="P158">
            <v>4</v>
          </cell>
        </row>
        <row r="159">
          <cell r="B159">
            <v>40</v>
          </cell>
          <cell r="C159">
            <v>8</v>
          </cell>
          <cell r="D159">
            <v>8.18</v>
          </cell>
          <cell r="E159">
            <v>1</v>
          </cell>
          <cell r="I159">
            <v>0.81</v>
          </cell>
          <cell r="J159">
            <v>1.73</v>
          </cell>
          <cell r="K159">
            <v>2.54</v>
          </cell>
          <cell r="P159">
            <v>4</v>
          </cell>
        </row>
        <row r="160">
          <cell r="B160">
            <v>40</v>
          </cell>
          <cell r="C160">
            <v>10</v>
          </cell>
          <cell r="D160">
            <v>9.27</v>
          </cell>
          <cell r="E160">
            <v>1</v>
          </cell>
          <cell r="I160">
            <v>1.01</v>
          </cell>
          <cell r="J160">
            <v>3.04</v>
          </cell>
          <cell r="K160">
            <v>4.05</v>
          </cell>
          <cell r="P160">
            <v>4</v>
          </cell>
        </row>
        <row r="161">
          <cell r="B161">
            <v>40</v>
          </cell>
          <cell r="C161">
            <v>12</v>
          </cell>
          <cell r="D161">
            <v>10.31</v>
          </cell>
          <cell r="E161">
            <v>1.25</v>
          </cell>
          <cell r="I161">
            <v>1.22</v>
          </cell>
          <cell r="J161">
            <v>4.0199999999999996</v>
          </cell>
          <cell r="K161">
            <v>5.2399999999999993</v>
          </cell>
          <cell r="P161">
            <v>6</v>
          </cell>
        </row>
        <row r="162">
          <cell r="B162">
            <v>40</v>
          </cell>
          <cell r="C162">
            <v>14</v>
          </cell>
          <cell r="D162">
            <v>11.13</v>
          </cell>
          <cell r="E162">
            <v>1.25</v>
          </cell>
          <cell r="I162">
            <v>1.42</v>
          </cell>
          <cell r="J162">
            <v>5.33</v>
          </cell>
          <cell r="K162">
            <v>6.75</v>
          </cell>
          <cell r="P162">
            <v>6</v>
          </cell>
        </row>
        <row r="163">
          <cell r="B163">
            <v>40</v>
          </cell>
          <cell r="C163">
            <v>16</v>
          </cell>
          <cell r="D163">
            <v>12.7</v>
          </cell>
          <cell r="E163">
            <v>1.25</v>
          </cell>
          <cell r="I163">
            <v>1.62</v>
          </cell>
          <cell r="J163">
            <v>8.42</v>
          </cell>
          <cell r="K163">
            <v>10.039999999999999</v>
          </cell>
          <cell r="P163">
            <v>6</v>
          </cell>
        </row>
        <row r="164">
          <cell r="B164">
            <v>40</v>
          </cell>
          <cell r="C164">
            <v>18</v>
          </cell>
          <cell r="D164">
            <v>14.27</v>
          </cell>
          <cell r="E164">
            <v>1.25</v>
          </cell>
          <cell r="I164">
            <v>1.82</v>
          </cell>
          <cell r="J164">
            <v>11.53</v>
          </cell>
          <cell r="K164">
            <v>13.35</v>
          </cell>
          <cell r="P164">
            <v>6</v>
          </cell>
        </row>
        <row r="165">
          <cell r="B165">
            <v>40</v>
          </cell>
          <cell r="C165">
            <v>20</v>
          </cell>
          <cell r="D165">
            <v>15.09</v>
          </cell>
          <cell r="E165">
            <v>1.5</v>
          </cell>
          <cell r="I165">
            <v>2.0299999999999998</v>
          </cell>
          <cell r="J165">
            <v>14.47</v>
          </cell>
          <cell r="K165">
            <v>16.5</v>
          </cell>
          <cell r="P165">
            <v>7</v>
          </cell>
        </row>
        <row r="166">
          <cell r="B166">
            <v>40</v>
          </cell>
          <cell r="C166">
            <v>24</v>
          </cell>
          <cell r="D166">
            <v>17.48</v>
          </cell>
          <cell r="E166">
            <v>1.5</v>
          </cell>
          <cell r="I166">
            <v>2.4300000000000002</v>
          </cell>
          <cell r="J166">
            <v>24.57</v>
          </cell>
          <cell r="K166">
            <v>27</v>
          </cell>
          <cell r="P166">
            <v>8</v>
          </cell>
        </row>
        <row r="167">
          <cell r="B167">
            <v>40</v>
          </cell>
          <cell r="C167">
            <v>32</v>
          </cell>
          <cell r="D167">
            <v>17.48</v>
          </cell>
          <cell r="E167">
            <v>1.5</v>
          </cell>
          <cell r="I167">
            <v>3.24</v>
          </cell>
          <cell r="J167">
            <v>31.26</v>
          </cell>
          <cell r="K167">
            <v>34.5</v>
          </cell>
          <cell r="P167">
            <v>11</v>
          </cell>
        </row>
        <row r="168">
          <cell r="B168">
            <v>40</v>
          </cell>
          <cell r="C168">
            <v>34</v>
          </cell>
          <cell r="D168">
            <v>17.48</v>
          </cell>
          <cell r="E168">
            <v>1.5</v>
          </cell>
          <cell r="I168">
            <v>3.45</v>
          </cell>
          <cell r="J168">
            <v>34.049999999999997</v>
          </cell>
          <cell r="K168">
            <v>37.5</v>
          </cell>
          <cell r="P168">
            <v>12</v>
          </cell>
        </row>
        <row r="169">
          <cell r="B169">
            <v>40</v>
          </cell>
          <cell r="C169">
            <v>36</v>
          </cell>
          <cell r="D169">
            <v>19.05</v>
          </cell>
          <cell r="E169">
            <v>2</v>
          </cell>
          <cell r="I169">
            <v>3.65</v>
          </cell>
          <cell r="J169">
            <v>41.34</v>
          </cell>
          <cell r="K169">
            <v>44.99</v>
          </cell>
          <cell r="P169">
            <v>12</v>
          </cell>
        </row>
        <row r="170">
          <cell r="B170" t="str">
            <v>40S</v>
          </cell>
          <cell r="C170">
            <v>0.125</v>
          </cell>
          <cell r="D170">
            <v>1.73</v>
          </cell>
          <cell r="E170">
            <v>1</v>
          </cell>
          <cell r="I170">
            <v>7.0000000000000007E-2</v>
          </cell>
          <cell r="K170">
            <v>7.0000000000000007E-2</v>
          </cell>
          <cell r="P170">
            <v>2</v>
          </cell>
        </row>
        <row r="171">
          <cell r="B171" t="str">
            <v>40S</v>
          </cell>
          <cell r="C171">
            <v>0.125</v>
          </cell>
          <cell r="D171">
            <v>1.73</v>
          </cell>
          <cell r="E171">
            <v>1</v>
          </cell>
          <cell r="I171">
            <v>7.0000000000000007E-2</v>
          </cell>
          <cell r="K171">
            <v>7.0000000000000007E-2</v>
          </cell>
          <cell r="P171">
            <v>2</v>
          </cell>
        </row>
        <row r="172">
          <cell r="B172" t="str">
            <v>40S</v>
          </cell>
          <cell r="C172">
            <v>0.125</v>
          </cell>
          <cell r="D172">
            <v>1.73</v>
          </cell>
          <cell r="E172">
            <v>1</v>
          </cell>
          <cell r="I172">
            <v>7.0000000000000007E-2</v>
          </cell>
          <cell r="K172">
            <v>7.0000000000000007E-2</v>
          </cell>
          <cell r="P172">
            <v>2</v>
          </cell>
        </row>
        <row r="173">
          <cell r="B173" t="str">
            <v>40S</v>
          </cell>
          <cell r="C173">
            <v>0.25</v>
          </cell>
          <cell r="D173">
            <v>2.2400000000000002</v>
          </cell>
          <cell r="E173">
            <v>1</v>
          </cell>
          <cell r="I173">
            <v>7.0000000000000007E-2</v>
          </cell>
          <cell r="K173">
            <v>7.0000000000000007E-2</v>
          </cell>
          <cell r="P173">
            <v>2</v>
          </cell>
        </row>
        <row r="174">
          <cell r="B174" t="str">
            <v>40S</v>
          </cell>
          <cell r="C174">
            <v>0.25</v>
          </cell>
          <cell r="D174">
            <v>2.2400000000000002</v>
          </cell>
          <cell r="E174">
            <v>1</v>
          </cell>
          <cell r="I174">
            <v>7.0000000000000007E-2</v>
          </cell>
          <cell r="K174">
            <v>7.0000000000000007E-2</v>
          </cell>
          <cell r="P174">
            <v>2</v>
          </cell>
        </row>
        <row r="175">
          <cell r="B175" t="str">
            <v>40S</v>
          </cell>
          <cell r="C175">
            <v>0.25</v>
          </cell>
          <cell r="D175">
            <v>2.2400000000000002</v>
          </cell>
          <cell r="E175">
            <v>1</v>
          </cell>
          <cell r="I175">
            <v>7.0000000000000007E-2</v>
          </cell>
          <cell r="K175">
            <v>7.0000000000000007E-2</v>
          </cell>
          <cell r="P175">
            <v>2</v>
          </cell>
        </row>
        <row r="176">
          <cell r="B176" t="str">
            <v>40S</v>
          </cell>
          <cell r="C176">
            <v>0.375</v>
          </cell>
          <cell r="D176">
            <v>2.31</v>
          </cell>
          <cell r="E176">
            <v>1</v>
          </cell>
          <cell r="I176">
            <v>7.0000000000000007E-2</v>
          </cell>
          <cell r="K176">
            <v>7.0000000000000007E-2</v>
          </cell>
          <cell r="P176">
            <v>2</v>
          </cell>
        </row>
        <row r="177">
          <cell r="B177" t="str">
            <v>40S</v>
          </cell>
          <cell r="C177">
            <v>0.375</v>
          </cell>
          <cell r="D177">
            <v>2.31</v>
          </cell>
          <cell r="E177">
            <v>1</v>
          </cell>
          <cell r="I177">
            <v>7.0000000000000007E-2</v>
          </cell>
          <cell r="K177">
            <v>7.0000000000000007E-2</v>
          </cell>
          <cell r="P177">
            <v>2</v>
          </cell>
        </row>
        <row r="178">
          <cell r="B178" t="str">
            <v>40S</v>
          </cell>
          <cell r="C178">
            <v>0.375</v>
          </cell>
          <cell r="D178">
            <v>2.31</v>
          </cell>
          <cell r="E178">
            <v>1</v>
          </cell>
          <cell r="I178">
            <v>7.0000000000000007E-2</v>
          </cell>
          <cell r="K178">
            <v>7.0000000000000007E-2</v>
          </cell>
          <cell r="P178">
            <v>2</v>
          </cell>
        </row>
        <row r="179">
          <cell r="B179" t="str">
            <v>40S</v>
          </cell>
          <cell r="C179">
            <v>0.5</v>
          </cell>
          <cell r="D179">
            <v>2.77</v>
          </cell>
          <cell r="E179">
            <v>1</v>
          </cell>
          <cell r="I179">
            <v>7.0000000000000007E-2</v>
          </cell>
          <cell r="J179">
            <v>0</v>
          </cell>
          <cell r="K179">
            <v>7.0000000000000007E-2</v>
          </cell>
          <cell r="P179">
            <v>2</v>
          </cell>
        </row>
        <row r="180">
          <cell r="B180" t="str">
            <v>40S</v>
          </cell>
          <cell r="C180">
            <v>0.5</v>
          </cell>
          <cell r="D180">
            <v>2.77</v>
          </cell>
          <cell r="E180">
            <v>1</v>
          </cell>
          <cell r="I180">
            <v>7.0000000000000007E-2</v>
          </cell>
          <cell r="J180">
            <v>0</v>
          </cell>
          <cell r="K180">
            <v>7.0000000000000007E-2</v>
          </cell>
          <cell r="P180">
            <v>2</v>
          </cell>
        </row>
        <row r="181">
          <cell r="B181" t="str">
            <v>40S</v>
          </cell>
          <cell r="C181">
            <v>0.5</v>
          </cell>
          <cell r="D181">
            <v>2.77</v>
          </cell>
          <cell r="E181">
            <v>1</v>
          </cell>
          <cell r="I181">
            <v>7.0000000000000007E-2</v>
          </cell>
          <cell r="J181">
            <v>0</v>
          </cell>
          <cell r="K181">
            <v>7.0000000000000007E-2</v>
          </cell>
          <cell r="P181">
            <v>2</v>
          </cell>
        </row>
        <row r="182">
          <cell r="B182" t="str">
            <v>40S</v>
          </cell>
          <cell r="C182">
            <v>0.75</v>
          </cell>
          <cell r="D182">
            <v>2.87</v>
          </cell>
          <cell r="E182">
            <v>1</v>
          </cell>
          <cell r="I182">
            <v>7.0000000000000007E-2</v>
          </cell>
          <cell r="J182">
            <v>0</v>
          </cell>
          <cell r="K182">
            <v>7.0000000000000007E-2</v>
          </cell>
          <cell r="P182">
            <v>2</v>
          </cell>
        </row>
        <row r="183">
          <cell r="B183" t="str">
            <v>40S</v>
          </cell>
          <cell r="C183">
            <v>0.75</v>
          </cell>
          <cell r="D183">
            <v>2.87</v>
          </cell>
          <cell r="E183">
            <v>1</v>
          </cell>
          <cell r="I183">
            <v>7.0000000000000007E-2</v>
          </cell>
          <cell r="J183">
            <v>0</v>
          </cell>
          <cell r="K183">
            <v>7.0000000000000007E-2</v>
          </cell>
          <cell r="P183">
            <v>2</v>
          </cell>
        </row>
        <row r="184">
          <cell r="B184" t="str">
            <v>40S</v>
          </cell>
          <cell r="C184">
            <v>0.75</v>
          </cell>
          <cell r="D184">
            <v>2.87</v>
          </cell>
          <cell r="E184">
            <v>1</v>
          </cell>
          <cell r="I184">
            <v>7.0000000000000007E-2</v>
          </cell>
          <cell r="J184">
            <v>0</v>
          </cell>
          <cell r="K184">
            <v>7.0000000000000007E-2</v>
          </cell>
          <cell r="P184">
            <v>2</v>
          </cell>
        </row>
        <row r="185">
          <cell r="B185" t="str">
            <v>40S</v>
          </cell>
          <cell r="C185">
            <v>1</v>
          </cell>
          <cell r="D185">
            <v>3.38</v>
          </cell>
          <cell r="E185">
            <v>1</v>
          </cell>
          <cell r="I185">
            <v>0.12</v>
          </cell>
          <cell r="J185">
            <v>0</v>
          </cell>
          <cell r="K185">
            <v>0.12</v>
          </cell>
          <cell r="P185">
            <v>2</v>
          </cell>
        </row>
        <row r="186">
          <cell r="B186" t="str">
            <v>40S</v>
          </cell>
          <cell r="C186">
            <v>1</v>
          </cell>
          <cell r="D186">
            <v>3.38</v>
          </cell>
          <cell r="E186">
            <v>1</v>
          </cell>
          <cell r="I186">
            <v>0.12</v>
          </cell>
          <cell r="J186">
            <v>0</v>
          </cell>
          <cell r="K186">
            <v>0.12</v>
          </cell>
          <cell r="P186">
            <v>2</v>
          </cell>
        </row>
        <row r="187">
          <cell r="B187" t="str">
            <v>40S</v>
          </cell>
          <cell r="C187">
            <v>1</v>
          </cell>
          <cell r="D187">
            <v>3.38</v>
          </cell>
          <cell r="E187">
            <v>1</v>
          </cell>
          <cell r="I187">
            <v>0.12</v>
          </cell>
          <cell r="J187">
            <v>0</v>
          </cell>
          <cell r="K187">
            <v>0.12</v>
          </cell>
          <cell r="P187">
            <v>2</v>
          </cell>
        </row>
        <row r="188">
          <cell r="B188" t="str">
            <v>40S</v>
          </cell>
          <cell r="C188">
            <v>1.25</v>
          </cell>
          <cell r="D188">
            <v>3.56</v>
          </cell>
          <cell r="E188">
            <v>1</v>
          </cell>
          <cell r="I188">
            <v>0.15</v>
          </cell>
          <cell r="K188">
            <v>0.15</v>
          </cell>
          <cell r="P188">
            <v>2</v>
          </cell>
        </row>
        <row r="189">
          <cell r="B189" t="str">
            <v>40S</v>
          </cell>
          <cell r="C189">
            <v>1.25</v>
          </cell>
          <cell r="D189">
            <v>3.56</v>
          </cell>
          <cell r="E189">
            <v>1</v>
          </cell>
          <cell r="I189">
            <v>0.15</v>
          </cell>
          <cell r="K189">
            <v>0.15</v>
          </cell>
          <cell r="P189">
            <v>2</v>
          </cell>
        </row>
        <row r="190">
          <cell r="B190" t="str">
            <v>40S</v>
          </cell>
          <cell r="C190">
            <v>1.25</v>
          </cell>
          <cell r="D190">
            <v>3.56</v>
          </cell>
          <cell r="E190">
            <v>1</v>
          </cell>
          <cell r="I190">
            <v>0.15</v>
          </cell>
          <cell r="K190">
            <v>0.15</v>
          </cell>
          <cell r="P190">
            <v>2</v>
          </cell>
        </row>
        <row r="191">
          <cell r="B191" t="str">
            <v>40S</v>
          </cell>
          <cell r="C191">
            <v>1.5</v>
          </cell>
          <cell r="D191">
            <v>3.68</v>
          </cell>
          <cell r="E191">
            <v>1</v>
          </cell>
          <cell r="I191">
            <v>0.15</v>
          </cell>
          <cell r="J191">
            <v>0</v>
          </cell>
          <cell r="K191">
            <v>0.15</v>
          </cell>
          <cell r="P191">
            <v>2</v>
          </cell>
        </row>
        <row r="192">
          <cell r="B192" t="str">
            <v>40S</v>
          </cell>
          <cell r="C192">
            <v>1.5</v>
          </cell>
          <cell r="D192">
            <v>3.68</v>
          </cell>
          <cell r="E192">
            <v>1</v>
          </cell>
          <cell r="I192">
            <v>0.15</v>
          </cell>
          <cell r="J192">
            <v>0</v>
          </cell>
          <cell r="K192">
            <v>0.15</v>
          </cell>
          <cell r="P192">
            <v>2</v>
          </cell>
        </row>
        <row r="193">
          <cell r="B193" t="str">
            <v>40S</v>
          </cell>
          <cell r="C193">
            <v>1.5</v>
          </cell>
          <cell r="D193">
            <v>3.68</v>
          </cell>
          <cell r="E193">
            <v>1</v>
          </cell>
          <cell r="I193">
            <v>0.15</v>
          </cell>
          <cell r="J193">
            <v>0</v>
          </cell>
          <cell r="K193">
            <v>0.15</v>
          </cell>
          <cell r="P193">
            <v>2</v>
          </cell>
        </row>
        <row r="194">
          <cell r="B194" t="str">
            <v>40S</v>
          </cell>
          <cell r="C194">
            <v>2</v>
          </cell>
          <cell r="D194">
            <v>3.91</v>
          </cell>
          <cell r="E194">
            <v>1</v>
          </cell>
          <cell r="I194">
            <v>0.3</v>
          </cell>
          <cell r="J194">
            <v>0</v>
          </cell>
          <cell r="K194">
            <v>0.3</v>
          </cell>
          <cell r="P194">
            <v>2</v>
          </cell>
        </row>
        <row r="195">
          <cell r="B195" t="str">
            <v>40S</v>
          </cell>
          <cell r="C195">
            <v>2</v>
          </cell>
          <cell r="D195">
            <v>3.91</v>
          </cell>
          <cell r="E195">
            <v>1</v>
          </cell>
          <cell r="I195">
            <v>0.3</v>
          </cell>
          <cell r="J195">
            <v>0</v>
          </cell>
          <cell r="K195">
            <v>0.3</v>
          </cell>
          <cell r="P195">
            <v>2</v>
          </cell>
        </row>
        <row r="196">
          <cell r="B196" t="str">
            <v>40S</v>
          </cell>
          <cell r="C196">
            <v>2</v>
          </cell>
          <cell r="D196">
            <v>3.91</v>
          </cell>
          <cell r="E196">
            <v>1</v>
          </cell>
          <cell r="I196">
            <v>0.3</v>
          </cell>
          <cell r="J196">
            <v>0</v>
          </cell>
          <cell r="K196">
            <v>0.3</v>
          </cell>
          <cell r="P196">
            <v>2</v>
          </cell>
        </row>
        <row r="197">
          <cell r="B197" t="str">
            <v>40S</v>
          </cell>
          <cell r="C197">
            <v>2.5</v>
          </cell>
          <cell r="D197">
            <v>5.16</v>
          </cell>
          <cell r="E197">
            <v>1</v>
          </cell>
          <cell r="I197">
            <v>0.25</v>
          </cell>
          <cell r="J197">
            <v>0.2</v>
          </cell>
          <cell r="K197">
            <v>0.45</v>
          </cell>
          <cell r="P197">
            <v>2</v>
          </cell>
        </row>
        <row r="198">
          <cell r="B198" t="str">
            <v>40S</v>
          </cell>
          <cell r="C198">
            <v>3</v>
          </cell>
          <cell r="D198">
            <v>5.49</v>
          </cell>
          <cell r="E198">
            <v>1</v>
          </cell>
          <cell r="I198">
            <v>0.3</v>
          </cell>
          <cell r="J198">
            <v>0.3</v>
          </cell>
          <cell r="K198">
            <v>0.6</v>
          </cell>
          <cell r="P198">
            <v>2</v>
          </cell>
        </row>
        <row r="199">
          <cell r="B199" t="str">
            <v>40S</v>
          </cell>
          <cell r="C199">
            <v>3.5</v>
          </cell>
          <cell r="D199">
            <v>5.74</v>
          </cell>
          <cell r="E199">
            <v>1</v>
          </cell>
          <cell r="I199">
            <v>0.35</v>
          </cell>
          <cell r="J199">
            <v>0.4</v>
          </cell>
          <cell r="K199">
            <v>0.75</v>
          </cell>
          <cell r="P199">
            <v>3</v>
          </cell>
        </row>
        <row r="200">
          <cell r="B200" t="str">
            <v>40S</v>
          </cell>
          <cell r="C200">
            <v>4</v>
          </cell>
          <cell r="D200">
            <v>6.02</v>
          </cell>
          <cell r="E200">
            <v>1</v>
          </cell>
          <cell r="I200">
            <v>0.41</v>
          </cell>
          <cell r="J200">
            <v>0.49</v>
          </cell>
          <cell r="K200">
            <v>0.89999999999999991</v>
          </cell>
          <cell r="P200">
            <v>3</v>
          </cell>
        </row>
        <row r="201">
          <cell r="B201" t="str">
            <v>40S</v>
          </cell>
          <cell r="C201">
            <v>5</v>
          </cell>
          <cell r="D201">
            <v>6.55</v>
          </cell>
          <cell r="E201">
            <v>1</v>
          </cell>
          <cell r="I201">
            <v>0.51</v>
          </cell>
          <cell r="J201">
            <v>0.54</v>
          </cell>
          <cell r="K201">
            <v>1.05</v>
          </cell>
          <cell r="P201">
            <v>4</v>
          </cell>
        </row>
        <row r="202">
          <cell r="B202" t="str">
            <v>40S</v>
          </cell>
          <cell r="C202">
            <v>6</v>
          </cell>
          <cell r="D202">
            <v>7.11</v>
          </cell>
          <cell r="E202">
            <v>1</v>
          </cell>
          <cell r="I202">
            <v>0.61</v>
          </cell>
          <cell r="J202">
            <v>1.04</v>
          </cell>
          <cell r="K202">
            <v>1.65</v>
          </cell>
          <cell r="P202">
            <v>4</v>
          </cell>
        </row>
        <row r="203">
          <cell r="B203" t="str">
            <v>40S</v>
          </cell>
          <cell r="C203">
            <v>8</v>
          </cell>
          <cell r="D203">
            <v>8.18</v>
          </cell>
          <cell r="E203">
            <v>1</v>
          </cell>
          <cell r="I203">
            <v>0.81</v>
          </cell>
          <cell r="J203">
            <v>1.73</v>
          </cell>
          <cell r="K203">
            <v>2.54</v>
          </cell>
          <cell r="P203">
            <v>4</v>
          </cell>
        </row>
        <row r="204">
          <cell r="B204" t="str">
            <v>40S</v>
          </cell>
          <cell r="C204">
            <v>10</v>
          </cell>
          <cell r="D204">
            <v>9.27</v>
          </cell>
          <cell r="E204">
            <v>1</v>
          </cell>
          <cell r="I204">
            <v>1.01</v>
          </cell>
          <cell r="J204">
            <v>3.04</v>
          </cell>
          <cell r="K204">
            <v>4.05</v>
          </cell>
          <cell r="P204">
            <v>4</v>
          </cell>
        </row>
        <row r="205">
          <cell r="B205" t="str">
            <v>40S</v>
          </cell>
          <cell r="C205">
            <v>12</v>
          </cell>
          <cell r="D205">
            <v>9.5299999999999994</v>
          </cell>
          <cell r="E205">
            <v>1</v>
          </cell>
          <cell r="I205">
            <v>1.22</v>
          </cell>
          <cell r="J205">
            <v>3.28</v>
          </cell>
          <cell r="K205">
            <v>4.5</v>
          </cell>
          <cell r="P205">
            <v>6</v>
          </cell>
        </row>
        <row r="206">
          <cell r="B206">
            <v>60</v>
          </cell>
          <cell r="C206">
            <v>8</v>
          </cell>
          <cell r="D206">
            <v>10.31</v>
          </cell>
          <cell r="E206">
            <v>1.25</v>
          </cell>
          <cell r="I206">
            <v>0.81</v>
          </cell>
          <cell r="J206">
            <v>2.64</v>
          </cell>
          <cell r="K206">
            <v>3.45</v>
          </cell>
          <cell r="P206">
            <v>4</v>
          </cell>
        </row>
        <row r="207">
          <cell r="B207">
            <v>60</v>
          </cell>
          <cell r="C207">
            <v>10</v>
          </cell>
          <cell r="D207">
            <v>12.7</v>
          </cell>
          <cell r="E207">
            <v>1.25</v>
          </cell>
          <cell r="I207">
            <v>1.01</v>
          </cell>
          <cell r="J207">
            <v>5.74</v>
          </cell>
          <cell r="K207">
            <v>6.75</v>
          </cell>
          <cell r="P207">
            <v>4</v>
          </cell>
        </row>
        <row r="208">
          <cell r="B208">
            <v>60</v>
          </cell>
          <cell r="C208">
            <v>12</v>
          </cell>
          <cell r="D208">
            <v>14.27</v>
          </cell>
          <cell r="E208">
            <v>1.25</v>
          </cell>
          <cell r="I208">
            <v>1.22</v>
          </cell>
          <cell r="J208">
            <v>8.3800000000000008</v>
          </cell>
          <cell r="K208">
            <v>9.6000000000000014</v>
          </cell>
          <cell r="P208">
            <v>6</v>
          </cell>
        </row>
        <row r="209">
          <cell r="B209">
            <v>60</v>
          </cell>
          <cell r="C209">
            <v>14</v>
          </cell>
          <cell r="D209">
            <v>15.09</v>
          </cell>
          <cell r="E209">
            <v>1.5</v>
          </cell>
          <cell r="I209">
            <v>1.42</v>
          </cell>
          <cell r="J209">
            <v>9.9700000000000006</v>
          </cell>
          <cell r="K209">
            <v>11.39</v>
          </cell>
          <cell r="P209">
            <v>6</v>
          </cell>
        </row>
        <row r="210">
          <cell r="B210">
            <v>60</v>
          </cell>
          <cell r="C210">
            <v>16</v>
          </cell>
          <cell r="D210">
            <v>16.66</v>
          </cell>
          <cell r="E210">
            <v>1.5</v>
          </cell>
          <cell r="I210">
            <v>1.62</v>
          </cell>
          <cell r="J210">
            <v>14.88</v>
          </cell>
          <cell r="K210">
            <v>16.5</v>
          </cell>
          <cell r="P210">
            <v>6</v>
          </cell>
        </row>
        <row r="211">
          <cell r="B211">
            <v>60</v>
          </cell>
          <cell r="C211">
            <v>18</v>
          </cell>
          <cell r="D211">
            <v>19.05</v>
          </cell>
          <cell r="E211">
            <v>2</v>
          </cell>
          <cell r="I211">
            <v>1.82</v>
          </cell>
          <cell r="J211">
            <v>20.67</v>
          </cell>
          <cell r="K211">
            <v>22.490000000000002</v>
          </cell>
          <cell r="P211">
            <v>6</v>
          </cell>
        </row>
        <row r="212">
          <cell r="B212">
            <v>60</v>
          </cell>
          <cell r="C212">
            <v>20</v>
          </cell>
          <cell r="D212">
            <v>20.62</v>
          </cell>
          <cell r="E212">
            <v>2</v>
          </cell>
          <cell r="I212">
            <v>2.0299999999999998</v>
          </cell>
          <cell r="J212">
            <v>23.47</v>
          </cell>
          <cell r="K212">
            <v>25.5</v>
          </cell>
          <cell r="P212">
            <v>7</v>
          </cell>
        </row>
        <row r="213">
          <cell r="B213">
            <v>60</v>
          </cell>
          <cell r="C213">
            <v>22</v>
          </cell>
          <cell r="D213">
            <v>22.23</v>
          </cell>
          <cell r="E213">
            <v>2</v>
          </cell>
          <cell r="I213">
            <v>2.23</v>
          </cell>
          <cell r="J213">
            <v>29.27</v>
          </cell>
          <cell r="K213">
            <v>31.5</v>
          </cell>
          <cell r="P213">
            <v>8</v>
          </cell>
        </row>
        <row r="214">
          <cell r="B214">
            <v>60</v>
          </cell>
          <cell r="C214">
            <v>24</v>
          </cell>
          <cell r="D214">
            <v>24.61</v>
          </cell>
          <cell r="E214">
            <v>2</v>
          </cell>
          <cell r="I214">
            <v>2.4300000000000002</v>
          </cell>
          <cell r="J214">
            <v>35.07</v>
          </cell>
          <cell r="K214">
            <v>37.5</v>
          </cell>
          <cell r="P214">
            <v>8</v>
          </cell>
        </row>
        <row r="215">
          <cell r="B215">
            <v>80</v>
          </cell>
          <cell r="C215">
            <v>0.125</v>
          </cell>
          <cell r="D215">
            <v>2.41</v>
          </cell>
          <cell r="E215">
            <v>1</v>
          </cell>
          <cell r="I215">
            <v>7.0000000000000007E-2</v>
          </cell>
          <cell r="K215">
            <v>7.0000000000000007E-2</v>
          </cell>
          <cell r="P215">
            <v>2</v>
          </cell>
        </row>
        <row r="216">
          <cell r="B216">
            <v>80</v>
          </cell>
          <cell r="C216">
            <v>0.125</v>
          </cell>
          <cell r="D216">
            <v>2.41</v>
          </cell>
          <cell r="E216">
            <v>1</v>
          </cell>
          <cell r="I216">
            <v>7.0000000000000007E-2</v>
          </cell>
          <cell r="K216">
            <v>7.0000000000000007E-2</v>
          </cell>
          <cell r="P216">
            <v>2</v>
          </cell>
        </row>
        <row r="217">
          <cell r="B217">
            <v>80</v>
          </cell>
          <cell r="C217">
            <v>0.125</v>
          </cell>
          <cell r="D217">
            <v>2.41</v>
          </cell>
          <cell r="E217">
            <v>1</v>
          </cell>
          <cell r="I217">
            <v>7.0000000000000007E-2</v>
          </cell>
          <cell r="K217">
            <v>7.0000000000000007E-2</v>
          </cell>
          <cell r="P217">
            <v>2</v>
          </cell>
        </row>
        <row r="218">
          <cell r="B218">
            <v>80</v>
          </cell>
          <cell r="C218">
            <v>0.25</v>
          </cell>
          <cell r="D218">
            <v>3.02</v>
          </cell>
          <cell r="E218">
            <v>1</v>
          </cell>
          <cell r="I218">
            <v>7.0000000000000007E-2</v>
          </cell>
          <cell r="K218">
            <v>7.0000000000000007E-2</v>
          </cell>
          <cell r="P218">
            <v>2</v>
          </cell>
        </row>
        <row r="219">
          <cell r="B219">
            <v>80</v>
          </cell>
          <cell r="C219">
            <v>0.25</v>
          </cell>
          <cell r="D219">
            <v>3.02</v>
          </cell>
          <cell r="E219">
            <v>1</v>
          </cell>
          <cell r="I219">
            <v>7.0000000000000007E-2</v>
          </cell>
          <cell r="K219">
            <v>7.0000000000000007E-2</v>
          </cell>
          <cell r="P219">
            <v>2</v>
          </cell>
        </row>
        <row r="220">
          <cell r="B220">
            <v>80</v>
          </cell>
          <cell r="C220">
            <v>0.25</v>
          </cell>
          <cell r="D220">
            <v>3.02</v>
          </cell>
          <cell r="E220">
            <v>1</v>
          </cell>
          <cell r="I220">
            <v>7.0000000000000007E-2</v>
          </cell>
          <cell r="K220">
            <v>7.0000000000000007E-2</v>
          </cell>
          <cell r="P220">
            <v>2</v>
          </cell>
        </row>
        <row r="221">
          <cell r="B221">
            <v>80</v>
          </cell>
          <cell r="C221">
            <v>0.375</v>
          </cell>
          <cell r="D221">
            <v>3.2</v>
          </cell>
          <cell r="E221">
            <v>1</v>
          </cell>
          <cell r="I221">
            <v>7.0000000000000007E-2</v>
          </cell>
          <cell r="J221">
            <v>0</v>
          </cell>
          <cell r="K221">
            <v>7.0000000000000007E-2</v>
          </cell>
          <cell r="P221">
            <v>2</v>
          </cell>
        </row>
        <row r="222">
          <cell r="B222">
            <v>80</v>
          </cell>
          <cell r="C222">
            <v>0.375</v>
          </cell>
          <cell r="D222">
            <v>3.2</v>
          </cell>
          <cell r="E222">
            <v>1</v>
          </cell>
          <cell r="I222">
            <v>7.0000000000000007E-2</v>
          </cell>
          <cell r="J222">
            <v>0</v>
          </cell>
          <cell r="K222">
            <v>7.0000000000000007E-2</v>
          </cell>
          <cell r="P222">
            <v>2</v>
          </cell>
        </row>
        <row r="223">
          <cell r="B223">
            <v>80</v>
          </cell>
          <cell r="C223">
            <v>0.375</v>
          </cell>
          <cell r="D223">
            <v>3.2</v>
          </cell>
          <cell r="E223">
            <v>1</v>
          </cell>
          <cell r="I223">
            <v>7.0000000000000007E-2</v>
          </cell>
          <cell r="J223">
            <v>0</v>
          </cell>
          <cell r="K223">
            <v>7.0000000000000007E-2</v>
          </cell>
          <cell r="P223">
            <v>2</v>
          </cell>
        </row>
        <row r="224">
          <cell r="B224">
            <v>80</v>
          </cell>
          <cell r="C224">
            <v>0.5</v>
          </cell>
          <cell r="D224">
            <v>3.73</v>
          </cell>
          <cell r="E224">
            <v>1</v>
          </cell>
          <cell r="I224">
            <v>7.0000000000000007E-2</v>
          </cell>
          <cell r="J224">
            <v>0</v>
          </cell>
          <cell r="K224">
            <v>7.0000000000000007E-2</v>
          </cell>
          <cell r="P224">
            <v>2</v>
          </cell>
        </row>
        <row r="225">
          <cell r="B225">
            <v>80</v>
          </cell>
          <cell r="C225">
            <v>0.5</v>
          </cell>
          <cell r="D225">
            <v>3.73</v>
          </cell>
          <cell r="E225">
            <v>1</v>
          </cell>
          <cell r="I225">
            <v>7.0000000000000007E-2</v>
          </cell>
          <cell r="J225">
            <v>0</v>
          </cell>
          <cell r="K225">
            <v>7.0000000000000007E-2</v>
          </cell>
          <cell r="P225">
            <v>2</v>
          </cell>
        </row>
        <row r="226">
          <cell r="B226">
            <v>80</v>
          </cell>
          <cell r="C226">
            <v>0.5</v>
          </cell>
          <cell r="D226">
            <v>3.73</v>
          </cell>
          <cell r="E226">
            <v>1</v>
          </cell>
          <cell r="I226">
            <v>7.0000000000000007E-2</v>
          </cell>
          <cell r="J226">
            <v>0</v>
          </cell>
          <cell r="K226">
            <v>7.0000000000000007E-2</v>
          </cell>
          <cell r="P226">
            <v>2</v>
          </cell>
        </row>
        <row r="227">
          <cell r="B227">
            <v>80</v>
          </cell>
          <cell r="C227">
            <v>0.75</v>
          </cell>
          <cell r="D227">
            <v>3.91</v>
          </cell>
          <cell r="E227">
            <v>1</v>
          </cell>
          <cell r="I227">
            <v>7.0000000000000007E-2</v>
          </cell>
          <cell r="J227">
            <v>0</v>
          </cell>
          <cell r="K227">
            <v>7.0000000000000007E-2</v>
          </cell>
          <cell r="P227">
            <v>2</v>
          </cell>
        </row>
        <row r="228">
          <cell r="B228">
            <v>80</v>
          </cell>
          <cell r="C228">
            <v>0.75</v>
          </cell>
          <cell r="D228">
            <v>3.91</v>
          </cell>
          <cell r="E228">
            <v>1</v>
          </cell>
          <cell r="I228">
            <v>7.0000000000000007E-2</v>
          </cell>
          <cell r="J228">
            <v>0</v>
          </cell>
          <cell r="K228">
            <v>7.0000000000000007E-2</v>
          </cell>
          <cell r="P228">
            <v>2</v>
          </cell>
        </row>
        <row r="229">
          <cell r="B229">
            <v>80</v>
          </cell>
          <cell r="C229">
            <v>0.75</v>
          </cell>
          <cell r="D229">
            <v>3.91</v>
          </cell>
          <cell r="E229">
            <v>1</v>
          </cell>
          <cell r="I229">
            <v>7.0000000000000007E-2</v>
          </cell>
          <cell r="J229">
            <v>0</v>
          </cell>
          <cell r="K229">
            <v>7.0000000000000007E-2</v>
          </cell>
          <cell r="P229">
            <v>2</v>
          </cell>
        </row>
        <row r="230">
          <cell r="B230">
            <v>80</v>
          </cell>
          <cell r="C230">
            <v>1</v>
          </cell>
          <cell r="D230">
            <v>4.55</v>
          </cell>
          <cell r="E230">
            <v>1</v>
          </cell>
          <cell r="I230">
            <v>0.15</v>
          </cell>
          <cell r="J230">
            <v>0</v>
          </cell>
          <cell r="K230">
            <v>0.15</v>
          </cell>
          <cell r="P230">
            <v>2</v>
          </cell>
        </row>
        <row r="231">
          <cell r="B231">
            <v>80</v>
          </cell>
          <cell r="C231">
            <v>1</v>
          </cell>
          <cell r="D231">
            <v>4.55</v>
          </cell>
          <cell r="E231">
            <v>1</v>
          </cell>
          <cell r="I231">
            <v>0.15</v>
          </cell>
          <cell r="J231">
            <v>0</v>
          </cell>
          <cell r="K231">
            <v>0.15</v>
          </cell>
          <cell r="P231">
            <v>2</v>
          </cell>
        </row>
        <row r="232">
          <cell r="B232">
            <v>80</v>
          </cell>
          <cell r="C232">
            <v>1</v>
          </cell>
          <cell r="D232">
            <v>4.55</v>
          </cell>
          <cell r="E232">
            <v>1</v>
          </cell>
          <cell r="I232">
            <v>0.15</v>
          </cell>
          <cell r="J232">
            <v>0</v>
          </cell>
          <cell r="K232">
            <v>0.15</v>
          </cell>
          <cell r="P232">
            <v>2</v>
          </cell>
        </row>
        <row r="233">
          <cell r="B233">
            <v>80</v>
          </cell>
          <cell r="C233">
            <v>1.25</v>
          </cell>
          <cell r="D233">
            <v>4.8499999999999996</v>
          </cell>
          <cell r="E233">
            <v>1</v>
          </cell>
          <cell r="I233">
            <v>0.13</v>
          </cell>
          <cell r="J233">
            <v>0.17</v>
          </cell>
          <cell r="K233">
            <v>0.30000000000000004</v>
          </cell>
          <cell r="P233">
            <v>2</v>
          </cell>
        </row>
        <row r="234">
          <cell r="B234">
            <v>80</v>
          </cell>
          <cell r="C234">
            <v>1.25</v>
          </cell>
          <cell r="D234">
            <v>4.8499999999999996</v>
          </cell>
          <cell r="E234">
            <v>1</v>
          </cell>
          <cell r="I234">
            <v>0.13</v>
          </cell>
          <cell r="J234">
            <v>0.17</v>
          </cell>
          <cell r="K234">
            <v>0.30000000000000004</v>
          </cell>
          <cell r="P234">
            <v>2</v>
          </cell>
        </row>
        <row r="235">
          <cell r="B235">
            <v>80</v>
          </cell>
          <cell r="C235">
            <v>1.25</v>
          </cell>
          <cell r="D235">
            <v>4.8499999999999996</v>
          </cell>
          <cell r="E235">
            <v>1</v>
          </cell>
          <cell r="I235">
            <v>0.13</v>
          </cell>
          <cell r="J235">
            <v>0.17</v>
          </cell>
          <cell r="K235">
            <v>0.30000000000000004</v>
          </cell>
          <cell r="P235">
            <v>2</v>
          </cell>
        </row>
        <row r="236">
          <cell r="B236">
            <v>80</v>
          </cell>
          <cell r="C236">
            <v>1.5</v>
          </cell>
          <cell r="D236">
            <v>5.08</v>
          </cell>
          <cell r="E236">
            <v>1</v>
          </cell>
          <cell r="I236">
            <v>0.15</v>
          </cell>
          <cell r="J236">
            <v>0.15</v>
          </cell>
          <cell r="K236">
            <v>0.3</v>
          </cell>
          <cell r="P236">
            <v>2</v>
          </cell>
        </row>
        <row r="237">
          <cell r="B237">
            <v>80</v>
          </cell>
          <cell r="C237">
            <v>1.5</v>
          </cell>
          <cell r="D237">
            <v>5.08</v>
          </cell>
          <cell r="E237">
            <v>1</v>
          </cell>
          <cell r="I237">
            <v>0.15</v>
          </cell>
          <cell r="J237">
            <v>0.15</v>
          </cell>
          <cell r="K237">
            <v>0.3</v>
          </cell>
          <cell r="P237">
            <v>2</v>
          </cell>
        </row>
        <row r="238">
          <cell r="B238">
            <v>80</v>
          </cell>
          <cell r="C238">
            <v>1.5</v>
          </cell>
          <cell r="D238">
            <v>5.08</v>
          </cell>
          <cell r="E238">
            <v>1</v>
          </cell>
          <cell r="I238">
            <v>0.15</v>
          </cell>
          <cell r="J238">
            <v>0.15</v>
          </cell>
          <cell r="K238">
            <v>0.3</v>
          </cell>
          <cell r="P238">
            <v>2</v>
          </cell>
        </row>
        <row r="239">
          <cell r="B239">
            <v>80</v>
          </cell>
          <cell r="C239">
            <v>2</v>
          </cell>
          <cell r="D239">
            <v>5.54</v>
          </cell>
          <cell r="E239">
            <v>1</v>
          </cell>
          <cell r="I239">
            <v>0.2</v>
          </cell>
          <cell r="J239">
            <v>0.25</v>
          </cell>
          <cell r="K239">
            <v>0.45</v>
          </cell>
          <cell r="P239">
            <v>2</v>
          </cell>
        </row>
        <row r="240">
          <cell r="B240">
            <v>80</v>
          </cell>
          <cell r="C240">
            <v>2</v>
          </cell>
          <cell r="D240">
            <v>5.54</v>
          </cell>
          <cell r="E240">
            <v>1</v>
          </cell>
          <cell r="I240">
            <v>0.2</v>
          </cell>
          <cell r="J240">
            <v>0.25</v>
          </cell>
          <cell r="K240">
            <v>0.45</v>
          </cell>
          <cell r="P240">
            <v>2</v>
          </cell>
        </row>
        <row r="241">
          <cell r="B241">
            <v>80</v>
          </cell>
          <cell r="C241">
            <v>2</v>
          </cell>
          <cell r="D241">
            <v>5.54</v>
          </cell>
          <cell r="E241">
            <v>1</v>
          </cell>
          <cell r="I241">
            <v>0.2</v>
          </cell>
          <cell r="J241">
            <v>0.25</v>
          </cell>
          <cell r="K241">
            <v>0.45</v>
          </cell>
          <cell r="P241">
            <v>2</v>
          </cell>
        </row>
        <row r="242">
          <cell r="B242">
            <v>80</v>
          </cell>
          <cell r="C242">
            <v>2.5</v>
          </cell>
          <cell r="D242">
            <v>7.01</v>
          </cell>
          <cell r="E242">
            <v>1</v>
          </cell>
          <cell r="I242">
            <v>0.25</v>
          </cell>
          <cell r="J242">
            <v>0.5</v>
          </cell>
          <cell r="K242">
            <v>0.75</v>
          </cell>
          <cell r="P242">
            <v>2</v>
          </cell>
        </row>
        <row r="243">
          <cell r="B243">
            <v>80</v>
          </cell>
          <cell r="C243">
            <v>3</v>
          </cell>
          <cell r="D243">
            <v>7.62</v>
          </cell>
          <cell r="E243">
            <v>1</v>
          </cell>
          <cell r="I243">
            <v>0.3</v>
          </cell>
          <cell r="J243">
            <v>0.6</v>
          </cell>
          <cell r="K243">
            <v>0.89999999999999991</v>
          </cell>
          <cell r="P243">
            <v>2</v>
          </cell>
        </row>
        <row r="244">
          <cell r="B244">
            <v>80</v>
          </cell>
          <cell r="C244">
            <v>3.5</v>
          </cell>
          <cell r="D244">
            <v>8.08</v>
          </cell>
          <cell r="E244">
            <v>1</v>
          </cell>
          <cell r="I244">
            <v>0.35</v>
          </cell>
          <cell r="J244">
            <v>0.85</v>
          </cell>
          <cell r="K244">
            <v>1.2</v>
          </cell>
          <cell r="P244">
            <v>3</v>
          </cell>
        </row>
        <row r="245">
          <cell r="B245">
            <v>80</v>
          </cell>
          <cell r="C245">
            <v>4</v>
          </cell>
          <cell r="D245">
            <v>8.56</v>
          </cell>
          <cell r="E245">
            <v>1</v>
          </cell>
          <cell r="I245">
            <v>0.41</v>
          </cell>
          <cell r="J245">
            <v>0.93</v>
          </cell>
          <cell r="K245">
            <v>1.34</v>
          </cell>
          <cell r="P245">
            <v>3</v>
          </cell>
        </row>
        <row r="246">
          <cell r="B246">
            <v>80</v>
          </cell>
          <cell r="C246">
            <v>5</v>
          </cell>
          <cell r="D246">
            <v>9.5299999999999994</v>
          </cell>
          <cell r="E246">
            <v>1</v>
          </cell>
          <cell r="I246">
            <v>0.51</v>
          </cell>
          <cell r="J246">
            <v>1.59</v>
          </cell>
          <cell r="K246">
            <v>2.1</v>
          </cell>
          <cell r="P246">
            <v>4</v>
          </cell>
        </row>
        <row r="247">
          <cell r="B247">
            <v>80</v>
          </cell>
          <cell r="C247">
            <v>6</v>
          </cell>
          <cell r="D247">
            <v>10.97</v>
          </cell>
          <cell r="E247">
            <v>1.25</v>
          </cell>
          <cell r="I247">
            <v>0.61</v>
          </cell>
          <cell r="J247">
            <v>2.69</v>
          </cell>
          <cell r="K247">
            <v>3.3</v>
          </cell>
          <cell r="P247">
            <v>4</v>
          </cell>
        </row>
        <row r="248">
          <cell r="B248">
            <v>80</v>
          </cell>
          <cell r="C248">
            <v>8</v>
          </cell>
          <cell r="D248">
            <v>12.7</v>
          </cell>
          <cell r="E248">
            <v>1.25</v>
          </cell>
          <cell r="I248">
            <v>0.81</v>
          </cell>
          <cell r="J248">
            <v>4.58</v>
          </cell>
          <cell r="K248">
            <v>5.3900000000000006</v>
          </cell>
          <cell r="P248">
            <v>4</v>
          </cell>
        </row>
        <row r="249">
          <cell r="B249">
            <v>80</v>
          </cell>
          <cell r="C249">
            <v>10</v>
          </cell>
          <cell r="D249">
            <v>15.09</v>
          </cell>
          <cell r="E249">
            <v>1.5</v>
          </cell>
          <cell r="I249">
            <v>1.01</v>
          </cell>
          <cell r="J249">
            <v>7.99</v>
          </cell>
          <cell r="K249">
            <v>9</v>
          </cell>
          <cell r="P249">
            <v>4</v>
          </cell>
        </row>
        <row r="250">
          <cell r="B250">
            <v>80</v>
          </cell>
          <cell r="C250">
            <v>12</v>
          </cell>
          <cell r="D250">
            <v>17.48</v>
          </cell>
          <cell r="E250">
            <v>1.5</v>
          </cell>
          <cell r="I250">
            <v>1.22</v>
          </cell>
          <cell r="J250">
            <v>11.68</v>
          </cell>
          <cell r="K250">
            <v>12.9</v>
          </cell>
          <cell r="P250">
            <v>6</v>
          </cell>
        </row>
        <row r="251">
          <cell r="B251">
            <v>80</v>
          </cell>
          <cell r="C251">
            <v>14</v>
          </cell>
          <cell r="D251">
            <v>19.05</v>
          </cell>
          <cell r="E251">
            <v>2</v>
          </cell>
          <cell r="I251">
            <v>1.42</v>
          </cell>
          <cell r="J251">
            <v>12.68</v>
          </cell>
          <cell r="K251">
            <v>14.1</v>
          </cell>
          <cell r="P251">
            <v>6</v>
          </cell>
        </row>
        <row r="252">
          <cell r="B252">
            <v>80</v>
          </cell>
          <cell r="C252">
            <v>16</v>
          </cell>
          <cell r="D252">
            <v>21.44</v>
          </cell>
          <cell r="E252">
            <v>2</v>
          </cell>
          <cell r="I252">
            <v>1.62</v>
          </cell>
          <cell r="J252">
            <v>19.37</v>
          </cell>
          <cell r="K252">
            <v>20.990000000000002</v>
          </cell>
          <cell r="P252">
            <v>6</v>
          </cell>
        </row>
        <row r="253">
          <cell r="B253">
            <v>80</v>
          </cell>
          <cell r="C253">
            <v>18</v>
          </cell>
          <cell r="D253">
            <v>23.83</v>
          </cell>
          <cell r="E253">
            <v>2</v>
          </cell>
          <cell r="I253">
            <v>1.82</v>
          </cell>
          <cell r="J253">
            <v>26.68</v>
          </cell>
          <cell r="K253">
            <v>28.5</v>
          </cell>
          <cell r="P253">
            <v>6</v>
          </cell>
        </row>
        <row r="254">
          <cell r="B254">
            <v>80</v>
          </cell>
          <cell r="C254">
            <v>20</v>
          </cell>
          <cell r="D254">
            <v>26.19</v>
          </cell>
          <cell r="E254" t="str">
            <v>N</v>
          </cell>
          <cell r="I254">
            <v>2.0299999999999998</v>
          </cell>
          <cell r="J254">
            <v>36.96</v>
          </cell>
          <cell r="K254">
            <v>38.99</v>
          </cell>
          <cell r="P254">
            <v>7</v>
          </cell>
        </row>
        <row r="255">
          <cell r="B255">
            <v>80</v>
          </cell>
          <cell r="C255">
            <v>22</v>
          </cell>
          <cell r="D255">
            <v>28.58</v>
          </cell>
          <cell r="E255" t="str">
            <v>N</v>
          </cell>
          <cell r="I255">
            <v>2.23</v>
          </cell>
          <cell r="J255">
            <v>45.77</v>
          </cell>
          <cell r="K255">
            <v>48</v>
          </cell>
          <cell r="P255">
            <v>8</v>
          </cell>
        </row>
        <row r="256">
          <cell r="B256">
            <v>80</v>
          </cell>
          <cell r="C256">
            <v>24</v>
          </cell>
          <cell r="D256">
            <v>30.96</v>
          </cell>
          <cell r="E256" t="str">
            <v>N</v>
          </cell>
          <cell r="I256">
            <v>2.4300000000000002</v>
          </cell>
          <cell r="J256">
            <v>53.07</v>
          </cell>
          <cell r="K256">
            <v>55.5</v>
          </cell>
          <cell r="P256">
            <v>8</v>
          </cell>
        </row>
        <row r="257">
          <cell r="B257" t="str">
            <v>80S</v>
          </cell>
          <cell r="C257">
            <v>0.125</v>
          </cell>
          <cell r="D257">
            <v>2.41</v>
          </cell>
          <cell r="E257">
            <v>1</v>
          </cell>
          <cell r="I257">
            <v>7.0000000000000007E-2</v>
          </cell>
          <cell r="K257">
            <v>7.0000000000000007E-2</v>
          </cell>
          <cell r="P257">
            <v>2</v>
          </cell>
        </row>
        <row r="258">
          <cell r="B258" t="str">
            <v>80S</v>
          </cell>
          <cell r="C258">
            <v>0.125</v>
          </cell>
          <cell r="D258">
            <v>2.41</v>
          </cell>
          <cell r="E258">
            <v>1</v>
          </cell>
          <cell r="I258">
            <v>7.0000000000000007E-2</v>
          </cell>
          <cell r="K258">
            <v>7.0000000000000007E-2</v>
          </cell>
          <cell r="P258">
            <v>2</v>
          </cell>
        </row>
        <row r="259">
          <cell r="B259" t="str">
            <v>80S</v>
          </cell>
          <cell r="C259">
            <v>0.125</v>
          </cell>
          <cell r="D259">
            <v>2.41</v>
          </cell>
          <cell r="E259">
            <v>1</v>
          </cell>
          <cell r="I259">
            <v>7.0000000000000007E-2</v>
          </cell>
          <cell r="K259">
            <v>7.0000000000000007E-2</v>
          </cell>
          <cell r="P259">
            <v>2</v>
          </cell>
        </row>
        <row r="260">
          <cell r="B260" t="str">
            <v>80S</v>
          </cell>
          <cell r="C260">
            <v>0.25</v>
          </cell>
          <cell r="D260">
            <v>3.02</v>
          </cell>
          <cell r="E260">
            <v>1</v>
          </cell>
          <cell r="I260">
            <v>7.0000000000000007E-2</v>
          </cell>
          <cell r="K260">
            <v>7.0000000000000007E-2</v>
          </cell>
          <cell r="P260">
            <v>2</v>
          </cell>
        </row>
        <row r="261">
          <cell r="B261" t="str">
            <v>80S</v>
          </cell>
          <cell r="C261">
            <v>0.25</v>
          </cell>
          <cell r="D261">
            <v>3.02</v>
          </cell>
          <cell r="E261">
            <v>1</v>
          </cell>
          <cell r="I261">
            <v>7.0000000000000007E-2</v>
          </cell>
          <cell r="K261">
            <v>7.0000000000000007E-2</v>
          </cell>
          <cell r="P261">
            <v>2</v>
          </cell>
        </row>
        <row r="262">
          <cell r="B262" t="str">
            <v>80S</v>
          </cell>
          <cell r="C262">
            <v>0.25</v>
          </cell>
          <cell r="D262">
            <v>3.02</v>
          </cell>
          <cell r="E262">
            <v>1</v>
          </cell>
          <cell r="I262">
            <v>7.0000000000000007E-2</v>
          </cell>
          <cell r="K262">
            <v>7.0000000000000007E-2</v>
          </cell>
          <cell r="P262">
            <v>2</v>
          </cell>
        </row>
        <row r="263">
          <cell r="B263" t="str">
            <v>80S</v>
          </cell>
          <cell r="C263">
            <v>0.375</v>
          </cell>
          <cell r="D263">
            <v>3.2</v>
          </cell>
          <cell r="E263">
            <v>1</v>
          </cell>
          <cell r="I263">
            <v>7.0000000000000007E-2</v>
          </cell>
          <cell r="J263">
            <v>0</v>
          </cell>
          <cell r="K263">
            <v>7.0000000000000007E-2</v>
          </cell>
          <cell r="P263">
            <v>2</v>
          </cell>
        </row>
        <row r="264">
          <cell r="B264" t="str">
            <v>80S</v>
          </cell>
          <cell r="C264">
            <v>0.375</v>
          </cell>
          <cell r="D264">
            <v>3.2</v>
          </cell>
          <cell r="E264">
            <v>1</v>
          </cell>
          <cell r="I264">
            <v>7.0000000000000007E-2</v>
          </cell>
          <cell r="J264">
            <v>0</v>
          </cell>
          <cell r="K264">
            <v>7.0000000000000007E-2</v>
          </cell>
          <cell r="P264">
            <v>2</v>
          </cell>
        </row>
        <row r="265">
          <cell r="B265" t="str">
            <v>80S</v>
          </cell>
          <cell r="C265">
            <v>0.375</v>
          </cell>
          <cell r="D265">
            <v>3.2</v>
          </cell>
          <cell r="E265">
            <v>1</v>
          </cell>
          <cell r="I265">
            <v>7.0000000000000007E-2</v>
          </cell>
          <cell r="J265">
            <v>0</v>
          </cell>
          <cell r="K265">
            <v>7.0000000000000007E-2</v>
          </cell>
          <cell r="P265">
            <v>2</v>
          </cell>
        </row>
        <row r="266">
          <cell r="B266" t="str">
            <v>80S</v>
          </cell>
          <cell r="C266">
            <v>0.5</v>
          </cell>
          <cell r="D266">
            <v>3.73</v>
          </cell>
          <cell r="E266">
            <v>1</v>
          </cell>
          <cell r="I266">
            <v>7.0000000000000007E-2</v>
          </cell>
          <cell r="J266">
            <v>0</v>
          </cell>
          <cell r="K266">
            <v>7.0000000000000007E-2</v>
          </cell>
          <cell r="P266">
            <v>2</v>
          </cell>
        </row>
        <row r="267">
          <cell r="B267" t="str">
            <v>80S</v>
          </cell>
          <cell r="C267">
            <v>0.5</v>
          </cell>
          <cell r="D267">
            <v>3.73</v>
          </cell>
          <cell r="E267">
            <v>1</v>
          </cell>
          <cell r="I267">
            <v>7.0000000000000007E-2</v>
          </cell>
          <cell r="J267">
            <v>0</v>
          </cell>
          <cell r="K267">
            <v>7.0000000000000007E-2</v>
          </cell>
          <cell r="P267">
            <v>2</v>
          </cell>
        </row>
        <row r="268">
          <cell r="B268" t="str">
            <v>80S</v>
          </cell>
          <cell r="C268">
            <v>0.5</v>
          </cell>
          <cell r="D268">
            <v>3.73</v>
          </cell>
          <cell r="E268">
            <v>1</v>
          </cell>
          <cell r="I268">
            <v>7.0000000000000007E-2</v>
          </cell>
          <cell r="J268">
            <v>0</v>
          </cell>
          <cell r="K268">
            <v>7.0000000000000007E-2</v>
          </cell>
          <cell r="P268">
            <v>2</v>
          </cell>
        </row>
        <row r="269">
          <cell r="B269" t="str">
            <v>80S</v>
          </cell>
          <cell r="C269">
            <v>0.75</v>
          </cell>
          <cell r="D269">
            <v>3.91</v>
          </cell>
          <cell r="E269">
            <v>1</v>
          </cell>
          <cell r="I269">
            <v>7.0000000000000007E-2</v>
          </cell>
          <cell r="J269">
            <v>0</v>
          </cell>
          <cell r="K269">
            <v>7.0000000000000007E-2</v>
          </cell>
          <cell r="P269">
            <v>2</v>
          </cell>
        </row>
        <row r="270">
          <cell r="B270" t="str">
            <v>80S</v>
          </cell>
          <cell r="C270">
            <v>0.75</v>
          </cell>
          <cell r="D270">
            <v>3.91</v>
          </cell>
          <cell r="E270">
            <v>1</v>
          </cell>
          <cell r="I270">
            <v>7.0000000000000007E-2</v>
          </cell>
          <cell r="J270">
            <v>0</v>
          </cell>
          <cell r="K270">
            <v>7.0000000000000007E-2</v>
          </cell>
          <cell r="P270">
            <v>2</v>
          </cell>
        </row>
        <row r="271">
          <cell r="B271" t="str">
            <v>80S</v>
          </cell>
          <cell r="C271">
            <v>0.75</v>
          </cell>
          <cell r="D271">
            <v>3.91</v>
          </cell>
          <cell r="E271">
            <v>1</v>
          </cell>
          <cell r="I271">
            <v>7.0000000000000007E-2</v>
          </cell>
          <cell r="J271">
            <v>0</v>
          </cell>
          <cell r="K271">
            <v>7.0000000000000007E-2</v>
          </cell>
          <cell r="P271">
            <v>2</v>
          </cell>
        </row>
        <row r="272">
          <cell r="B272" t="str">
            <v>80S</v>
          </cell>
          <cell r="C272">
            <v>1</v>
          </cell>
          <cell r="D272">
            <v>4.55</v>
          </cell>
          <cell r="E272">
            <v>1</v>
          </cell>
          <cell r="I272">
            <v>0.15</v>
          </cell>
          <cell r="J272">
            <v>0</v>
          </cell>
          <cell r="K272">
            <v>0.15</v>
          </cell>
          <cell r="P272">
            <v>2</v>
          </cell>
        </row>
        <row r="273">
          <cell r="B273" t="str">
            <v>80S</v>
          </cell>
          <cell r="C273">
            <v>1</v>
          </cell>
          <cell r="D273">
            <v>4.55</v>
          </cell>
          <cell r="E273">
            <v>1</v>
          </cell>
          <cell r="I273">
            <v>0.15</v>
          </cell>
          <cell r="J273">
            <v>0</v>
          </cell>
          <cell r="K273">
            <v>0.15</v>
          </cell>
          <cell r="P273">
            <v>2</v>
          </cell>
        </row>
        <row r="274">
          <cell r="B274" t="str">
            <v>80S</v>
          </cell>
          <cell r="C274">
            <v>1</v>
          </cell>
          <cell r="D274">
            <v>4.55</v>
          </cell>
          <cell r="E274">
            <v>1</v>
          </cell>
          <cell r="I274">
            <v>0.15</v>
          </cell>
          <cell r="J274">
            <v>0</v>
          </cell>
          <cell r="K274">
            <v>0.15</v>
          </cell>
          <cell r="P274">
            <v>2</v>
          </cell>
        </row>
        <row r="275">
          <cell r="B275" t="str">
            <v>80S</v>
          </cell>
          <cell r="C275">
            <v>1.25</v>
          </cell>
          <cell r="D275">
            <v>4.8499999999999996</v>
          </cell>
          <cell r="E275">
            <v>1</v>
          </cell>
          <cell r="I275">
            <v>0.13</v>
          </cell>
          <cell r="J275">
            <v>0.17</v>
          </cell>
          <cell r="K275">
            <v>0.30000000000000004</v>
          </cell>
          <cell r="P275">
            <v>2</v>
          </cell>
        </row>
        <row r="276">
          <cell r="B276" t="str">
            <v>80S</v>
          </cell>
          <cell r="C276">
            <v>1.25</v>
          </cell>
          <cell r="D276">
            <v>4.8499999999999996</v>
          </cell>
          <cell r="E276">
            <v>1</v>
          </cell>
          <cell r="I276">
            <v>0.13</v>
          </cell>
          <cell r="J276">
            <v>0.17</v>
          </cell>
          <cell r="K276">
            <v>0.30000000000000004</v>
          </cell>
          <cell r="P276">
            <v>2</v>
          </cell>
        </row>
        <row r="277">
          <cell r="B277" t="str">
            <v>80S</v>
          </cell>
          <cell r="C277">
            <v>1.25</v>
          </cell>
          <cell r="D277">
            <v>4.8499999999999996</v>
          </cell>
          <cell r="E277">
            <v>1</v>
          </cell>
          <cell r="I277">
            <v>0.13</v>
          </cell>
          <cell r="J277">
            <v>0.17</v>
          </cell>
          <cell r="K277">
            <v>0.30000000000000004</v>
          </cell>
          <cell r="P277">
            <v>2</v>
          </cell>
        </row>
        <row r="278">
          <cell r="B278" t="str">
            <v>80S</v>
          </cell>
          <cell r="C278">
            <v>1.5</v>
          </cell>
          <cell r="D278">
            <v>5.08</v>
          </cell>
          <cell r="E278">
            <v>1</v>
          </cell>
          <cell r="I278">
            <v>0.15</v>
          </cell>
          <cell r="J278">
            <v>0.15</v>
          </cell>
          <cell r="K278">
            <v>0.3</v>
          </cell>
          <cell r="P278">
            <v>2</v>
          </cell>
        </row>
        <row r="279">
          <cell r="B279" t="str">
            <v>80S</v>
          </cell>
          <cell r="C279">
            <v>1.5</v>
          </cell>
          <cell r="D279">
            <v>5.08</v>
          </cell>
          <cell r="E279">
            <v>1</v>
          </cell>
          <cell r="I279">
            <v>0.15</v>
          </cell>
          <cell r="J279">
            <v>0.15</v>
          </cell>
          <cell r="K279">
            <v>0.3</v>
          </cell>
          <cell r="P279">
            <v>2</v>
          </cell>
        </row>
        <row r="280">
          <cell r="B280" t="str">
            <v>80S</v>
          </cell>
          <cell r="C280">
            <v>1.5</v>
          </cell>
          <cell r="D280">
            <v>5.08</v>
          </cell>
          <cell r="E280">
            <v>1</v>
          </cell>
          <cell r="I280">
            <v>0.15</v>
          </cell>
          <cell r="J280">
            <v>0.15</v>
          </cell>
          <cell r="K280">
            <v>0.3</v>
          </cell>
          <cell r="P280">
            <v>2</v>
          </cell>
        </row>
        <row r="281">
          <cell r="B281" t="str">
            <v>80S</v>
          </cell>
          <cell r="C281">
            <v>2</v>
          </cell>
          <cell r="D281">
            <v>5.54</v>
          </cell>
          <cell r="E281">
            <v>1</v>
          </cell>
          <cell r="I281">
            <v>0.2</v>
          </cell>
          <cell r="J281">
            <v>0.25</v>
          </cell>
          <cell r="K281">
            <v>0.45</v>
          </cell>
          <cell r="P281">
            <v>2</v>
          </cell>
        </row>
        <row r="282">
          <cell r="B282" t="str">
            <v>80S</v>
          </cell>
          <cell r="C282">
            <v>2</v>
          </cell>
          <cell r="D282">
            <v>5.54</v>
          </cell>
          <cell r="E282">
            <v>1</v>
          </cell>
          <cell r="I282">
            <v>0.2</v>
          </cell>
          <cell r="J282">
            <v>0.25</v>
          </cell>
          <cell r="K282">
            <v>0.45</v>
          </cell>
          <cell r="P282">
            <v>2</v>
          </cell>
        </row>
        <row r="283">
          <cell r="B283" t="str">
            <v>80S</v>
          </cell>
          <cell r="C283">
            <v>2</v>
          </cell>
          <cell r="D283">
            <v>5.54</v>
          </cell>
          <cell r="E283">
            <v>1</v>
          </cell>
          <cell r="I283">
            <v>0.2</v>
          </cell>
          <cell r="J283">
            <v>0.25</v>
          </cell>
          <cell r="K283">
            <v>0.45</v>
          </cell>
          <cell r="P283">
            <v>2</v>
          </cell>
        </row>
        <row r="284">
          <cell r="B284" t="str">
            <v>80S</v>
          </cell>
          <cell r="C284">
            <v>2.5</v>
          </cell>
          <cell r="D284">
            <v>7.01</v>
          </cell>
          <cell r="E284">
            <v>1</v>
          </cell>
          <cell r="I284">
            <v>0.25</v>
          </cell>
          <cell r="J284">
            <v>0.5</v>
          </cell>
          <cell r="K284">
            <v>0.75</v>
          </cell>
          <cell r="P284">
            <v>2</v>
          </cell>
        </row>
        <row r="285">
          <cell r="B285" t="str">
            <v>80S</v>
          </cell>
          <cell r="C285">
            <v>3</v>
          </cell>
          <cell r="D285">
            <v>7.62</v>
          </cell>
          <cell r="E285">
            <v>1</v>
          </cell>
          <cell r="I285">
            <v>0.3</v>
          </cell>
          <cell r="J285">
            <v>0.6</v>
          </cell>
          <cell r="K285">
            <v>0.89999999999999991</v>
          </cell>
          <cell r="P285">
            <v>2</v>
          </cell>
        </row>
        <row r="286">
          <cell r="B286" t="str">
            <v>80S</v>
          </cell>
          <cell r="C286">
            <v>3.5</v>
          </cell>
          <cell r="D286">
            <v>8.08</v>
          </cell>
          <cell r="E286">
            <v>1</v>
          </cell>
          <cell r="I286">
            <v>0.35</v>
          </cell>
          <cell r="J286">
            <v>0.85</v>
          </cell>
          <cell r="K286">
            <v>1.2</v>
          </cell>
          <cell r="P286">
            <v>3</v>
          </cell>
        </row>
        <row r="287">
          <cell r="B287" t="str">
            <v>80S</v>
          </cell>
          <cell r="C287">
            <v>4</v>
          </cell>
          <cell r="D287">
            <v>8.56</v>
          </cell>
          <cell r="E287">
            <v>1</v>
          </cell>
          <cell r="I287">
            <v>0.41</v>
          </cell>
          <cell r="J287">
            <v>0.93</v>
          </cell>
          <cell r="K287">
            <v>1.34</v>
          </cell>
          <cell r="P287">
            <v>3</v>
          </cell>
        </row>
        <row r="288">
          <cell r="B288" t="str">
            <v>80S</v>
          </cell>
          <cell r="C288">
            <v>5</v>
          </cell>
          <cell r="D288">
            <v>9.5299999999999994</v>
          </cell>
          <cell r="E288">
            <v>1</v>
          </cell>
          <cell r="I288">
            <v>0.51</v>
          </cell>
          <cell r="J288">
            <v>1.59</v>
          </cell>
          <cell r="K288">
            <v>2.1</v>
          </cell>
          <cell r="P288">
            <v>4</v>
          </cell>
        </row>
        <row r="289">
          <cell r="B289" t="str">
            <v>80S</v>
          </cell>
          <cell r="C289">
            <v>6</v>
          </cell>
          <cell r="D289">
            <v>10.97</v>
          </cell>
          <cell r="E289">
            <v>1.25</v>
          </cell>
          <cell r="I289">
            <v>0.61</v>
          </cell>
          <cell r="J289">
            <v>2.69</v>
          </cell>
          <cell r="K289">
            <v>3.3</v>
          </cell>
          <cell r="P289">
            <v>4</v>
          </cell>
        </row>
        <row r="290">
          <cell r="B290" t="str">
            <v>80S</v>
          </cell>
          <cell r="C290">
            <v>8</v>
          </cell>
          <cell r="D290">
            <v>12.7</v>
          </cell>
          <cell r="E290">
            <v>1.25</v>
          </cell>
          <cell r="I290">
            <v>0.81</v>
          </cell>
          <cell r="J290">
            <v>4.58</v>
          </cell>
          <cell r="K290">
            <v>5.3900000000000006</v>
          </cell>
          <cell r="P290">
            <v>4</v>
          </cell>
        </row>
        <row r="291">
          <cell r="B291" t="str">
            <v>80S</v>
          </cell>
          <cell r="C291">
            <v>10</v>
          </cell>
          <cell r="D291">
            <v>12.7</v>
          </cell>
          <cell r="E291">
            <v>1.25</v>
          </cell>
          <cell r="I291">
            <v>1.01</v>
          </cell>
          <cell r="J291">
            <v>5.74</v>
          </cell>
          <cell r="K291">
            <v>6.75</v>
          </cell>
          <cell r="P291">
            <v>4</v>
          </cell>
        </row>
        <row r="292">
          <cell r="B292" t="str">
            <v>80S</v>
          </cell>
          <cell r="C292">
            <v>12</v>
          </cell>
          <cell r="D292">
            <v>12.7</v>
          </cell>
          <cell r="E292">
            <v>1.25</v>
          </cell>
          <cell r="I292">
            <v>1.22</v>
          </cell>
          <cell r="J292">
            <v>6.73</v>
          </cell>
          <cell r="K292">
            <v>7.95</v>
          </cell>
          <cell r="P292">
            <v>6</v>
          </cell>
        </row>
        <row r="293">
          <cell r="B293">
            <v>100</v>
          </cell>
          <cell r="C293">
            <v>8</v>
          </cell>
          <cell r="D293">
            <v>15.09</v>
          </cell>
          <cell r="E293">
            <v>1.5</v>
          </cell>
          <cell r="I293">
            <v>0.81</v>
          </cell>
          <cell r="J293">
            <v>6.09</v>
          </cell>
          <cell r="K293">
            <v>6.9</v>
          </cell>
          <cell r="P293">
            <v>4</v>
          </cell>
        </row>
        <row r="294">
          <cell r="B294">
            <v>100</v>
          </cell>
          <cell r="C294">
            <v>10</v>
          </cell>
          <cell r="D294">
            <v>18.260000000000002</v>
          </cell>
          <cell r="E294">
            <v>1.5</v>
          </cell>
          <cell r="I294">
            <v>1.01</v>
          </cell>
          <cell r="J294">
            <v>11.44</v>
          </cell>
          <cell r="K294">
            <v>12.45</v>
          </cell>
          <cell r="P294">
            <v>4</v>
          </cell>
        </row>
        <row r="295">
          <cell r="B295">
            <v>100</v>
          </cell>
          <cell r="C295">
            <v>12</v>
          </cell>
          <cell r="D295">
            <v>21.44</v>
          </cell>
          <cell r="E295">
            <v>2</v>
          </cell>
          <cell r="I295">
            <v>1.22</v>
          </cell>
          <cell r="J295">
            <v>15.28</v>
          </cell>
          <cell r="K295">
            <v>16.5</v>
          </cell>
          <cell r="P295">
            <v>6</v>
          </cell>
        </row>
        <row r="296">
          <cell r="B296">
            <v>100</v>
          </cell>
          <cell r="C296">
            <v>14</v>
          </cell>
          <cell r="D296">
            <v>23.83</v>
          </cell>
          <cell r="E296">
            <v>2</v>
          </cell>
          <cell r="I296">
            <v>1.42</v>
          </cell>
          <cell r="J296">
            <v>21.07</v>
          </cell>
          <cell r="K296">
            <v>22.490000000000002</v>
          </cell>
          <cell r="P296">
            <v>6</v>
          </cell>
        </row>
        <row r="297">
          <cell r="B297">
            <v>100</v>
          </cell>
          <cell r="C297">
            <v>16</v>
          </cell>
          <cell r="D297">
            <v>26.19</v>
          </cell>
          <cell r="E297" t="str">
            <v>N</v>
          </cell>
          <cell r="I297">
            <v>1.62</v>
          </cell>
          <cell r="J297">
            <v>28.38</v>
          </cell>
          <cell r="K297">
            <v>30</v>
          </cell>
          <cell r="P297">
            <v>6</v>
          </cell>
        </row>
        <row r="298">
          <cell r="B298">
            <v>100</v>
          </cell>
          <cell r="C298">
            <v>18</v>
          </cell>
          <cell r="D298">
            <v>29.36</v>
          </cell>
          <cell r="E298" t="str">
            <v>N</v>
          </cell>
          <cell r="I298">
            <v>1.82</v>
          </cell>
          <cell r="J298">
            <v>37.17</v>
          </cell>
          <cell r="K298">
            <v>38.99</v>
          </cell>
          <cell r="P298">
            <v>6</v>
          </cell>
        </row>
        <row r="299">
          <cell r="B299">
            <v>100</v>
          </cell>
          <cell r="C299">
            <v>20</v>
          </cell>
          <cell r="D299">
            <v>32.54</v>
          </cell>
          <cell r="E299" t="str">
            <v>N</v>
          </cell>
          <cell r="I299">
            <v>2.0299999999999998</v>
          </cell>
          <cell r="J299">
            <v>45.97</v>
          </cell>
          <cell r="K299">
            <v>48</v>
          </cell>
          <cell r="P299">
            <v>7</v>
          </cell>
        </row>
        <row r="300">
          <cell r="B300">
            <v>100</v>
          </cell>
          <cell r="C300">
            <v>22</v>
          </cell>
          <cell r="D300">
            <v>34.93</v>
          </cell>
          <cell r="E300" t="str">
            <v>N</v>
          </cell>
          <cell r="I300">
            <v>2.23</v>
          </cell>
          <cell r="J300">
            <v>65.27</v>
          </cell>
          <cell r="K300">
            <v>67.5</v>
          </cell>
          <cell r="P300">
            <v>8</v>
          </cell>
        </row>
        <row r="301">
          <cell r="B301">
            <v>100</v>
          </cell>
          <cell r="C301">
            <v>24</v>
          </cell>
          <cell r="D301">
            <v>38.89</v>
          </cell>
          <cell r="E301" t="str">
            <v>N</v>
          </cell>
          <cell r="I301">
            <v>2.4300000000000002</v>
          </cell>
          <cell r="J301">
            <v>75.56</v>
          </cell>
          <cell r="K301">
            <v>77.990000000000009</v>
          </cell>
          <cell r="P301">
            <v>8</v>
          </cell>
        </row>
        <row r="302">
          <cell r="B302">
            <v>120</v>
          </cell>
          <cell r="C302">
            <v>4</v>
          </cell>
          <cell r="D302">
            <v>11.13</v>
          </cell>
          <cell r="E302">
            <v>1.25</v>
          </cell>
          <cell r="I302">
            <v>0.41</v>
          </cell>
          <cell r="J302">
            <v>1.84</v>
          </cell>
          <cell r="K302">
            <v>2.25</v>
          </cell>
          <cell r="P302">
            <v>4</v>
          </cell>
        </row>
        <row r="303">
          <cell r="B303">
            <v>120</v>
          </cell>
          <cell r="C303">
            <v>5</v>
          </cell>
          <cell r="D303">
            <v>12.7</v>
          </cell>
          <cell r="E303">
            <v>1.25</v>
          </cell>
          <cell r="I303">
            <v>0.51</v>
          </cell>
          <cell r="J303">
            <v>2.94</v>
          </cell>
          <cell r="K303">
            <v>3.45</v>
          </cell>
          <cell r="P303">
            <v>4</v>
          </cell>
        </row>
        <row r="304">
          <cell r="B304">
            <v>120</v>
          </cell>
          <cell r="C304">
            <v>6</v>
          </cell>
          <cell r="D304">
            <v>14.27</v>
          </cell>
          <cell r="E304">
            <v>1.25</v>
          </cell>
          <cell r="I304">
            <v>0.61</v>
          </cell>
          <cell r="J304">
            <v>4.1900000000000004</v>
          </cell>
          <cell r="K304">
            <v>4.8000000000000007</v>
          </cell>
          <cell r="P304">
            <v>4</v>
          </cell>
        </row>
        <row r="305">
          <cell r="B305">
            <v>120</v>
          </cell>
          <cell r="C305">
            <v>8</v>
          </cell>
          <cell r="D305">
            <v>18.260000000000002</v>
          </cell>
          <cell r="E305">
            <v>1.5</v>
          </cell>
          <cell r="I305">
            <v>0.81</v>
          </cell>
          <cell r="J305">
            <v>9.23</v>
          </cell>
          <cell r="K305">
            <v>10.040000000000001</v>
          </cell>
          <cell r="P305">
            <v>4</v>
          </cell>
        </row>
        <row r="306">
          <cell r="B306">
            <v>120</v>
          </cell>
          <cell r="C306">
            <v>10</v>
          </cell>
          <cell r="D306">
            <v>21.44</v>
          </cell>
          <cell r="E306">
            <v>2</v>
          </cell>
          <cell r="I306">
            <v>1.01</v>
          </cell>
          <cell r="J306">
            <v>12.49</v>
          </cell>
          <cell r="K306">
            <v>13.5</v>
          </cell>
          <cell r="P306">
            <v>4</v>
          </cell>
        </row>
        <row r="307">
          <cell r="B307">
            <v>120</v>
          </cell>
          <cell r="C307">
            <v>12</v>
          </cell>
          <cell r="D307">
            <v>25.4</v>
          </cell>
          <cell r="E307" t="str">
            <v>N</v>
          </cell>
          <cell r="I307">
            <v>1.22</v>
          </cell>
          <cell r="J307">
            <v>21.27</v>
          </cell>
          <cell r="K307">
            <v>22.49</v>
          </cell>
          <cell r="P307">
            <v>6</v>
          </cell>
        </row>
        <row r="308">
          <cell r="B308">
            <v>120</v>
          </cell>
          <cell r="C308">
            <v>14</v>
          </cell>
          <cell r="D308">
            <v>27.79</v>
          </cell>
          <cell r="E308" t="str">
            <v>N</v>
          </cell>
          <cell r="I308">
            <v>1.42</v>
          </cell>
          <cell r="J308">
            <v>25.58</v>
          </cell>
          <cell r="K308">
            <v>27</v>
          </cell>
          <cell r="P308">
            <v>6</v>
          </cell>
        </row>
        <row r="309">
          <cell r="B309">
            <v>120</v>
          </cell>
          <cell r="C309">
            <v>16</v>
          </cell>
          <cell r="D309">
            <v>30.96</v>
          </cell>
          <cell r="E309" t="str">
            <v>N</v>
          </cell>
          <cell r="I309">
            <v>1.62</v>
          </cell>
          <cell r="J309">
            <v>35.880000000000003</v>
          </cell>
          <cell r="K309">
            <v>37.5</v>
          </cell>
          <cell r="P309">
            <v>6</v>
          </cell>
        </row>
        <row r="310">
          <cell r="B310">
            <v>120</v>
          </cell>
          <cell r="C310">
            <v>18</v>
          </cell>
          <cell r="D310">
            <v>34.93</v>
          </cell>
          <cell r="E310" t="str">
            <v>N</v>
          </cell>
          <cell r="I310">
            <v>1.82</v>
          </cell>
          <cell r="J310">
            <v>47.68</v>
          </cell>
          <cell r="K310">
            <v>49.5</v>
          </cell>
          <cell r="P310">
            <v>6</v>
          </cell>
        </row>
        <row r="311">
          <cell r="B311">
            <v>120</v>
          </cell>
          <cell r="C311">
            <v>20</v>
          </cell>
          <cell r="D311">
            <v>38.1</v>
          </cell>
          <cell r="E311" t="str">
            <v>N</v>
          </cell>
          <cell r="I311">
            <v>2.0299999999999998</v>
          </cell>
          <cell r="J311">
            <v>62.47</v>
          </cell>
          <cell r="K311">
            <v>64.5</v>
          </cell>
          <cell r="P311">
            <v>7</v>
          </cell>
        </row>
        <row r="312">
          <cell r="B312">
            <v>120</v>
          </cell>
          <cell r="C312">
            <v>22</v>
          </cell>
          <cell r="D312">
            <v>41.28</v>
          </cell>
          <cell r="E312" t="str">
            <v>N</v>
          </cell>
          <cell r="I312">
            <v>2.23</v>
          </cell>
          <cell r="J312">
            <v>84.76</v>
          </cell>
          <cell r="K312">
            <v>86.990000000000009</v>
          </cell>
          <cell r="P312">
            <v>8</v>
          </cell>
        </row>
        <row r="313">
          <cell r="B313">
            <v>120</v>
          </cell>
          <cell r="C313">
            <v>24</v>
          </cell>
          <cell r="D313">
            <v>46.02</v>
          </cell>
          <cell r="E313" t="str">
            <v>N</v>
          </cell>
          <cell r="I313">
            <v>2.4300000000000002</v>
          </cell>
          <cell r="J313">
            <v>98.07</v>
          </cell>
          <cell r="K313">
            <v>100.5</v>
          </cell>
          <cell r="P313">
            <v>8</v>
          </cell>
        </row>
        <row r="314">
          <cell r="B314">
            <v>140</v>
          </cell>
          <cell r="C314">
            <v>8</v>
          </cell>
          <cell r="D314">
            <v>20.62</v>
          </cell>
          <cell r="E314">
            <v>2</v>
          </cell>
          <cell r="I314">
            <v>0.81</v>
          </cell>
          <cell r="J314">
            <v>10.130000000000001</v>
          </cell>
          <cell r="K314">
            <v>10.940000000000001</v>
          </cell>
          <cell r="P314">
            <v>4</v>
          </cell>
        </row>
        <row r="315">
          <cell r="B315">
            <v>140</v>
          </cell>
          <cell r="C315">
            <v>10</v>
          </cell>
          <cell r="D315">
            <v>25.4</v>
          </cell>
          <cell r="E315" t="str">
            <v>N</v>
          </cell>
          <cell r="I315">
            <v>1.01</v>
          </cell>
          <cell r="J315">
            <v>18.48</v>
          </cell>
          <cell r="K315">
            <v>19.490000000000002</v>
          </cell>
          <cell r="P315">
            <v>4</v>
          </cell>
        </row>
        <row r="316">
          <cell r="B316">
            <v>140</v>
          </cell>
          <cell r="C316">
            <v>12</v>
          </cell>
          <cell r="D316">
            <v>28.58</v>
          </cell>
          <cell r="E316" t="str">
            <v>N</v>
          </cell>
          <cell r="I316">
            <v>1.22</v>
          </cell>
          <cell r="J316">
            <v>25.78</v>
          </cell>
          <cell r="K316">
            <v>27</v>
          </cell>
          <cell r="P316">
            <v>6</v>
          </cell>
        </row>
        <row r="317">
          <cell r="B317">
            <v>140</v>
          </cell>
          <cell r="C317">
            <v>14</v>
          </cell>
          <cell r="D317">
            <v>31.75</v>
          </cell>
          <cell r="E317" t="str">
            <v>N</v>
          </cell>
          <cell r="I317">
            <v>1.42</v>
          </cell>
          <cell r="J317">
            <v>31.58</v>
          </cell>
          <cell r="K317">
            <v>33</v>
          </cell>
          <cell r="P317">
            <v>6</v>
          </cell>
        </row>
        <row r="318">
          <cell r="B318">
            <v>140</v>
          </cell>
          <cell r="C318">
            <v>16</v>
          </cell>
          <cell r="D318">
            <v>36.53</v>
          </cell>
          <cell r="E318" t="str">
            <v>N</v>
          </cell>
          <cell r="I318">
            <v>1.62</v>
          </cell>
          <cell r="J318">
            <v>44.87</v>
          </cell>
          <cell r="K318">
            <v>46.489999999999995</v>
          </cell>
          <cell r="P318">
            <v>6</v>
          </cell>
        </row>
        <row r="319">
          <cell r="B319">
            <v>140</v>
          </cell>
          <cell r="C319">
            <v>18</v>
          </cell>
          <cell r="D319">
            <v>39.67</v>
          </cell>
          <cell r="E319" t="str">
            <v>N</v>
          </cell>
          <cell r="I319">
            <v>1.82</v>
          </cell>
          <cell r="J319">
            <v>59.68</v>
          </cell>
          <cell r="K319">
            <v>61.5</v>
          </cell>
          <cell r="P319">
            <v>6</v>
          </cell>
        </row>
        <row r="320">
          <cell r="B320">
            <v>140</v>
          </cell>
          <cell r="C320">
            <v>20</v>
          </cell>
          <cell r="D320">
            <v>44.45</v>
          </cell>
          <cell r="E320" t="str">
            <v>N</v>
          </cell>
          <cell r="I320">
            <v>2.0299999999999998</v>
          </cell>
          <cell r="J320">
            <v>78.959999999999994</v>
          </cell>
          <cell r="K320">
            <v>80.989999999999995</v>
          </cell>
          <cell r="P320">
            <v>7</v>
          </cell>
        </row>
        <row r="321">
          <cell r="B321">
            <v>140</v>
          </cell>
          <cell r="C321">
            <v>22</v>
          </cell>
          <cell r="D321">
            <v>47.63</v>
          </cell>
          <cell r="E321" t="str">
            <v>N</v>
          </cell>
          <cell r="I321">
            <v>2.23</v>
          </cell>
          <cell r="J321">
            <v>108.77</v>
          </cell>
          <cell r="K321">
            <v>111</v>
          </cell>
          <cell r="P321">
            <v>8</v>
          </cell>
        </row>
        <row r="322">
          <cell r="B322">
            <v>140</v>
          </cell>
          <cell r="C322">
            <v>24</v>
          </cell>
          <cell r="D322">
            <v>52.37</v>
          </cell>
          <cell r="E322" t="str">
            <v>N</v>
          </cell>
          <cell r="I322">
            <v>2.4300000000000002</v>
          </cell>
          <cell r="J322">
            <v>126.57</v>
          </cell>
          <cell r="K322">
            <v>129</v>
          </cell>
          <cell r="P322">
            <v>8</v>
          </cell>
        </row>
        <row r="323">
          <cell r="B323">
            <v>160</v>
          </cell>
          <cell r="C323">
            <v>0.5</v>
          </cell>
          <cell r="D323">
            <v>4.78</v>
          </cell>
          <cell r="E323">
            <v>1</v>
          </cell>
          <cell r="I323">
            <v>7.0000000000000007E-2</v>
          </cell>
          <cell r="J323">
            <v>0.08</v>
          </cell>
          <cell r="K323">
            <v>0.15000000000000002</v>
          </cell>
          <cell r="P323">
            <v>2</v>
          </cell>
        </row>
        <row r="324">
          <cell r="B324">
            <v>160</v>
          </cell>
          <cell r="C324">
            <v>0.5</v>
          </cell>
          <cell r="D324">
            <v>4.78</v>
          </cell>
          <cell r="E324">
            <v>1</v>
          </cell>
          <cell r="I324">
            <v>7.0000000000000007E-2</v>
          </cell>
          <cell r="J324">
            <v>0.08</v>
          </cell>
          <cell r="K324">
            <v>0.15000000000000002</v>
          </cell>
          <cell r="P324">
            <v>2</v>
          </cell>
        </row>
        <row r="325">
          <cell r="B325">
            <v>160</v>
          </cell>
          <cell r="C325">
            <v>0.5</v>
          </cell>
          <cell r="D325">
            <v>4.78</v>
          </cell>
          <cell r="E325">
            <v>1</v>
          </cell>
          <cell r="I325">
            <v>7.0000000000000007E-2</v>
          </cell>
          <cell r="J325">
            <v>0.08</v>
          </cell>
          <cell r="K325">
            <v>0.15000000000000002</v>
          </cell>
          <cell r="P325">
            <v>2</v>
          </cell>
        </row>
        <row r="326">
          <cell r="B326">
            <v>160</v>
          </cell>
          <cell r="C326">
            <v>0.75</v>
          </cell>
          <cell r="D326">
            <v>5.56</v>
          </cell>
          <cell r="E326">
            <v>1</v>
          </cell>
          <cell r="I326">
            <v>0.08</v>
          </cell>
          <cell r="J326">
            <v>7.0000000000000007E-2</v>
          </cell>
          <cell r="K326">
            <v>0.15000000000000002</v>
          </cell>
          <cell r="P326">
            <v>2</v>
          </cell>
        </row>
        <row r="327">
          <cell r="B327">
            <v>160</v>
          </cell>
          <cell r="C327">
            <v>0.75</v>
          </cell>
          <cell r="D327">
            <v>5.56</v>
          </cell>
          <cell r="E327">
            <v>1</v>
          </cell>
          <cell r="I327">
            <v>0.08</v>
          </cell>
          <cell r="J327">
            <v>7.0000000000000007E-2</v>
          </cell>
          <cell r="K327">
            <v>0.15000000000000002</v>
          </cell>
          <cell r="P327">
            <v>2</v>
          </cell>
        </row>
        <row r="328">
          <cell r="B328">
            <v>160</v>
          </cell>
          <cell r="C328">
            <v>0.75</v>
          </cell>
          <cell r="D328">
            <v>5.56</v>
          </cell>
          <cell r="E328">
            <v>1</v>
          </cell>
          <cell r="I328">
            <v>0.08</v>
          </cell>
          <cell r="J328">
            <v>7.0000000000000007E-2</v>
          </cell>
          <cell r="K328">
            <v>0.15000000000000002</v>
          </cell>
          <cell r="P328">
            <v>2</v>
          </cell>
        </row>
        <row r="329">
          <cell r="B329">
            <v>160</v>
          </cell>
          <cell r="C329">
            <v>1</v>
          </cell>
          <cell r="D329">
            <v>6.35</v>
          </cell>
          <cell r="E329">
            <v>1</v>
          </cell>
          <cell r="I329">
            <v>0.1</v>
          </cell>
          <cell r="J329">
            <v>0.35</v>
          </cell>
          <cell r="K329">
            <v>0.44999999999999996</v>
          </cell>
          <cell r="P329">
            <v>2</v>
          </cell>
        </row>
        <row r="330">
          <cell r="B330">
            <v>160</v>
          </cell>
          <cell r="C330">
            <v>1</v>
          </cell>
          <cell r="D330">
            <v>6.35</v>
          </cell>
          <cell r="E330">
            <v>1</v>
          </cell>
          <cell r="I330">
            <v>0.1</v>
          </cell>
          <cell r="J330">
            <v>0.35</v>
          </cell>
          <cell r="K330">
            <v>0.44999999999999996</v>
          </cell>
          <cell r="P330">
            <v>2</v>
          </cell>
        </row>
        <row r="331">
          <cell r="B331">
            <v>160</v>
          </cell>
          <cell r="C331">
            <v>1</v>
          </cell>
          <cell r="D331">
            <v>6.35</v>
          </cell>
          <cell r="E331">
            <v>1</v>
          </cell>
          <cell r="I331">
            <v>0.1</v>
          </cell>
          <cell r="J331">
            <v>0.35</v>
          </cell>
          <cell r="K331">
            <v>0.44999999999999996</v>
          </cell>
          <cell r="P331">
            <v>2</v>
          </cell>
        </row>
        <row r="332">
          <cell r="B332">
            <v>160</v>
          </cell>
          <cell r="C332">
            <v>1.25</v>
          </cell>
          <cell r="D332">
            <v>6.35</v>
          </cell>
          <cell r="E332">
            <v>1</v>
          </cell>
          <cell r="I332">
            <v>0.13</v>
          </cell>
          <cell r="J332">
            <v>0.32</v>
          </cell>
          <cell r="K332">
            <v>0.45</v>
          </cell>
          <cell r="P332">
            <v>2</v>
          </cell>
        </row>
        <row r="333">
          <cell r="B333">
            <v>160</v>
          </cell>
          <cell r="C333">
            <v>1.25</v>
          </cell>
          <cell r="D333">
            <v>6.35</v>
          </cell>
          <cell r="E333">
            <v>1</v>
          </cell>
          <cell r="I333">
            <v>0.13</v>
          </cell>
          <cell r="J333">
            <v>0.32</v>
          </cell>
          <cell r="K333">
            <v>0.45</v>
          </cell>
          <cell r="P333">
            <v>2</v>
          </cell>
        </row>
        <row r="334">
          <cell r="B334">
            <v>160</v>
          </cell>
          <cell r="C334">
            <v>1.25</v>
          </cell>
          <cell r="D334">
            <v>6.35</v>
          </cell>
          <cell r="E334">
            <v>1</v>
          </cell>
          <cell r="I334">
            <v>0.13</v>
          </cell>
          <cell r="J334">
            <v>0.32</v>
          </cell>
          <cell r="K334">
            <v>0.45</v>
          </cell>
          <cell r="P334">
            <v>2</v>
          </cell>
        </row>
        <row r="335">
          <cell r="B335">
            <v>160</v>
          </cell>
          <cell r="C335">
            <v>1.5</v>
          </cell>
          <cell r="D335">
            <v>7.14</v>
          </cell>
          <cell r="E335">
            <v>1</v>
          </cell>
          <cell r="I335">
            <v>0.15</v>
          </cell>
          <cell r="J335">
            <v>0.45</v>
          </cell>
          <cell r="K335">
            <v>0.6</v>
          </cell>
          <cell r="P335">
            <v>2</v>
          </cell>
        </row>
        <row r="336">
          <cell r="B336">
            <v>160</v>
          </cell>
          <cell r="C336">
            <v>1.5</v>
          </cell>
          <cell r="D336">
            <v>7.14</v>
          </cell>
          <cell r="E336">
            <v>1</v>
          </cell>
          <cell r="I336">
            <v>0.15</v>
          </cell>
          <cell r="J336">
            <v>0.45</v>
          </cell>
          <cell r="K336">
            <v>0.6</v>
          </cell>
          <cell r="P336">
            <v>2</v>
          </cell>
        </row>
        <row r="337">
          <cell r="B337">
            <v>160</v>
          </cell>
          <cell r="C337">
            <v>1.5</v>
          </cell>
          <cell r="D337">
            <v>7.14</v>
          </cell>
          <cell r="E337">
            <v>1</v>
          </cell>
          <cell r="I337">
            <v>0.15</v>
          </cell>
          <cell r="J337">
            <v>0.45</v>
          </cell>
          <cell r="K337">
            <v>0.6</v>
          </cell>
          <cell r="P337">
            <v>2</v>
          </cell>
        </row>
        <row r="338">
          <cell r="B338">
            <v>160</v>
          </cell>
          <cell r="C338">
            <v>2</v>
          </cell>
          <cell r="D338">
            <v>8.74</v>
          </cell>
          <cell r="E338">
            <v>1</v>
          </cell>
          <cell r="I338">
            <v>0.2</v>
          </cell>
          <cell r="J338">
            <v>0.7</v>
          </cell>
          <cell r="K338">
            <v>0.89999999999999991</v>
          </cell>
          <cell r="P338">
            <v>4</v>
          </cell>
        </row>
        <row r="339">
          <cell r="B339">
            <v>160</v>
          </cell>
          <cell r="C339">
            <v>2</v>
          </cell>
          <cell r="D339">
            <v>8.74</v>
          </cell>
          <cell r="E339">
            <v>1</v>
          </cell>
          <cell r="I339">
            <v>0.2</v>
          </cell>
          <cell r="J339">
            <v>0.7</v>
          </cell>
          <cell r="K339">
            <v>0.89999999999999991</v>
          </cell>
          <cell r="P339">
            <v>4</v>
          </cell>
        </row>
        <row r="340">
          <cell r="B340">
            <v>160</v>
          </cell>
          <cell r="C340">
            <v>2</v>
          </cell>
          <cell r="D340">
            <v>8.74</v>
          </cell>
          <cell r="E340">
            <v>1</v>
          </cell>
          <cell r="I340">
            <v>0.2</v>
          </cell>
          <cell r="J340">
            <v>0.7</v>
          </cell>
          <cell r="K340">
            <v>0.89999999999999991</v>
          </cell>
          <cell r="P340">
            <v>4</v>
          </cell>
        </row>
        <row r="341">
          <cell r="B341">
            <v>160</v>
          </cell>
          <cell r="C341">
            <v>2.5</v>
          </cell>
          <cell r="D341">
            <v>9.5299999999999994</v>
          </cell>
          <cell r="E341">
            <v>1</v>
          </cell>
          <cell r="I341">
            <v>0.25</v>
          </cell>
          <cell r="J341">
            <v>0.8</v>
          </cell>
          <cell r="K341">
            <v>1.05</v>
          </cell>
          <cell r="P341">
            <v>4</v>
          </cell>
        </row>
        <row r="342">
          <cell r="B342">
            <v>160</v>
          </cell>
          <cell r="C342">
            <v>3</v>
          </cell>
          <cell r="D342">
            <v>11.13</v>
          </cell>
          <cell r="E342">
            <v>1.25</v>
          </cell>
          <cell r="I342">
            <v>0.3</v>
          </cell>
          <cell r="J342">
            <v>1.5</v>
          </cell>
          <cell r="K342">
            <v>1.8</v>
          </cell>
          <cell r="P342">
            <v>4</v>
          </cell>
        </row>
        <row r="343">
          <cell r="B343">
            <v>160</v>
          </cell>
          <cell r="C343">
            <v>4</v>
          </cell>
          <cell r="D343">
            <v>13.49</v>
          </cell>
          <cell r="E343">
            <v>1.25</v>
          </cell>
          <cell r="I343">
            <v>0.41</v>
          </cell>
          <cell r="J343">
            <v>2.59</v>
          </cell>
          <cell r="K343">
            <v>3</v>
          </cell>
          <cell r="P343">
            <v>4</v>
          </cell>
        </row>
        <row r="344">
          <cell r="B344">
            <v>160</v>
          </cell>
          <cell r="C344">
            <v>5</v>
          </cell>
          <cell r="D344">
            <v>15.88</v>
          </cell>
          <cell r="E344">
            <v>1.5</v>
          </cell>
          <cell r="I344">
            <v>0.51</v>
          </cell>
          <cell r="J344">
            <v>4.29</v>
          </cell>
          <cell r="K344">
            <v>4.8</v>
          </cell>
          <cell r="P344">
            <v>4</v>
          </cell>
        </row>
        <row r="345">
          <cell r="B345">
            <v>160</v>
          </cell>
          <cell r="C345">
            <v>6</v>
          </cell>
          <cell r="D345">
            <v>18.260000000000002</v>
          </cell>
          <cell r="E345">
            <v>1.5</v>
          </cell>
          <cell r="I345">
            <v>0.61</v>
          </cell>
          <cell r="J345">
            <v>7.04</v>
          </cell>
          <cell r="K345">
            <v>7.65</v>
          </cell>
          <cell r="P345">
            <v>4</v>
          </cell>
        </row>
        <row r="346">
          <cell r="B346">
            <v>160</v>
          </cell>
          <cell r="C346">
            <v>8</v>
          </cell>
          <cell r="D346">
            <v>23.01</v>
          </cell>
          <cell r="E346">
            <v>2</v>
          </cell>
          <cell r="I346">
            <v>0.81</v>
          </cell>
          <cell r="J346">
            <v>11.19</v>
          </cell>
          <cell r="K346">
            <v>12</v>
          </cell>
          <cell r="P346">
            <v>4</v>
          </cell>
        </row>
        <row r="347">
          <cell r="B347">
            <v>160</v>
          </cell>
          <cell r="C347">
            <v>10</v>
          </cell>
          <cell r="D347">
            <v>28.58</v>
          </cell>
          <cell r="E347" t="str">
            <v>N</v>
          </cell>
          <cell r="I347">
            <v>1.01</v>
          </cell>
          <cell r="J347">
            <v>21.48</v>
          </cell>
          <cell r="K347">
            <v>22.490000000000002</v>
          </cell>
          <cell r="P347">
            <v>4</v>
          </cell>
        </row>
        <row r="348">
          <cell r="B348">
            <v>160</v>
          </cell>
          <cell r="C348">
            <v>12</v>
          </cell>
          <cell r="D348">
            <v>33.32</v>
          </cell>
          <cell r="E348" t="str">
            <v>N</v>
          </cell>
          <cell r="I348">
            <v>1.22</v>
          </cell>
          <cell r="J348">
            <v>31.78</v>
          </cell>
          <cell r="K348">
            <v>33</v>
          </cell>
          <cell r="P348">
            <v>6</v>
          </cell>
        </row>
        <row r="349">
          <cell r="B349">
            <v>160</v>
          </cell>
          <cell r="C349">
            <v>14</v>
          </cell>
          <cell r="D349">
            <v>35.71</v>
          </cell>
          <cell r="E349" t="str">
            <v>N</v>
          </cell>
          <cell r="I349">
            <v>1.42</v>
          </cell>
          <cell r="J349">
            <v>39.07</v>
          </cell>
          <cell r="K349">
            <v>40.49</v>
          </cell>
          <cell r="P349">
            <v>6</v>
          </cell>
        </row>
        <row r="350">
          <cell r="B350">
            <v>160</v>
          </cell>
          <cell r="C350">
            <v>16</v>
          </cell>
          <cell r="D350">
            <v>40.49</v>
          </cell>
          <cell r="E350" t="str">
            <v>N</v>
          </cell>
          <cell r="I350">
            <v>1.62</v>
          </cell>
          <cell r="J350">
            <v>53.88</v>
          </cell>
          <cell r="K350">
            <v>55.5</v>
          </cell>
          <cell r="P350">
            <v>6</v>
          </cell>
        </row>
        <row r="351">
          <cell r="B351">
            <v>160</v>
          </cell>
          <cell r="C351">
            <v>18</v>
          </cell>
          <cell r="D351">
            <v>45.24</v>
          </cell>
          <cell r="E351" t="str">
            <v>N</v>
          </cell>
          <cell r="I351">
            <v>1.82</v>
          </cell>
          <cell r="J351">
            <v>71.680000000000007</v>
          </cell>
          <cell r="K351">
            <v>73.5</v>
          </cell>
          <cell r="P351">
            <v>6</v>
          </cell>
        </row>
        <row r="352">
          <cell r="B352">
            <v>160</v>
          </cell>
          <cell r="C352">
            <v>20</v>
          </cell>
          <cell r="D352">
            <v>50.01</v>
          </cell>
          <cell r="E352" t="str">
            <v>N</v>
          </cell>
          <cell r="I352">
            <v>2.0299999999999998</v>
          </cell>
          <cell r="J352">
            <v>93.97</v>
          </cell>
          <cell r="K352">
            <v>96</v>
          </cell>
          <cell r="P352">
            <v>7</v>
          </cell>
        </row>
        <row r="353">
          <cell r="B353">
            <v>160</v>
          </cell>
          <cell r="C353">
            <v>22</v>
          </cell>
          <cell r="D353">
            <v>53.98</v>
          </cell>
          <cell r="E353" t="str">
            <v>N</v>
          </cell>
          <cell r="I353">
            <v>2.23</v>
          </cell>
          <cell r="J353">
            <v>132.77000000000001</v>
          </cell>
          <cell r="K353">
            <v>135</v>
          </cell>
          <cell r="P353">
            <v>8</v>
          </cell>
        </row>
        <row r="354">
          <cell r="B354">
            <v>160</v>
          </cell>
          <cell r="C354">
            <v>24</v>
          </cell>
          <cell r="D354">
            <v>59.54</v>
          </cell>
          <cell r="E354" t="str">
            <v>N</v>
          </cell>
          <cell r="I354">
            <v>2.4300000000000002</v>
          </cell>
          <cell r="J354">
            <v>162.56</v>
          </cell>
          <cell r="K354">
            <v>164.99</v>
          </cell>
          <cell r="P354">
            <v>8</v>
          </cell>
        </row>
        <row r="355">
          <cell r="B355" t="str">
            <v>STD</v>
          </cell>
          <cell r="C355">
            <v>0.125</v>
          </cell>
          <cell r="D355">
            <v>1.73</v>
          </cell>
          <cell r="E355">
            <v>1</v>
          </cell>
          <cell r="I355">
            <v>7.0000000000000007E-2</v>
          </cell>
          <cell r="K355">
            <v>7.0000000000000007E-2</v>
          </cell>
          <cell r="P355">
            <v>2</v>
          </cell>
        </row>
        <row r="356">
          <cell r="B356" t="str">
            <v>STD</v>
          </cell>
          <cell r="C356">
            <v>0.125</v>
          </cell>
          <cell r="D356">
            <v>1.73</v>
          </cell>
          <cell r="E356">
            <v>1</v>
          </cell>
          <cell r="I356">
            <v>7.0000000000000007E-2</v>
          </cell>
          <cell r="K356">
            <v>7.0000000000000007E-2</v>
          </cell>
          <cell r="P356">
            <v>2</v>
          </cell>
        </row>
        <row r="357">
          <cell r="B357" t="str">
            <v>STD</v>
          </cell>
          <cell r="C357">
            <v>0.125</v>
          </cell>
          <cell r="D357">
            <v>1.73</v>
          </cell>
          <cell r="E357">
            <v>1</v>
          </cell>
          <cell r="I357">
            <v>7.0000000000000007E-2</v>
          </cell>
          <cell r="K357">
            <v>7.0000000000000007E-2</v>
          </cell>
          <cell r="P357">
            <v>2</v>
          </cell>
        </row>
        <row r="358">
          <cell r="B358" t="str">
            <v>STD</v>
          </cell>
          <cell r="C358">
            <v>0.25</v>
          </cell>
          <cell r="D358">
            <v>2.2400000000000002</v>
          </cell>
          <cell r="E358">
            <v>1</v>
          </cell>
          <cell r="I358">
            <v>7.0000000000000007E-2</v>
          </cell>
          <cell r="K358">
            <v>7.0000000000000007E-2</v>
          </cell>
          <cell r="P358">
            <v>2</v>
          </cell>
        </row>
        <row r="359">
          <cell r="B359" t="str">
            <v>STD</v>
          </cell>
          <cell r="C359">
            <v>0.25</v>
          </cell>
          <cell r="D359">
            <v>2.2400000000000002</v>
          </cell>
          <cell r="E359">
            <v>1</v>
          </cell>
          <cell r="I359">
            <v>7.0000000000000007E-2</v>
          </cell>
          <cell r="K359">
            <v>7.0000000000000007E-2</v>
          </cell>
          <cell r="P359">
            <v>2</v>
          </cell>
        </row>
        <row r="360">
          <cell r="B360" t="str">
            <v>STD</v>
          </cell>
          <cell r="C360">
            <v>0.25</v>
          </cell>
          <cell r="D360">
            <v>2.2400000000000002</v>
          </cell>
          <cell r="E360">
            <v>1</v>
          </cell>
          <cell r="I360">
            <v>7.0000000000000007E-2</v>
          </cell>
          <cell r="K360">
            <v>7.0000000000000007E-2</v>
          </cell>
          <cell r="P360">
            <v>2</v>
          </cell>
        </row>
        <row r="361">
          <cell r="B361" t="str">
            <v>STD</v>
          </cell>
          <cell r="C361">
            <v>0.375</v>
          </cell>
          <cell r="D361">
            <v>2.31</v>
          </cell>
          <cell r="E361">
            <v>1</v>
          </cell>
          <cell r="I361">
            <v>7.0000000000000007E-2</v>
          </cell>
          <cell r="J361">
            <v>0</v>
          </cell>
          <cell r="K361">
            <v>7.0000000000000007E-2</v>
          </cell>
          <cell r="P361">
            <v>2</v>
          </cell>
        </row>
        <row r="362">
          <cell r="B362" t="str">
            <v>STD</v>
          </cell>
          <cell r="C362">
            <v>0.375</v>
          </cell>
          <cell r="D362">
            <v>2.31</v>
          </cell>
          <cell r="E362">
            <v>1</v>
          </cell>
          <cell r="I362">
            <v>7.0000000000000007E-2</v>
          </cell>
          <cell r="J362">
            <v>0</v>
          </cell>
          <cell r="K362">
            <v>7.0000000000000007E-2</v>
          </cell>
          <cell r="P362">
            <v>2</v>
          </cell>
        </row>
        <row r="363">
          <cell r="B363" t="str">
            <v>STD</v>
          </cell>
          <cell r="C363">
            <v>0.375</v>
          </cell>
          <cell r="D363">
            <v>2.31</v>
          </cell>
          <cell r="E363">
            <v>1</v>
          </cell>
          <cell r="I363">
            <v>7.0000000000000007E-2</v>
          </cell>
          <cell r="J363">
            <v>0</v>
          </cell>
          <cell r="K363">
            <v>7.0000000000000007E-2</v>
          </cell>
          <cell r="P363">
            <v>2</v>
          </cell>
        </row>
        <row r="364">
          <cell r="B364" t="str">
            <v>STD</v>
          </cell>
          <cell r="C364">
            <v>0.5</v>
          </cell>
          <cell r="D364">
            <v>2.77</v>
          </cell>
          <cell r="E364">
            <v>1</v>
          </cell>
          <cell r="I364">
            <v>7.0000000000000007E-2</v>
          </cell>
          <cell r="J364">
            <v>0</v>
          </cell>
          <cell r="K364">
            <v>7.0000000000000007E-2</v>
          </cell>
          <cell r="P364">
            <v>2</v>
          </cell>
        </row>
        <row r="365">
          <cell r="B365" t="str">
            <v>STD</v>
          </cell>
          <cell r="C365">
            <v>0.5</v>
          </cell>
          <cell r="D365">
            <v>2.77</v>
          </cell>
          <cell r="E365">
            <v>1</v>
          </cell>
          <cell r="I365">
            <v>7.0000000000000007E-2</v>
          </cell>
          <cell r="J365">
            <v>0</v>
          </cell>
          <cell r="K365">
            <v>7.0000000000000007E-2</v>
          </cell>
          <cell r="P365">
            <v>2</v>
          </cell>
        </row>
        <row r="366">
          <cell r="B366" t="str">
            <v>STD</v>
          </cell>
          <cell r="C366">
            <v>0.5</v>
          </cell>
          <cell r="D366">
            <v>2.77</v>
          </cell>
          <cell r="E366">
            <v>1</v>
          </cell>
          <cell r="I366">
            <v>7.0000000000000007E-2</v>
          </cell>
          <cell r="J366">
            <v>0</v>
          </cell>
          <cell r="K366">
            <v>7.0000000000000007E-2</v>
          </cell>
          <cell r="P366">
            <v>2</v>
          </cell>
        </row>
        <row r="367">
          <cell r="B367" t="str">
            <v>STD</v>
          </cell>
          <cell r="C367">
            <v>0.75</v>
          </cell>
          <cell r="D367">
            <v>2.87</v>
          </cell>
          <cell r="E367">
            <v>1</v>
          </cell>
          <cell r="I367">
            <v>7.0000000000000007E-2</v>
          </cell>
          <cell r="J367">
            <v>0</v>
          </cell>
          <cell r="K367">
            <v>7.0000000000000007E-2</v>
          </cell>
          <cell r="P367">
            <v>2</v>
          </cell>
        </row>
        <row r="368">
          <cell r="B368" t="str">
            <v>STD</v>
          </cell>
          <cell r="C368">
            <v>0.75</v>
          </cell>
          <cell r="D368">
            <v>2.87</v>
          </cell>
          <cell r="E368">
            <v>1</v>
          </cell>
          <cell r="I368">
            <v>7.0000000000000007E-2</v>
          </cell>
          <cell r="J368">
            <v>0</v>
          </cell>
          <cell r="K368">
            <v>7.0000000000000007E-2</v>
          </cell>
          <cell r="P368">
            <v>2</v>
          </cell>
        </row>
        <row r="369">
          <cell r="B369" t="str">
            <v>STD</v>
          </cell>
          <cell r="C369">
            <v>0.75</v>
          </cell>
          <cell r="D369">
            <v>2.87</v>
          </cell>
          <cell r="E369">
            <v>1</v>
          </cell>
          <cell r="I369">
            <v>7.0000000000000007E-2</v>
          </cell>
          <cell r="J369">
            <v>0</v>
          </cell>
          <cell r="K369">
            <v>7.0000000000000007E-2</v>
          </cell>
          <cell r="P369">
            <v>2</v>
          </cell>
        </row>
        <row r="370">
          <cell r="B370" t="str">
            <v>STD</v>
          </cell>
          <cell r="C370">
            <v>1</v>
          </cell>
          <cell r="D370">
            <v>3.38</v>
          </cell>
          <cell r="E370">
            <v>1</v>
          </cell>
          <cell r="I370">
            <v>0.12</v>
          </cell>
          <cell r="J370">
            <v>0</v>
          </cell>
          <cell r="K370">
            <v>0.12</v>
          </cell>
          <cell r="P370">
            <v>2</v>
          </cell>
        </row>
        <row r="371">
          <cell r="B371" t="str">
            <v>STD</v>
          </cell>
          <cell r="C371">
            <v>1</v>
          </cell>
          <cell r="D371">
            <v>3.38</v>
          </cell>
          <cell r="E371">
            <v>1</v>
          </cell>
          <cell r="I371">
            <v>0.12</v>
          </cell>
          <cell r="J371">
            <v>0</v>
          </cell>
          <cell r="K371">
            <v>0.12</v>
          </cell>
          <cell r="P371">
            <v>2</v>
          </cell>
        </row>
        <row r="372">
          <cell r="B372" t="str">
            <v>STD</v>
          </cell>
          <cell r="C372">
            <v>1</v>
          </cell>
          <cell r="D372">
            <v>3.38</v>
          </cell>
          <cell r="E372">
            <v>1</v>
          </cell>
          <cell r="I372">
            <v>0.12</v>
          </cell>
          <cell r="J372">
            <v>0</v>
          </cell>
          <cell r="K372">
            <v>0.12</v>
          </cell>
          <cell r="P372">
            <v>2</v>
          </cell>
        </row>
        <row r="373">
          <cell r="B373" t="str">
            <v>STD</v>
          </cell>
          <cell r="C373">
            <v>1.25</v>
          </cell>
          <cell r="D373">
            <v>3.56</v>
          </cell>
          <cell r="E373">
            <v>1</v>
          </cell>
          <cell r="I373">
            <v>0.15</v>
          </cell>
          <cell r="K373">
            <v>0.15</v>
          </cell>
          <cell r="P373">
            <v>2</v>
          </cell>
        </row>
        <row r="374">
          <cell r="B374" t="str">
            <v>STD</v>
          </cell>
          <cell r="C374">
            <v>1.25</v>
          </cell>
          <cell r="D374">
            <v>3.56</v>
          </cell>
          <cell r="E374">
            <v>1</v>
          </cell>
          <cell r="I374">
            <v>0.15</v>
          </cell>
          <cell r="K374">
            <v>0.15</v>
          </cell>
          <cell r="P374">
            <v>2</v>
          </cell>
        </row>
        <row r="375">
          <cell r="B375" t="str">
            <v>STD</v>
          </cell>
          <cell r="C375">
            <v>1.25</v>
          </cell>
          <cell r="D375">
            <v>3.56</v>
          </cell>
          <cell r="E375">
            <v>1</v>
          </cell>
          <cell r="I375">
            <v>0.15</v>
          </cell>
          <cell r="K375">
            <v>0.15</v>
          </cell>
          <cell r="P375">
            <v>2</v>
          </cell>
        </row>
        <row r="376">
          <cell r="B376" t="str">
            <v>STD</v>
          </cell>
          <cell r="C376">
            <v>1.5</v>
          </cell>
          <cell r="D376">
            <v>3.68</v>
          </cell>
          <cell r="E376">
            <v>1</v>
          </cell>
          <cell r="I376">
            <v>0.15</v>
          </cell>
          <cell r="J376">
            <v>0</v>
          </cell>
          <cell r="K376">
            <v>0.15</v>
          </cell>
          <cell r="P376">
            <v>2</v>
          </cell>
        </row>
        <row r="377">
          <cell r="B377" t="str">
            <v>STD</v>
          </cell>
          <cell r="C377">
            <v>1.5</v>
          </cell>
          <cell r="D377">
            <v>3.68</v>
          </cell>
          <cell r="E377">
            <v>1</v>
          </cell>
          <cell r="I377">
            <v>0.15</v>
          </cell>
          <cell r="J377">
            <v>0</v>
          </cell>
          <cell r="K377">
            <v>0.15</v>
          </cell>
          <cell r="P377">
            <v>2</v>
          </cell>
        </row>
        <row r="378">
          <cell r="B378" t="str">
            <v>STD</v>
          </cell>
          <cell r="C378">
            <v>1.5</v>
          </cell>
          <cell r="D378">
            <v>3.68</v>
          </cell>
          <cell r="E378">
            <v>1</v>
          </cell>
          <cell r="I378">
            <v>0.15</v>
          </cell>
          <cell r="J378">
            <v>0</v>
          </cell>
          <cell r="K378">
            <v>0.15</v>
          </cell>
          <cell r="P378">
            <v>2</v>
          </cell>
        </row>
        <row r="379">
          <cell r="B379" t="str">
            <v>STD</v>
          </cell>
          <cell r="C379">
            <v>2</v>
          </cell>
          <cell r="D379">
            <v>3.91</v>
          </cell>
          <cell r="E379">
            <v>1</v>
          </cell>
          <cell r="I379">
            <v>0.3</v>
          </cell>
          <cell r="J379">
            <v>0</v>
          </cell>
          <cell r="K379">
            <v>0.3</v>
          </cell>
          <cell r="P379">
            <v>2</v>
          </cell>
        </row>
        <row r="380">
          <cell r="B380" t="str">
            <v>STD</v>
          </cell>
          <cell r="C380">
            <v>2</v>
          </cell>
          <cell r="D380">
            <v>3.91</v>
          </cell>
          <cell r="E380">
            <v>1</v>
          </cell>
          <cell r="I380">
            <v>0.3</v>
          </cell>
          <cell r="J380">
            <v>0</v>
          </cell>
          <cell r="K380">
            <v>0.3</v>
          </cell>
          <cell r="P380">
            <v>2</v>
          </cell>
        </row>
        <row r="381">
          <cell r="B381" t="str">
            <v>STD</v>
          </cell>
          <cell r="C381">
            <v>2</v>
          </cell>
          <cell r="D381">
            <v>3.91</v>
          </cell>
          <cell r="E381">
            <v>1</v>
          </cell>
          <cell r="I381">
            <v>0.3</v>
          </cell>
          <cell r="J381">
            <v>0</v>
          </cell>
          <cell r="K381">
            <v>0.3</v>
          </cell>
          <cell r="P381">
            <v>2</v>
          </cell>
        </row>
        <row r="382">
          <cell r="B382" t="str">
            <v>STD</v>
          </cell>
          <cell r="C382">
            <v>2.5</v>
          </cell>
          <cell r="D382">
            <v>5.16</v>
          </cell>
          <cell r="E382">
            <v>1</v>
          </cell>
          <cell r="I382">
            <v>0.25</v>
          </cell>
          <cell r="J382">
            <v>0.2</v>
          </cell>
          <cell r="K382">
            <v>0.45</v>
          </cell>
          <cell r="P382">
            <v>2</v>
          </cell>
        </row>
        <row r="383">
          <cell r="B383" t="str">
            <v>STD</v>
          </cell>
          <cell r="C383">
            <v>3</v>
          </cell>
          <cell r="D383">
            <v>5.49</v>
          </cell>
          <cell r="E383">
            <v>1</v>
          </cell>
          <cell r="I383">
            <v>0.3</v>
          </cell>
          <cell r="J383">
            <v>0.3</v>
          </cell>
          <cell r="K383">
            <v>0.6</v>
          </cell>
          <cell r="P383">
            <v>2</v>
          </cell>
        </row>
        <row r="384">
          <cell r="B384" t="str">
            <v>STD</v>
          </cell>
          <cell r="C384">
            <v>3.5</v>
          </cell>
          <cell r="D384">
            <v>5.74</v>
          </cell>
          <cell r="E384">
            <v>1</v>
          </cell>
          <cell r="I384">
            <v>0.35</v>
          </cell>
          <cell r="J384">
            <v>0.4</v>
          </cell>
          <cell r="K384">
            <v>0.75</v>
          </cell>
          <cell r="P384">
            <v>3</v>
          </cell>
        </row>
        <row r="385">
          <cell r="B385" t="str">
            <v>STD</v>
          </cell>
          <cell r="C385">
            <v>4</v>
          </cell>
          <cell r="D385">
            <v>6.02</v>
          </cell>
          <cell r="E385">
            <v>1</v>
          </cell>
          <cell r="I385">
            <v>0.41</v>
          </cell>
          <cell r="J385">
            <v>0.49</v>
          </cell>
          <cell r="K385">
            <v>0.89999999999999991</v>
          </cell>
          <cell r="P385">
            <v>3</v>
          </cell>
        </row>
        <row r="386">
          <cell r="B386" t="str">
            <v>STD</v>
          </cell>
          <cell r="C386">
            <v>5</v>
          </cell>
          <cell r="D386">
            <v>6.55</v>
          </cell>
          <cell r="E386">
            <v>1</v>
          </cell>
          <cell r="I386">
            <v>0.51</v>
          </cell>
          <cell r="J386">
            <v>0.54</v>
          </cell>
          <cell r="K386">
            <v>1.05</v>
          </cell>
          <cell r="P386">
            <v>4</v>
          </cell>
        </row>
        <row r="387">
          <cell r="B387" t="str">
            <v>STD</v>
          </cell>
          <cell r="C387">
            <v>6</v>
          </cell>
          <cell r="D387">
            <v>7.11</v>
          </cell>
          <cell r="E387">
            <v>1</v>
          </cell>
          <cell r="I387">
            <v>0.61</v>
          </cell>
          <cell r="J387">
            <v>1.04</v>
          </cell>
          <cell r="K387">
            <v>1.65</v>
          </cell>
          <cell r="P387">
            <v>4</v>
          </cell>
        </row>
        <row r="388">
          <cell r="B388" t="str">
            <v>STD</v>
          </cell>
          <cell r="C388">
            <v>8</v>
          </cell>
          <cell r="D388">
            <v>8.18</v>
          </cell>
          <cell r="E388">
            <v>1</v>
          </cell>
          <cell r="I388">
            <v>0.81</v>
          </cell>
          <cell r="J388">
            <v>1.73</v>
          </cell>
          <cell r="K388">
            <v>2.54</v>
          </cell>
          <cell r="P388">
            <v>4</v>
          </cell>
        </row>
        <row r="389">
          <cell r="B389" t="str">
            <v>STD</v>
          </cell>
          <cell r="C389">
            <v>10</v>
          </cell>
          <cell r="D389">
            <v>9.27</v>
          </cell>
          <cell r="E389">
            <v>1</v>
          </cell>
          <cell r="I389">
            <v>1.01</v>
          </cell>
          <cell r="J389">
            <v>3.04</v>
          </cell>
          <cell r="K389">
            <v>4.05</v>
          </cell>
          <cell r="P389">
            <v>4</v>
          </cell>
        </row>
        <row r="390">
          <cell r="B390" t="str">
            <v>STD</v>
          </cell>
          <cell r="C390">
            <v>12</v>
          </cell>
          <cell r="D390">
            <v>9.5299999999999994</v>
          </cell>
          <cell r="E390">
            <v>1</v>
          </cell>
          <cell r="I390">
            <v>1.22</v>
          </cell>
          <cell r="J390">
            <v>3.28</v>
          </cell>
          <cell r="K390">
            <v>4.5</v>
          </cell>
          <cell r="P390">
            <v>6</v>
          </cell>
        </row>
        <row r="391">
          <cell r="B391" t="str">
            <v>STD</v>
          </cell>
          <cell r="C391">
            <v>14</v>
          </cell>
          <cell r="D391">
            <v>9.5299999999999994</v>
          </cell>
          <cell r="E391">
            <v>1</v>
          </cell>
          <cell r="I391">
            <v>1.42</v>
          </cell>
          <cell r="J391">
            <v>3.97</v>
          </cell>
          <cell r="K391">
            <v>5.3900000000000006</v>
          </cell>
          <cell r="P391">
            <v>6</v>
          </cell>
        </row>
        <row r="392">
          <cell r="B392" t="str">
            <v>STD</v>
          </cell>
          <cell r="C392">
            <v>16</v>
          </cell>
          <cell r="D392">
            <v>9.5299999999999994</v>
          </cell>
          <cell r="E392">
            <v>1</v>
          </cell>
          <cell r="I392">
            <v>1.62</v>
          </cell>
          <cell r="J392">
            <v>4.68</v>
          </cell>
          <cell r="K392">
            <v>6.3</v>
          </cell>
          <cell r="P392">
            <v>6</v>
          </cell>
        </row>
        <row r="393">
          <cell r="B393" t="str">
            <v>STD</v>
          </cell>
          <cell r="C393">
            <v>18</v>
          </cell>
          <cell r="D393">
            <v>9.5299999999999994</v>
          </cell>
          <cell r="E393">
            <v>1</v>
          </cell>
          <cell r="I393">
            <v>1.82</v>
          </cell>
          <cell r="J393">
            <v>5.38</v>
          </cell>
          <cell r="K393">
            <v>7.2</v>
          </cell>
          <cell r="P393">
            <v>6</v>
          </cell>
        </row>
        <row r="394">
          <cell r="B394" t="str">
            <v>STD</v>
          </cell>
          <cell r="C394">
            <v>20</v>
          </cell>
          <cell r="D394">
            <v>9.5299999999999994</v>
          </cell>
          <cell r="E394">
            <v>1</v>
          </cell>
          <cell r="I394">
            <v>2.0299999999999998</v>
          </cell>
          <cell r="J394">
            <v>5.47</v>
          </cell>
          <cell r="K394">
            <v>7.5</v>
          </cell>
          <cell r="P394">
            <v>7</v>
          </cell>
        </row>
        <row r="395">
          <cell r="B395" t="str">
            <v>STD</v>
          </cell>
          <cell r="C395">
            <v>22</v>
          </cell>
          <cell r="D395">
            <v>9.5299999999999994</v>
          </cell>
          <cell r="E395">
            <v>1</v>
          </cell>
          <cell r="I395">
            <v>2.23</v>
          </cell>
          <cell r="J395">
            <v>6.47</v>
          </cell>
          <cell r="K395">
            <v>8.6999999999999993</v>
          </cell>
          <cell r="P395">
            <v>8</v>
          </cell>
        </row>
        <row r="396">
          <cell r="B396" t="str">
            <v>STD</v>
          </cell>
          <cell r="C396">
            <v>24</v>
          </cell>
          <cell r="D396">
            <v>9.5299999999999994</v>
          </cell>
          <cell r="E396">
            <v>1</v>
          </cell>
          <cell r="I396">
            <v>2.4300000000000002</v>
          </cell>
          <cell r="J396">
            <v>6.57</v>
          </cell>
          <cell r="K396">
            <v>9</v>
          </cell>
          <cell r="P396">
            <v>8</v>
          </cell>
        </row>
        <row r="397">
          <cell r="B397" t="str">
            <v>STD</v>
          </cell>
          <cell r="C397">
            <v>26</v>
          </cell>
          <cell r="D397">
            <v>9.5299999999999994</v>
          </cell>
          <cell r="E397">
            <v>1</v>
          </cell>
          <cell r="I397">
            <v>2.64</v>
          </cell>
          <cell r="J397">
            <v>7.7</v>
          </cell>
          <cell r="K397">
            <v>10.34</v>
          </cell>
          <cell r="P397">
            <v>9</v>
          </cell>
        </row>
        <row r="398">
          <cell r="B398" t="str">
            <v>STD</v>
          </cell>
          <cell r="C398">
            <v>28</v>
          </cell>
          <cell r="D398">
            <v>9.5299999999999994</v>
          </cell>
          <cell r="E398">
            <v>1</v>
          </cell>
          <cell r="I398">
            <v>2.84</v>
          </cell>
          <cell r="J398">
            <v>8.25</v>
          </cell>
          <cell r="K398">
            <v>11.09</v>
          </cell>
          <cell r="P398">
            <v>9</v>
          </cell>
        </row>
        <row r="399">
          <cell r="B399" t="str">
            <v>STD</v>
          </cell>
          <cell r="C399">
            <v>30</v>
          </cell>
          <cell r="D399">
            <v>9.5299999999999994</v>
          </cell>
          <cell r="E399">
            <v>1</v>
          </cell>
          <cell r="I399">
            <v>3.04</v>
          </cell>
          <cell r="J399">
            <v>8.9600000000000009</v>
          </cell>
          <cell r="K399">
            <v>12</v>
          </cell>
          <cell r="P399">
            <v>10</v>
          </cell>
        </row>
        <row r="400">
          <cell r="B400" t="str">
            <v>STD</v>
          </cell>
          <cell r="C400">
            <v>32</v>
          </cell>
          <cell r="D400">
            <v>9.5299999999999994</v>
          </cell>
          <cell r="E400">
            <v>1</v>
          </cell>
          <cell r="I400">
            <v>3.24</v>
          </cell>
          <cell r="J400">
            <v>9.51</v>
          </cell>
          <cell r="K400">
            <v>12.75</v>
          </cell>
          <cell r="P400">
            <v>11</v>
          </cell>
        </row>
        <row r="401">
          <cell r="B401" t="str">
            <v>STD</v>
          </cell>
          <cell r="C401">
            <v>34</v>
          </cell>
          <cell r="D401">
            <v>9.5299999999999994</v>
          </cell>
          <cell r="E401">
            <v>1</v>
          </cell>
          <cell r="I401">
            <v>3.45</v>
          </cell>
          <cell r="J401">
            <v>10.050000000000001</v>
          </cell>
          <cell r="K401">
            <v>13.5</v>
          </cell>
          <cell r="P401">
            <v>12</v>
          </cell>
        </row>
        <row r="402">
          <cell r="B402" t="str">
            <v>STD</v>
          </cell>
          <cell r="C402">
            <v>36</v>
          </cell>
          <cell r="D402">
            <v>9.5299999999999994</v>
          </cell>
          <cell r="E402">
            <v>1</v>
          </cell>
          <cell r="I402">
            <v>3.65</v>
          </cell>
          <cell r="J402">
            <v>10.6</v>
          </cell>
          <cell r="K402">
            <v>14.25</v>
          </cell>
          <cell r="P402">
            <v>12</v>
          </cell>
        </row>
        <row r="403">
          <cell r="B403" t="str">
            <v>STD</v>
          </cell>
          <cell r="C403">
            <v>38</v>
          </cell>
          <cell r="D403">
            <v>9.5299999999999994</v>
          </cell>
          <cell r="E403">
            <v>1</v>
          </cell>
          <cell r="I403">
            <v>3.85</v>
          </cell>
          <cell r="J403">
            <v>11.23</v>
          </cell>
          <cell r="K403">
            <v>15.08</v>
          </cell>
          <cell r="P403">
            <v>13</v>
          </cell>
        </row>
        <row r="404">
          <cell r="B404" t="str">
            <v>STD</v>
          </cell>
          <cell r="C404">
            <v>40</v>
          </cell>
          <cell r="D404">
            <v>9.5299999999999994</v>
          </cell>
          <cell r="E404">
            <v>1</v>
          </cell>
          <cell r="I404">
            <v>4.0599999999999996</v>
          </cell>
          <cell r="J404">
            <v>11.66</v>
          </cell>
          <cell r="K404">
            <v>15.719999999999999</v>
          </cell>
          <cell r="P404">
            <v>14</v>
          </cell>
        </row>
        <row r="405">
          <cell r="B405" t="str">
            <v>STD</v>
          </cell>
          <cell r="C405">
            <v>42</v>
          </cell>
          <cell r="D405">
            <v>9.5299999999999994</v>
          </cell>
          <cell r="E405">
            <v>1</v>
          </cell>
          <cell r="I405">
            <v>4.26</v>
          </cell>
          <cell r="J405">
            <v>12.24</v>
          </cell>
          <cell r="K405">
            <v>16.5</v>
          </cell>
          <cell r="P405">
            <v>14</v>
          </cell>
        </row>
        <row r="406">
          <cell r="B406" t="str">
            <v>STD</v>
          </cell>
          <cell r="C406">
            <v>44</v>
          </cell>
          <cell r="D406">
            <v>9.5299999999999994</v>
          </cell>
          <cell r="E406">
            <v>1</v>
          </cell>
          <cell r="I406">
            <v>4.47</v>
          </cell>
          <cell r="J406">
            <v>17.54</v>
          </cell>
          <cell r="K406">
            <v>22.009999999999998</v>
          </cell>
          <cell r="P406">
            <v>15</v>
          </cell>
        </row>
        <row r="407">
          <cell r="B407" t="str">
            <v>STD</v>
          </cell>
          <cell r="C407">
            <v>46</v>
          </cell>
          <cell r="D407">
            <v>9.5299999999999994</v>
          </cell>
          <cell r="E407">
            <v>1</v>
          </cell>
          <cell r="I407">
            <v>4.67</v>
          </cell>
          <cell r="J407">
            <v>18.329999999999998</v>
          </cell>
          <cell r="K407">
            <v>23</v>
          </cell>
          <cell r="P407">
            <v>16</v>
          </cell>
        </row>
        <row r="408">
          <cell r="B408" t="str">
            <v>STD</v>
          </cell>
          <cell r="C408">
            <v>48</v>
          </cell>
          <cell r="D408">
            <v>9.5299999999999994</v>
          </cell>
          <cell r="E408">
            <v>1</v>
          </cell>
          <cell r="I408">
            <v>4.87</v>
          </cell>
          <cell r="J408">
            <v>19.13</v>
          </cell>
          <cell r="K408">
            <v>24</v>
          </cell>
          <cell r="P408">
            <v>16</v>
          </cell>
        </row>
        <row r="409">
          <cell r="B409" t="str">
            <v xml:space="preserve">XS </v>
          </cell>
          <cell r="C409">
            <v>0.125</v>
          </cell>
          <cell r="D409">
            <v>2.41</v>
          </cell>
          <cell r="E409">
            <v>1</v>
          </cell>
          <cell r="I409">
            <v>7.0000000000000007E-2</v>
          </cell>
          <cell r="K409">
            <v>7.0000000000000007E-2</v>
          </cell>
          <cell r="P409">
            <v>2</v>
          </cell>
        </row>
        <row r="410">
          <cell r="B410" t="str">
            <v xml:space="preserve">XS </v>
          </cell>
          <cell r="C410">
            <v>0.125</v>
          </cell>
          <cell r="D410">
            <v>2.41</v>
          </cell>
          <cell r="E410">
            <v>1</v>
          </cell>
          <cell r="I410">
            <v>7.0000000000000007E-2</v>
          </cell>
          <cell r="K410">
            <v>7.0000000000000007E-2</v>
          </cell>
          <cell r="P410">
            <v>2</v>
          </cell>
        </row>
        <row r="411">
          <cell r="B411" t="str">
            <v xml:space="preserve">XS </v>
          </cell>
          <cell r="C411">
            <v>0.125</v>
          </cell>
          <cell r="D411">
            <v>2.41</v>
          </cell>
          <cell r="E411">
            <v>1</v>
          </cell>
          <cell r="I411">
            <v>7.0000000000000007E-2</v>
          </cell>
          <cell r="K411">
            <v>7.0000000000000007E-2</v>
          </cell>
          <cell r="P411">
            <v>2</v>
          </cell>
        </row>
        <row r="412">
          <cell r="B412" t="str">
            <v xml:space="preserve">XS </v>
          </cell>
          <cell r="C412">
            <v>0.25</v>
          </cell>
          <cell r="D412">
            <v>3.02</v>
          </cell>
          <cell r="E412">
            <v>1</v>
          </cell>
          <cell r="I412">
            <v>7.0000000000000007E-2</v>
          </cell>
          <cell r="K412">
            <v>7.0000000000000007E-2</v>
          </cell>
          <cell r="P412">
            <v>2</v>
          </cell>
        </row>
        <row r="413">
          <cell r="B413" t="str">
            <v xml:space="preserve">XS </v>
          </cell>
          <cell r="C413">
            <v>0.25</v>
          </cell>
          <cell r="D413">
            <v>3.02</v>
          </cell>
          <cell r="E413">
            <v>1</v>
          </cell>
          <cell r="I413">
            <v>7.0000000000000007E-2</v>
          </cell>
          <cell r="K413">
            <v>7.0000000000000007E-2</v>
          </cell>
          <cell r="P413">
            <v>2</v>
          </cell>
        </row>
        <row r="414">
          <cell r="B414" t="str">
            <v xml:space="preserve">XS </v>
          </cell>
          <cell r="C414">
            <v>0.25</v>
          </cell>
          <cell r="D414">
            <v>3.02</v>
          </cell>
          <cell r="E414">
            <v>1</v>
          </cell>
          <cell r="I414">
            <v>7.0000000000000007E-2</v>
          </cell>
          <cell r="K414">
            <v>7.0000000000000007E-2</v>
          </cell>
          <cell r="P414">
            <v>2</v>
          </cell>
        </row>
        <row r="415">
          <cell r="B415" t="str">
            <v xml:space="preserve">XS </v>
          </cell>
          <cell r="C415">
            <v>0.375</v>
          </cell>
          <cell r="D415">
            <v>3.2</v>
          </cell>
          <cell r="E415">
            <v>1</v>
          </cell>
          <cell r="I415">
            <v>7.0000000000000007E-2</v>
          </cell>
          <cell r="J415">
            <v>0</v>
          </cell>
          <cell r="K415">
            <v>7.0000000000000007E-2</v>
          </cell>
          <cell r="P415">
            <v>2</v>
          </cell>
        </row>
        <row r="416">
          <cell r="B416" t="str">
            <v xml:space="preserve">XS </v>
          </cell>
          <cell r="C416">
            <v>0.375</v>
          </cell>
          <cell r="D416">
            <v>3.2</v>
          </cell>
          <cell r="E416">
            <v>1</v>
          </cell>
          <cell r="I416">
            <v>7.0000000000000007E-2</v>
          </cell>
          <cell r="J416">
            <v>0</v>
          </cell>
          <cell r="K416">
            <v>7.0000000000000007E-2</v>
          </cell>
          <cell r="P416">
            <v>2</v>
          </cell>
        </row>
        <row r="417">
          <cell r="B417" t="str">
            <v xml:space="preserve">XS </v>
          </cell>
          <cell r="C417">
            <v>0.375</v>
          </cell>
          <cell r="D417">
            <v>3.2</v>
          </cell>
          <cell r="E417">
            <v>1</v>
          </cell>
          <cell r="I417">
            <v>7.0000000000000007E-2</v>
          </cell>
          <cell r="J417">
            <v>0</v>
          </cell>
          <cell r="K417">
            <v>7.0000000000000007E-2</v>
          </cell>
          <cell r="P417">
            <v>2</v>
          </cell>
        </row>
        <row r="418">
          <cell r="B418" t="str">
            <v xml:space="preserve">XS </v>
          </cell>
          <cell r="C418">
            <v>0.5</v>
          </cell>
          <cell r="D418">
            <v>3.73</v>
          </cell>
          <cell r="E418">
            <v>1</v>
          </cell>
          <cell r="I418">
            <v>7.0000000000000007E-2</v>
          </cell>
          <cell r="J418">
            <v>0</v>
          </cell>
          <cell r="K418">
            <v>7.0000000000000007E-2</v>
          </cell>
          <cell r="P418">
            <v>2</v>
          </cell>
        </row>
        <row r="419">
          <cell r="B419" t="str">
            <v xml:space="preserve">XS </v>
          </cell>
          <cell r="C419">
            <v>0.5</v>
          </cell>
          <cell r="D419">
            <v>3.73</v>
          </cell>
          <cell r="E419">
            <v>1</v>
          </cell>
          <cell r="I419">
            <v>7.0000000000000007E-2</v>
          </cell>
          <cell r="J419">
            <v>0</v>
          </cell>
          <cell r="K419">
            <v>7.0000000000000007E-2</v>
          </cell>
          <cell r="P419">
            <v>2</v>
          </cell>
        </row>
        <row r="420">
          <cell r="B420" t="str">
            <v xml:space="preserve">XS </v>
          </cell>
          <cell r="C420">
            <v>0.5</v>
          </cell>
          <cell r="D420">
            <v>3.73</v>
          </cell>
          <cell r="E420">
            <v>1</v>
          </cell>
          <cell r="I420">
            <v>7.0000000000000007E-2</v>
          </cell>
          <cell r="J420">
            <v>0</v>
          </cell>
          <cell r="K420">
            <v>7.0000000000000007E-2</v>
          </cell>
          <cell r="P420">
            <v>2</v>
          </cell>
        </row>
        <row r="421">
          <cell r="B421" t="str">
            <v xml:space="preserve">XS </v>
          </cell>
          <cell r="C421">
            <v>0.75</v>
          </cell>
          <cell r="D421">
            <v>3.91</v>
          </cell>
          <cell r="E421">
            <v>1</v>
          </cell>
          <cell r="I421">
            <v>7.0000000000000007E-2</v>
          </cell>
          <cell r="J421">
            <v>0</v>
          </cell>
          <cell r="K421">
            <v>7.0000000000000007E-2</v>
          </cell>
          <cell r="P421">
            <v>2</v>
          </cell>
        </row>
        <row r="422">
          <cell r="B422" t="str">
            <v xml:space="preserve">XS </v>
          </cell>
          <cell r="C422">
            <v>0.75</v>
          </cell>
          <cell r="D422">
            <v>3.91</v>
          </cell>
          <cell r="E422">
            <v>1</v>
          </cell>
          <cell r="I422">
            <v>7.0000000000000007E-2</v>
          </cell>
          <cell r="J422">
            <v>0</v>
          </cell>
          <cell r="K422">
            <v>7.0000000000000007E-2</v>
          </cell>
          <cell r="P422">
            <v>2</v>
          </cell>
        </row>
        <row r="423">
          <cell r="B423" t="str">
            <v xml:space="preserve">XS </v>
          </cell>
          <cell r="C423">
            <v>0.75</v>
          </cell>
          <cell r="D423">
            <v>3.91</v>
          </cell>
          <cell r="E423">
            <v>1</v>
          </cell>
          <cell r="I423">
            <v>7.0000000000000007E-2</v>
          </cell>
          <cell r="J423">
            <v>0</v>
          </cell>
          <cell r="K423">
            <v>7.0000000000000007E-2</v>
          </cell>
          <cell r="P423">
            <v>2</v>
          </cell>
        </row>
        <row r="424">
          <cell r="B424" t="str">
            <v xml:space="preserve">XS </v>
          </cell>
          <cell r="C424">
            <v>1</v>
          </cell>
          <cell r="D424">
            <v>4.55</v>
          </cell>
          <cell r="E424">
            <v>1</v>
          </cell>
          <cell r="I424">
            <v>0.15</v>
          </cell>
          <cell r="J424">
            <v>0</v>
          </cell>
          <cell r="K424">
            <v>0.15</v>
          </cell>
          <cell r="P424">
            <v>2</v>
          </cell>
        </row>
        <row r="425">
          <cell r="B425" t="str">
            <v xml:space="preserve">XS </v>
          </cell>
          <cell r="C425">
            <v>1</v>
          </cell>
          <cell r="D425">
            <v>4.55</v>
          </cell>
          <cell r="E425">
            <v>1</v>
          </cell>
          <cell r="I425">
            <v>0.15</v>
          </cell>
          <cell r="J425">
            <v>0</v>
          </cell>
          <cell r="K425">
            <v>0.15</v>
          </cell>
          <cell r="P425">
            <v>2</v>
          </cell>
        </row>
        <row r="426">
          <cell r="B426" t="str">
            <v xml:space="preserve">XS </v>
          </cell>
          <cell r="C426">
            <v>1</v>
          </cell>
          <cell r="D426">
            <v>4.55</v>
          </cell>
          <cell r="E426">
            <v>1</v>
          </cell>
          <cell r="I426">
            <v>0.15</v>
          </cell>
          <cell r="J426">
            <v>0</v>
          </cell>
          <cell r="K426">
            <v>0.15</v>
          </cell>
          <cell r="P426">
            <v>2</v>
          </cell>
        </row>
        <row r="427">
          <cell r="B427" t="str">
            <v xml:space="preserve">XS </v>
          </cell>
          <cell r="C427">
            <v>1.25</v>
          </cell>
          <cell r="D427">
            <v>4.8499999999999996</v>
          </cell>
          <cell r="E427">
            <v>1</v>
          </cell>
          <cell r="I427">
            <v>0.13</v>
          </cell>
          <cell r="J427">
            <v>0.17</v>
          </cell>
          <cell r="K427">
            <v>0.30000000000000004</v>
          </cell>
          <cell r="P427">
            <v>2</v>
          </cell>
        </row>
        <row r="428">
          <cell r="B428" t="str">
            <v xml:space="preserve">XS </v>
          </cell>
          <cell r="C428">
            <v>1.25</v>
          </cell>
          <cell r="D428">
            <v>4.8499999999999996</v>
          </cell>
          <cell r="E428">
            <v>1</v>
          </cell>
          <cell r="I428">
            <v>0.13</v>
          </cell>
          <cell r="J428">
            <v>0.17</v>
          </cell>
          <cell r="K428">
            <v>0.30000000000000004</v>
          </cell>
          <cell r="P428">
            <v>2</v>
          </cell>
        </row>
        <row r="429">
          <cell r="B429" t="str">
            <v xml:space="preserve">XS </v>
          </cell>
          <cell r="C429">
            <v>1.25</v>
          </cell>
          <cell r="D429">
            <v>4.8499999999999996</v>
          </cell>
          <cell r="E429">
            <v>1</v>
          </cell>
          <cell r="I429">
            <v>0.13</v>
          </cell>
          <cell r="J429">
            <v>0.17</v>
          </cell>
          <cell r="K429">
            <v>0.30000000000000004</v>
          </cell>
          <cell r="P429">
            <v>2</v>
          </cell>
        </row>
        <row r="430">
          <cell r="B430" t="str">
            <v xml:space="preserve">XS </v>
          </cell>
          <cell r="C430">
            <v>1.5</v>
          </cell>
          <cell r="D430">
            <v>5.08</v>
          </cell>
          <cell r="E430">
            <v>1</v>
          </cell>
          <cell r="I430">
            <v>0.15</v>
          </cell>
          <cell r="J430">
            <v>0.15</v>
          </cell>
          <cell r="K430">
            <v>0.3</v>
          </cell>
          <cell r="P430">
            <v>2</v>
          </cell>
        </row>
        <row r="431">
          <cell r="B431" t="str">
            <v xml:space="preserve">XS </v>
          </cell>
          <cell r="C431">
            <v>1.5</v>
          </cell>
          <cell r="D431">
            <v>5.08</v>
          </cell>
          <cell r="E431">
            <v>1</v>
          </cell>
          <cell r="I431">
            <v>0.15</v>
          </cell>
          <cell r="J431">
            <v>0.15</v>
          </cell>
          <cell r="K431">
            <v>0.3</v>
          </cell>
          <cell r="P431">
            <v>2</v>
          </cell>
        </row>
        <row r="432">
          <cell r="B432" t="str">
            <v xml:space="preserve">XS </v>
          </cell>
          <cell r="C432">
            <v>1.5</v>
          </cell>
          <cell r="D432">
            <v>5.08</v>
          </cell>
          <cell r="E432">
            <v>1</v>
          </cell>
          <cell r="I432">
            <v>0.15</v>
          </cell>
          <cell r="J432">
            <v>0.15</v>
          </cell>
          <cell r="K432">
            <v>0.3</v>
          </cell>
          <cell r="P432">
            <v>2</v>
          </cell>
        </row>
        <row r="433">
          <cell r="B433" t="str">
            <v xml:space="preserve">XS </v>
          </cell>
          <cell r="C433">
            <v>2</v>
          </cell>
          <cell r="D433">
            <v>5.54</v>
          </cell>
          <cell r="E433">
            <v>1</v>
          </cell>
          <cell r="I433">
            <v>0.2</v>
          </cell>
          <cell r="J433">
            <v>0.25</v>
          </cell>
          <cell r="K433">
            <v>0.45</v>
          </cell>
          <cell r="P433">
            <v>2</v>
          </cell>
        </row>
        <row r="434">
          <cell r="B434" t="str">
            <v xml:space="preserve">XS </v>
          </cell>
          <cell r="C434">
            <v>2</v>
          </cell>
          <cell r="D434">
            <v>5.54</v>
          </cell>
          <cell r="E434">
            <v>1</v>
          </cell>
          <cell r="I434">
            <v>0.2</v>
          </cell>
          <cell r="J434">
            <v>0.25</v>
          </cell>
          <cell r="K434">
            <v>0.45</v>
          </cell>
          <cell r="P434">
            <v>2</v>
          </cell>
        </row>
        <row r="435">
          <cell r="B435" t="str">
            <v xml:space="preserve">XS </v>
          </cell>
          <cell r="C435">
            <v>2</v>
          </cell>
          <cell r="D435">
            <v>5.54</v>
          </cell>
          <cell r="E435">
            <v>1</v>
          </cell>
          <cell r="I435">
            <v>0.2</v>
          </cell>
          <cell r="J435">
            <v>0.25</v>
          </cell>
          <cell r="K435">
            <v>0.45</v>
          </cell>
          <cell r="P435">
            <v>2</v>
          </cell>
        </row>
        <row r="436">
          <cell r="B436" t="str">
            <v xml:space="preserve">XS </v>
          </cell>
          <cell r="C436">
            <v>2.5</v>
          </cell>
          <cell r="D436">
            <v>7.01</v>
          </cell>
          <cell r="E436">
            <v>1</v>
          </cell>
          <cell r="I436">
            <v>0.25</v>
          </cell>
          <cell r="J436">
            <v>0.5</v>
          </cell>
          <cell r="K436">
            <v>0.75</v>
          </cell>
          <cell r="P436">
            <v>2</v>
          </cell>
        </row>
        <row r="437">
          <cell r="B437" t="str">
            <v xml:space="preserve">XS </v>
          </cell>
          <cell r="C437">
            <v>3</v>
          </cell>
          <cell r="D437">
            <v>7.62</v>
          </cell>
          <cell r="E437">
            <v>1</v>
          </cell>
          <cell r="I437">
            <v>0.3</v>
          </cell>
          <cell r="J437">
            <v>0.6</v>
          </cell>
          <cell r="K437">
            <v>0.89999999999999991</v>
          </cell>
          <cell r="P437">
            <v>2</v>
          </cell>
        </row>
        <row r="438">
          <cell r="B438" t="str">
            <v xml:space="preserve">XS </v>
          </cell>
          <cell r="C438">
            <v>3.5</v>
          </cell>
          <cell r="D438">
            <v>8.08</v>
          </cell>
          <cell r="E438">
            <v>1</v>
          </cell>
          <cell r="I438">
            <v>0.35</v>
          </cell>
          <cell r="J438">
            <v>0.85</v>
          </cell>
          <cell r="K438">
            <v>1.2</v>
          </cell>
          <cell r="P438">
            <v>3</v>
          </cell>
        </row>
        <row r="439">
          <cell r="B439" t="str">
            <v xml:space="preserve">XS </v>
          </cell>
          <cell r="C439">
            <v>4</v>
          </cell>
          <cell r="D439">
            <v>8.56</v>
          </cell>
          <cell r="E439">
            <v>1</v>
          </cell>
          <cell r="I439">
            <v>0.41</v>
          </cell>
          <cell r="J439">
            <v>0.93</v>
          </cell>
          <cell r="K439">
            <v>1.34</v>
          </cell>
          <cell r="P439">
            <v>3</v>
          </cell>
        </row>
        <row r="440">
          <cell r="B440" t="str">
            <v xml:space="preserve">XS </v>
          </cell>
          <cell r="C440">
            <v>5</v>
          </cell>
          <cell r="D440">
            <v>9.5299999999999994</v>
          </cell>
          <cell r="E440">
            <v>1</v>
          </cell>
          <cell r="I440">
            <v>0.51</v>
          </cell>
          <cell r="J440">
            <v>1.59</v>
          </cell>
          <cell r="K440">
            <v>2.1</v>
          </cell>
          <cell r="P440">
            <v>4</v>
          </cell>
        </row>
        <row r="441">
          <cell r="B441" t="str">
            <v xml:space="preserve">XS </v>
          </cell>
          <cell r="C441">
            <v>6</v>
          </cell>
          <cell r="D441">
            <v>10.97</v>
          </cell>
          <cell r="E441">
            <v>1.25</v>
          </cell>
          <cell r="I441">
            <v>0.61</v>
          </cell>
          <cell r="J441">
            <v>2.69</v>
          </cell>
          <cell r="K441">
            <v>3.3</v>
          </cell>
          <cell r="P441">
            <v>4</v>
          </cell>
        </row>
        <row r="442">
          <cell r="B442" t="str">
            <v xml:space="preserve">XS </v>
          </cell>
          <cell r="C442">
            <v>8</v>
          </cell>
          <cell r="D442">
            <v>12.7</v>
          </cell>
          <cell r="E442">
            <v>1.25</v>
          </cell>
          <cell r="I442">
            <v>0.81</v>
          </cell>
          <cell r="J442">
            <v>4.58</v>
          </cell>
          <cell r="K442">
            <v>5.3900000000000006</v>
          </cell>
          <cell r="P442">
            <v>4</v>
          </cell>
        </row>
        <row r="443">
          <cell r="B443" t="str">
            <v xml:space="preserve">XS </v>
          </cell>
          <cell r="C443">
            <v>10</v>
          </cell>
          <cell r="D443">
            <v>12.7</v>
          </cell>
          <cell r="E443">
            <v>1.25</v>
          </cell>
          <cell r="I443">
            <v>1.01</v>
          </cell>
          <cell r="J443">
            <v>5.74</v>
          </cell>
          <cell r="K443">
            <v>6.75</v>
          </cell>
          <cell r="P443">
            <v>4</v>
          </cell>
        </row>
        <row r="444">
          <cell r="B444" t="str">
            <v xml:space="preserve">XS </v>
          </cell>
          <cell r="C444">
            <v>12</v>
          </cell>
          <cell r="D444">
            <v>12.7</v>
          </cell>
          <cell r="E444">
            <v>1.25</v>
          </cell>
          <cell r="I444">
            <v>1.22</v>
          </cell>
          <cell r="J444">
            <v>6.73</v>
          </cell>
          <cell r="K444">
            <v>7.95</v>
          </cell>
          <cell r="P444">
            <v>6</v>
          </cell>
        </row>
        <row r="445">
          <cell r="B445" t="str">
            <v xml:space="preserve">XS </v>
          </cell>
          <cell r="C445">
            <v>14</v>
          </cell>
          <cell r="D445">
            <v>12.7</v>
          </cell>
          <cell r="E445">
            <v>1.25</v>
          </cell>
          <cell r="I445">
            <v>1.42</v>
          </cell>
          <cell r="J445">
            <v>7.28</v>
          </cell>
          <cell r="K445">
            <v>8.6999999999999993</v>
          </cell>
          <cell r="P445">
            <v>6</v>
          </cell>
        </row>
        <row r="446">
          <cell r="B446" t="str">
            <v xml:space="preserve">XS </v>
          </cell>
          <cell r="C446">
            <v>16</v>
          </cell>
          <cell r="D446">
            <v>12.7</v>
          </cell>
          <cell r="E446">
            <v>1.25</v>
          </cell>
          <cell r="I446">
            <v>1.62</v>
          </cell>
          <cell r="J446">
            <v>8.42</v>
          </cell>
          <cell r="K446">
            <v>10.039999999999999</v>
          </cell>
          <cell r="P446">
            <v>6</v>
          </cell>
        </row>
        <row r="447">
          <cell r="B447" t="str">
            <v xml:space="preserve">XS </v>
          </cell>
          <cell r="C447">
            <v>18</v>
          </cell>
          <cell r="D447">
            <v>12.7</v>
          </cell>
          <cell r="E447">
            <v>1.25</v>
          </cell>
          <cell r="I447">
            <v>1.82</v>
          </cell>
          <cell r="J447">
            <v>9.42</v>
          </cell>
          <cell r="K447">
            <v>11.24</v>
          </cell>
          <cell r="P447">
            <v>6</v>
          </cell>
        </row>
        <row r="448">
          <cell r="B448" t="str">
            <v xml:space="preserve">XS </v>
          </cell>
          <cell r="C448">
            <v>20</v>
          </cell>
          <cell r="D448">
            <v>12.7</v>
          </cell>
          <cell r="E448">
            <v>1.25</v>
          </cell>
          <cell r="I448">
            <v>2.0299999999999998</v>
          </cell>
          <cell r="J448">
            <v>10.42</v>
          </cell>
          <cell r="K448">
            <v>12.45</v>
          </cell>
          <cell r="P448">
            <v>7</v>
          </cell>
        </row>
        <row r="449">
          <cell r="B449" t="str">
            <v xml:space="preserve">XS </v>
          </cell>
          <cell r="C449">
            <v>22</v>
          </cell>
          <cell r="D449">
            <v>12.7</v>
          </cell>
          <cell r="E449">
            <v>1.25</v>
          </cell>
          <cell r="I449">
            <v>2.23</v>
          </cell>
          <cell r="J449">
            <v>11.72</v>
          </cell>
          <cell r="K449">
            <v>13.950000000000001</v>
          </cell>
          <cell r="P449">
            <v>8</v>
          </cell>
        </row>
        <row r="450">
          <cell r="B450" t="str">
            <v xml:space="preserve">XS </v>
          </cell>
          <cell r="C450">
            <v>24</v>
          </cell>
          <cell r="D450">
            <v>12.7</v>
          </cell>
          <cell r="E450">
            <v>1.25</v>
          </cell>
          <cell r="I450">
            <v>2.4300000000000002</v>
          </cell>
          <cell r="J450">
            <v>12.57</v>
          </cell>
          <cell r="K450">
            <v>15</v>
          </cell>
          <cell r="P450">
            <v>8</v>
          </cell>
        </row>
        <row r="451">
          <cell r="B451" t="str">
            <v xml:space="preserve">XS </v>
          </cell>
          <cell r="C451">
            <v>26</v>
          </cell>
          <cell r="D451">
            <v>12.7</v>
          </cell>
          <cell r="E451">
            <v>1.25</v>
          </cell>
          <cell r="I451">
            <v>2.64</v>
          </cell>
          <cell r="J451">
            <v>13.86</v>
          </cell>
          <cell r="K451">
            <v>16.5</v>
          </cell>
          <cell r="P451">
            <v>9</v>
          </cell>
        </row>
        <row r="452">
          <cell r="B452" t="str">
            <v xml:space="preserve">XS </v>
          </cell>
          <cell r="C452">
            <v>28</v>
          </cell>
          <cell r="D452">
            <v>12.7</v>
          </cell>
          <cell r="E452">
            <v>1.25</v>
          </cell>
          <cell r="I452">
            <v>2.84</v>
          </cell>
          <cell r="J452">
            <v>15.16</v>
          </cell>
          <cell r="K452">
            <v>18</v>
          </cell>
          <cell r="P452">
            <v>9</v>
          </cell>
        </row>
        <row r="453">
          <cell r="B453" t="str">
            <v xml:space="preserve">XS </v>
          </cell>
          <cell r="C453">
            <v>30</v>
          </cell>
          <cell r="D453">
            <v>12.7</v>
          </cell>
          <cell r="E453">
            <v>1.25</v>
          </cell>
          <cell r="I453">
            <v>3.04</v>
          </cell>
          <cell r="J453">
            <v>16.45</v>
          </cell>
          <cell r="K453">
            <v>19.489999999999998</v>
          </cell>
          <cell r="P453">
            <v>10</v>
          </cell>
        </row>
        <row r="454">
          <cell r="B454" t="str">
            <v xml:space="preserve">XS </v>
          </cell>
          <cell r="C454">
            <v>32</v>
          </cell>
          <cell r="D454">
            <v>12.7</v>
          </cell>
          <cell r="E454">
            <v>1.25</v>
          </cell>
          <cell r="I454">
            <v>3.24</v>
          </cell>
          <cell r="J454">
            <v>17.75</v>
          </cell>
          <cell r="K454">
            <v>20.990000000000002</v>
          </cell>
          <cell r="P454">
            <v>11</v>
          </cell>
        </row>
        <row r="455">
          <cell r="B455" t="str">
            <v xml:space="preserve">XS </v>
          </cell>
          <cell r="C455">
            <v>34</v>
          </cell>
          <cell r="D455">
            <v>12.7</v>
          </cell>
          <cell r="E455">
            <v>1.25</v>
          </cell>
          <cell r="I455">
            <v>3.45</v>
          </cell>
          <cell r="J455">
            <v>18.54</v>
          </cell>
          <cell r="K455">
            <v>21.99</v>
          </cell>
          <cell r="P455">
            <v>12</v>
          </cell>
        </row>
        <row r="456">
          <cell r="B456" t="str">
            <v xml:space="preserve">XS </v>
          </cell>
          <cell r="C456">
            <v>36</v>
          </cell>
          <cell r="D456">
            <v>12.7</v>
          </cell>
          <cell r="E456">
            <v>1.25</v>
          </cell>
          <cell r="I456">
            <v>3.65</v>
          </cell>
          <cell r="J456">
            <v>18.84</v>
          </cell>
          <cell r="K456">
            <v>22.49</v>
          </cell>
          <cell r="P456">
            <v>12</v>
          </cell>
        </row>
        <row r="457">
          <cell r="B457" t="str">
            <v xml:space="preserve">XS </v>
          </cell>
          <cell r="C457">
            <v>38</v>
          </cell>
          <cell r="D457">
            <v>12.7</v>
          </cell>
          <cell r="E457">
            <v>1.25</v>
          </cell>
          <cell r="I457">
            <v>3.85</v>
          </cell>
          <cell r="J457">
            <v>19.89</v>
          </cell>
          <cell r="K457">
            <v>23.740000000000002</v>
          </cell>
          <cell r="P457">
            <v>13</v>
          </cell>
        </row>
        <row r="458">
          <cell r="B458" t="str">
            <v xml:space="preserve">XS </v>
          </cell>
          <cell r="C458">
            <v>40</v>
          </cell>
          <cell r="D458">
            <v>12.7</v>
          </cell>
          <cell r="E458">
            <v>1.25</v>
          </cell>
          <cell r="I458">
            <v>4.0599999999999996</v>
          </cell>
          <cell r="J458">
            <v>21.66</v>
          </cell>
          <cell r="K458">
            <v>25.72</v>
          </cell>
          <cell r="P458">
            <v>14</v>
          </cell>
        </row>
        <row r="459">
          <cell r="B459" t="str">
            <v xml:space="preserve">XS </v>
          </cell>
          <cell r="C459">
            <v>42</v>
          </cell>
          <cell r="D459">
            <v>12.7</v>
          </cell>
          <cell r="E459">
            <v>1.25</v>
          </cell>
          <cell r="I459">
            <v>4.26</v>
          </cell>
          <cell r="J459">
            <v>22.74</v>
          </cell>
          <cell r="K459">
            <v>27</v>
          </cell>
          <cell r="P459">
            <v>14</v>
          </cell>
        </row>
        <row r="460">
          <cell r="B460" t="str">
            <v xml:space="preserve">XS </v>
          </cell>
          <cell r="C460">
            <v>44</v>
          </cell>
          <cell r="D460">
            <v>12.7</v>
          </cell>
          <cell r="E460">
            <v>1.25</v>
          </cell>
          <cell r="I460">
            <v>4.47</v>
          </cell>
          <cell r="J460">
            <v>27.16</v>
          </cell>
          <cell r="K460">
            <v>31.63</v>
          </cell>
          <cell r="P460">
            <v>15</v>
          </cell>
        </row>
        <row r="461">
          <cell r="B461" t="str">
            <v xml:space="preserve">XS </v>
          </cell>
          <cell r="C461">
            <v>46</v>
          </cell>
          <cell r="D461">
            <v>12.7</v>
          </cell>
          <cell r="E461">
            <v>1.25</v>
          </cell>
          <cell r="I461">
            <v>4.67</v>
          </cell>
          <cell r="J461">
            <v>28.4</v>
          </cell>
          <cell r="K461">
            <v>33.07</v>
          </cell>
          <cell r="P461">
            <v>16</v>
          </cell>
        </row>
        <row r="462">
          <cell r="B462" t="str">
            <v xml:space="preserve">XS </v>
          </cell>
          <cell r="C462">
            <v>48</v>
          </cell>
          <cell r="D462">
            <v>12.7</v>
          </cell>
          <cell r="E462">
            <v>1.25</v>
          </cell>
          <cell r="I462">
            <v>4.87</v>
          </cell>
          <cell r="J462">
            <v>29.63</v>
          </cell>
          <cell r="K462">
            <v>34.5</v>
          </cell>
          <cell r="P462">
            <v>16</v>
          </cell>
        </row>
        <row r="463">
          <cell r="B463" t="str">
            <v>XXS</v>
          </cell>
          <cell r="C463">
            <v>0.5</v>
          </cell>
          <cell r="D463">
            <v>7.47</v>
          </cell>
          <cell r="E463">
            <v>1</v>
          </cell>
          <cell r="I463">
            <v>7.0000000000000007E-2</v>
          </cell>
          <cell r="J463">
            <v>0.23</v>
          </cell>
          <cell r="K463">
            <v>0.30000000000000004</v>
          </cell>
          <cell r="P463">
            <v>2</v>
          </cell>
        </row>
        <row r="464">
          <cell r="B464" t="str">
            <v>XXS</v>
          </cell>
          <cell r="C464">
            <v>0.5</v>
          </cell>
          <cell r="D464">
            <v>7.47</v>
          </cell>
          <cell r="E464">
            <v>1</v>
          </cell>
          <cell r="I464">
            <v>7.0000000000000007E-2</v>
          </cell>
          <cell r="J464">
            <v>0.23</v>
          </cell>
          <cell r="K464">
            <v>0.30000000000000004</v>
          </cell>
          <cell r="P464">
            <v>2</v>
          </cell>
        </row>
        <row r="465">
          <cell r="B465" t="str">
            <v>XXS</v>
          </cell>
          <cell r="C465">
            <v>0.5</v>
          </cell>
          <cell r="D465">
            <v>7.47</v>
          </cell>
          <cell r="E465">
            <v>1</v>
          </cell>
          <cell r="I465">
            <v>7.0000000000000007E-2</v>
          </cell>
          <cell r="J465">
            <v>0.23</v>
          </cell>
          <cell r="K465">
            <v>0.30000000000000004</v>
          </cell>
          <cell r="P465">
            <v>2</v>
          </cell>
        </row>
        <row r="466">
          <cell r="B466" t="str">
            <v>XXS</v>
          </cell>
          <cell r="C466">
            <v>0.75</v>
          </cell>
          <cell r="D466">
            <v>7.82</v>
          </cell>
          <cell r="E466">
            <v>1</v>
          </cell>
          <cell r="I466">
            <v>0.08</v>
          </cell>
          <cell r="J466">
            <v>0.22</v>
          </cell>
          <cell r="K466">
            <v>0.3</v>
          </cell>
          <cell r="P466">
            <v>2</v>
          </cell>
        </row>
        <row r="467">
          <cell r="B467" t="str">
            <v>XXS</v>
          </cell>
          <cell r="C467">
            <v>0.75</v>
          </cell>
          <cell r="D467">
            <v>7.82</v>
          </cell>
          <cell r="E467">
            <v>1</v>
          </cell>
          <cell r="I467">
            <v>0.08</v>
          </cell>
          <cell r="J467">
            <v>0.22</v>
          </cell>
          <cell r="K467">
            <v>0.3</v>
          </cell>
          <cell r="P467">
            <v>2</v>
          </cell>
        </row>
        <row r="468">
          <cell r="B468" t="str">
            <v>XXS</v>
          </cell>
          <cell r="C468">
            <v>0.75</v>
          </cell>
          <cell r="D468">
            <v>7.82</v>
          </cell>
          <cell r="E468">
            <v>1</v>
          </cell>
          <cell r="I468">
            <v>0.08</v>
          </cell>
          <cell r="J468">
            <v>0.22</v>
          </cell>
          <cell r="K468">
            <v>0.3</v>
          </cell>
          <cell r="P468">
            <v>2</v>
          </cell>
        </row>
        <row r="469">
          <cell r="B469" t="str">
            <v>XXS</v>
          </cell>
          <cell r="C469">
            <v>1</v>
          </cell>
          <cell r="D469">
            <v>9.09</v>
          </cell>
          <cell r="E469">
            <v>1</v>
          </cell>
          <cell r="I469">
            <v>0.1</v>
          </cell>
          <cell r="J469">
            <v>0.5</v>
          </cell>
          <cell r="K469">
            <v>0.6</v>
          </cell>
          <cell r="P469">
            <v>2</v>
          </cell>
        </row>
        <row r="470">
          <cell r="B470" t="str">
            <v>XXS</v>
          </cell>
          <cell r="C470">
            <v>1</v>
          </cell>
          <cell r="D470">
            <v>9.09</v>
          </cell>
          <cell r="E470">
            <v>1</v>
          </cell>
          <cell r="I470">
            <v>0.1</v>
          </cell>
          <cell r="J470">
            <v>0.5</v>
          </cell>
          <cell r="K470">
            <v>0.6</v>
          </cell>
          <cell r="P470">
            <v>2</v>
          </cell>
        </row>
        <row r="471">
          <cell r="B471" t="str">
            <v>XXS</v>
          </cell>
          <cell r="C471">
            <v>1</v>
          </cell>
          <cell r="D471">
            <v>9.09</v>
          </cell>
          <cell r="E471">
            <v>1</v>
          </cell>
          <cell r="I471">
            <v>0.1</v>
          </cell>
          <cell r="J471">
            <v>0.5</v>
          </cell>
          <cell r="K471">
            <v>0.6</v>
          </cell>
          <cell r="P471">
            <v>2</v>
          </cell>
        </row>
        <row r="472">
          <cell r="B472" t="str">
            <v>XXS</v>
          </cell>
          <cell r="C472">
            <v>1.25</v>
          </cell>
          <cell r="D472">
            <v>9.6999999999999993</v>
          </cell>
          <cell r="E472">
            <v>1</v>
          </cell>
          <cell r="I472">
            <v>0.13</v>
          </cell>
          <cell r="J472">
            <v>0.67</v>
          </cell>
          <cell r="K472">
            <v>0.8</v>
          </cell>
          <cell r="P472">
            <v>2</v>
          </cell>
        </row>
        <row r="473">
          <cell r="B473" t="str">
            <v>XXS</v>
          </cell>
          <cell r="C473">
            <v>1.25</v>
          </cell>
          <cell r="D473">
            <v>9.6999999999999993</v>
          </cell>
          <cell r="E473">
            <v>1</v>
          </cell>
          <cell r="I473">
            <v>0.13</v>
          </cell>
          <cell r="J473">
            <v>0.67</v>
          </cell>
          <cell r="K473">
            <v>0.8</v>
          </cell>
          <cell r="P473">
            <v>2</v>
          </cell>
        </row>
        <row r="474">
          <cell r="B474" t="str">
            <v>XXS</v>
          </cell>
          <cell r="C474">
            <v>1.25</v>
          </cell>
          <cell r="D474">
            <v>9.6999999999999993</v>
          </cell>
          <cell r="E474">
            <v>1</v>
          </cell>
          <cell r="I474">
            <v>0.13</v>
          </cell>
          <cell r="J474">
            <v>0.67</v>
          </cell>
          <cell r="K474">
            <v>0.8</v>
          </cell>
          <cell r="P474">
            <v>2</v>
          </cell>
        </row>
        <row r="475">
          <cell r="B475" t="str">
            <v>XXS</v>
          </cell>
          <cell r="C475">
            <v>1.5</v>
          </cell>
          <cell r="D475">
            <v>10.15</v>
          </cell>
          <cell r="E475">
            <v>1.25</v>
          </cell>
          <cell r="I475">
            <v>0.15</v>
          </cell>
          <cell r="J475">
            <v>0.75</v>
          </cell>
          <cell r="K475">
            <v>0.9</v>
          </cell>
          <cell r="P475">
            <v>2</v>
          </cell>
        </row>
        <row r="476">
          <cell r="B476" t="str">
            <v>XXS</v>
          </cell>
          <cell r="C476">
            <v>1.5</v>
          </cell>
          <cell r="D476">
            <v>10.15</v>
          </cell>
          <cell r="E476">
            <v>1.25</v>
          </cell>
          <cell r="I476">
            <v>0.15</v>
          </cell>
          <cell r="J476">
            <v>0.75</v>
          </cell>
          <cell r="K476">
            <v>0.9</v>
          </cell>
          <cell r="P476">
            <v>2</v>
          </cell>
        </row>
        <row r="477">
          <cell r="B477" t="str">
            <v>XXS</v>
          </cell>
          <cell r="C477">
            <v>1.5</v>
          </cell>
          <cell r="D477">
            <v>10.15</v>
          </cell>
          <cell r="E477">
            <v>1.25</v>
          </cell>
          <cell r="I477">
            <v>0.15</v>
          </cell>
          <cell r="J477">
            <v>0.75</v>
          </cell>
          <cell r="K477">
            <v>0.9</v>
          </cell>
          <cell r="P477">
            <v>2</v>
          </cell>
        </row>
        <row r="478">
          <cell r="B478" t="str">
            <v>XXS</v>
          </cell>
          <cell r="C478">
            <v>2</v>
          </cell>
          <cell r="D478">
            <v>11.07</v>
          </cell>
          <cell r="E478">
            <v>1.25</v>
          </cell>
          <cell r="I478">
            <v>0.2</v>
          </cell>
          <cell r="J478">
            <v>1</v>
          </cell>
          <cell r="K478">
            <v>1.2</v>
          </cell>
          <cell r="P478">
            <v>4</v>
          </cell>
        </row>
        <row r="479">
          <cell r="B479" t="str">
            <v>XXS</v>
          </cell>
          <cell r="C479">
            <v>2</v>
          </cell>
          <cell r="D479">
            <v>11.07</v>
          </cell>
          <cell r="E479">
            <v>1.25</v>
          </cell>
          <cell r="I479">
            <v>0.2</v>
          </cell>
          <cell r="J479">
            <v>1</v>
          </cell>
          <cell r="K479">
            <v>1.2</v>
          </cell>
          <cell r="P479">
            <v>4</v>
          </cell>
        </row>
        <row r="480">
          <cell r="B480" t="str">
            <v>XXS</v>
          </cell>
          <cell r="C480">
            <v>2</v>
          </cell>
          <cell r="D480">
            <v>11.07</v>
          </cell>
          <cell r="E480">
            <v>1.25</v>
          </cell>
          <cell r="I480">
            <v>0.2</v>
          </cell>
          <cell r="J480">
            <v>1</v>
          </cell>
          <cell r="K480">
            <v>1.2</v>
          </cell>
          <cell r="P480">
            <v>4</v>
          </cell>
        </row>
        <row r="481">
          <cell r="B481" t="str">
            <v>XXS</v>
          </cell>
          <cell r="C481">
            <v>2.5</v>
          </cell>
          <cell r="D481">
            <v>14.02</v>
          </cell>
          <cell r="E481">
            <v>1.25</v>
          </cell>
          <cell r="I481">
            <v>0.25</v>
          </cell>
          <cell r="J481">
            <v>1.7</v>
          </cell>
          <cell r="K481">
            <v>1.95</v>
          </cell>
          <cell r="P481">
            <v>4</v>
          </cell>
        </row>
        <row r="482">
          <cell r="B482" t="str">
            <v>XXS</v>
          </cell>
          <cell r="C482">
            <v>3</v>
          </cell>
          <cell r="D482">
            <v>15.24</v>
          </cell>
          <cell r="E482">
            <v>1.5</v>
          </cell>
          <cell r="I482">
            <v>0.3</v>
          </cell>
          <cell r="J482">
            <v>2.39</v>
          </cell>
          <cell r="K482">
            <v>2.69</v>
          </cell>
          <cell r="P482">
            <v>4</v>
          </cell>
        </row>
        <row r="483">
          <cell r="B483" t="str">
            <v>XXS</v>
          </cell>
          <cell r="C483">
            <v>4</v>
          </cell>
          <cell r="D483">
            <v>17.12</v>
          </cell>
          <cell r="E483">
            <v>1.5</v>
          </cell>
          <cell r="I483">
            <v>0.41</v>
          </cell>
          <cell r="J483">
            <v>4.09</v>
          </cell>
          <cell r="K483">
            <v>4.5</v>
          </cell>
          <cell r="P483">
            <v>4</v>
          </cell>
        </row>
        <row r="484">
          <cell r="B484" t="str">
            <v>XXS</v>
          </cell>
          <cell r="C484">
            <v>5</v>
          </cell>
          <cell r="D484">
            <v>19.05</v>
          </cell>
          <cell r="E484">
            <v>2</v>
          </cell>
          <cell r="I484">
            <v>0.51</v>
          </cell>
          <cell r="J484">
            <v>4.43</v>
          </cell>
          <cell r="K484">
            <v>4.9399999999999995</v>
          </cell>
          <cell r="P484">
            <v>4</v>
          </cell>
        </row>
        <row r="485">
          <cell r="B485" t="str">
            <v>XXS</v>
          </cell>
          <cell r="C485">
            <v>6</v>
          </cell>
          <cell r="D485">
            <v>21.95</v>
          </cell>
          <cell r="E485">
            <v>2</v>
          </cell>
          <cell r="I485">
            <v>0.61</v>
          </cell>
          <cell r="J485">
            <v>8.09</v>
          </cell>
          <cell r="K485">
            <v>8.6999999999999993</v>
          </cell>
          <cell r="P485">
            <v>4</v>
          </cell>
        </row>
        <row r="486">
          <cell r="B486" t="str">
            <v>XXS</v>
          </cell>
          <cell r="C486">
            <v>8</v>
          </cell>
          <cell r="D486">
            <v>22.23</v>
          </cell>
          <cell r="E486">
            <v>2</v>
          </cell>
          <cell r="I486">
            <v>0.81</v>
          </cell>
          <cell r="J486">
            <v>11.49</v>
          </cell>
          <cell r="K486">
            <v>12.3</v>
          </cell>
          <cell r="P486">
            <v>4</v>
          </cell>
        </row>
        <row r="487">
          <cell r="B487" t="str">
            <v>XXS</v>
          </cell>
          <cell r="C487">
            <v>10</v>
          </cell>
          <cell r="D487">
            <v>25.4</v>
          </cell>
          <cell r="E487" t="str">
            <v>N</v>
          </cell>
          <cell r="I487">
            <v>1.01</v>
          </cell>
          <cell r="J487">
            <v>18.489999999999998</v>
          </cell>
          <cell r="K487">
            <v>19.5</v>
          </cell>
          <cell r="P487">
            <v>4</v>
          </cell>
        </row>
        <row r="488">
          <cell r="B488" t="str">
            <v>XXS</v>
          </cell>
          <cell r="C488">
            <v>12</v>
          </cell>
          <cell r="D488">
            <v>25.4</v>
          </cell>
          <cell r="E488" t="str">
            <v>N</v>
          </cell>
          <cell r="I488">
            <v>1.22</v>
          </cell>
          <cell r="J488">
            <v>21.27</v>
          </cell>
          <cell r="K488">
            <v>22.49</v>
          </cell>
          <cell r="P488">
            <v>6</v>
          </cell>
        </row>
        <row r="489">
          <cell r="B489">
            <v>8.73</v>
          </cell>
          <cell r="C489">
            <v>64</v>
          </cell>
          <cell r="D489">
            <v>8.73</v>
          </cell>
          <cell r="E489">
            <v>1</v>
          </cell>
          <cell r="I489">
            <v>6.49</v>
          </cell>
          <cell r="J489">
            <v>20.29</v>
          </cell>
          <cell r="K489">
            <v>26.78</v>
          </cell>
          <cell r="P489">
            <v>21</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kinhphi"/>
      <sheetName val="ptvt"/>
      <sheetName val="sat"/>
      <sheetName val="clechvt"/>
      <sheetName val="dongia"/>
      <sheetName val="tonghop"/>
      <sheetName val="ctttc"/>
      <sheetName val="bia"/>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Loai-4-5"/>
      <sheetName val="om"/>
      <sheetName val="OM6"/>
      <sheetName val="om05"/>
      <sheetName val="NSU"/>
      <sheetName val="XL4Test5"/>
      <sheetName val="ESTI."/>
      <sheetName val="DI-ESTI"/>
      <sheetName val="Input"/>
      <sheetName val="SPL4-TOTAL"/>
      <sheetName val="ptdg "/>
      <sheetName val="ptke"/>
      <sheetName val="ptdg"/>
      <sheetName val="IBASE"/>
      <sheetName val="(24)-Truc 9"/>
      <sheetName val="ctdg"/>
      <sheetName val="clecÿÿt"/>
      <sheetName val="ÿÿngia"/>
      <sheetName val="khluong"/>
      <sheetName val="DCV"/>
      <sheetName val="DATA"/>
      <sheetName val="khung ten TD"/>
    </sheetNames>
    <sheetDataSet>
      <sheetData sheetId="0"/>
      <sheetData sheetId="1"/>
      <sheetData sheetId="2" refreshError="1">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row>
        <row r="7">
          <cell r="B7" t="str">
            <v>I. NÃÖN MOÏNG :</v>
          </cell>
          <cell r="C7">
            <v>0</v>
          </cell>
          <cell r="D7">
            <v>0</v>
          </cell>
          <cell r="F7">
            <v>22169.059999999998</v>
          </cell>
          <cell r="G7">
            <v>22.68</v>
          </cell>
          <cell r="H7">
            <v>53.999999999999993</v>
          </cell>
          <cell r="I7">
            <v>10.17</v>
          </cell>
          <cell r="J7">
            <v>30.39</v>
          </cell>
          <cell r="K7">
            <v>110.8</v>
          </cell>
          <cell r="L7">
            <v>0</v>
          </cell>
          <cell r="M7">
            <v>8043.3</v>
          </cell>
          <cell r="N7">
            <v>5713</v>
          </cell>
          <cell r="O7">
            <v>0</v>
          </cell>
          <cell r="P7">
            <v>0</v>
          </cell>
          <cell r="Q7">
            <v>0</v>
          </cell>
          <cell r="R7">
            <v>0.67</v>
          </cell>
          <cell r="S7">
            <v>10.039999999999999</v>
          </cell>
          <cell r="T7">
            <v>0</v>
          </cell>
          <cell r="U7">
            <v>0</v>
          </cell>
          <cell r="V7">
            <v>0</v>
          </cell>
          <cell r="W7">
            <v>0</v>
          </cell>
          <cell r="X7">
            <v>1.45</v>
          </cell>
        </row>
        <row r="8">
          <cell r="A8" t="str">
            <v>221.110</v>
          </cell>
          <cell r="B8" t="str">
            <v>Bã täng loït moïng âaï 4x6 M50</v>
          </cell>
          <cell r="C8" t="str">
            <v>m3</v>
          </cell>
          <cell r="D8">
            <v>16.239999999999998</v>
          </cell>
          <cell r="E8">
            <v>16.649999999999999</v>
          </cell>
          <cell r="F8">
            <v>2573</v>
          </cell>
          <cell r="G8">
            <v>7.24</v>
          </cell>
          <cell r="J8">
            <v>12.44</v>
          </cell>
          <cell r="K8">
            <v>0</v>
          </cell>
          <cell r="L8">
            <v>0</v>
          </cell>
          <cell r="M8">
            <v>0</v>
          </cell>
          <cell r="N8">
            <v>0</v>
          </cell>
          <cell r="O8">
            <v>0</v>
          </cell>
          <cell r="P8">
            <v>0</v>
          </cell>
          <cell r="Q8">
            <v>0</v>
          </cell>
          <cell r="R8">
            <v>0</v>
          </cell>
          <cell r="S8">
            <v>0</v>
          </cell>
          <cell r="T8">
            <v>0</v>
          </cell>
          <cell r="U8">
            <v>0</v>
          </cell>
          <cell r="V8">
            <v>0</v>
          </cell>
          <cell r="W8">
            <v>0</v>
          </cell>
          <cell r="X8">
            <v>0</v>
          </cell>
        </row>
        <row r="9">
          <cell r="A9" t="str">
            <v>200.110</v>
          </cell>
          <cell r="B9" t="str">
            <v>Xáy âaï häüc væîa XM M75</v>
          </cell>
          <cell r="C9" t="str">
            <v>m3</v>
          </cell>
          <cell r="D9">
            <v>92.33</v>
          </cell>
          <cell r="E9">
            <v>38.78</v>
          </cell>
          <cell r="F9">
            <v>9987.7900000000009</v>
          </cell>
          <cell r="H9">
            <v>43.36</v>
          </cell>
          <cell r="K9">
            <v>110.8</v>
          </cell>
          <cell r="L9">
            <v>0</v>
          </cell>
          <cell r="M9">
            <v>0</v>
          </cell>
          <cell r="N9">
            <v>0</v>
          </cell>
          <cell r="O9">
            <v>0</v>
          </cell>
          <cell r="P9">
            <v>0</v>
          </cell>
          <cell r="Q9">
            <v>0</v>
          </cell>
          <cell r="R9">
            <v>0</v>
          </cell>
          <cell r="S9">
            <v>0</v>
          </cell>
          <cell r="T9">
            <v>0</v>
          </cell>
          <cell r="U9">
            <v>0</v>
          </cell>
          <cell r="V9">
            <v>0</v>
          </cell>
          <cell r="W9">
            <v>0</v>
          </cell>
          <cell r="X9">
            <v>0</v>
          </cell>
        </row>
        <row r="10">
          <cell r="A10" t="str">
            <v>204.410</v>
          </cell>
          <cell r="B10" t="str">
            <v xml:space="preserve">Xáy gaûch âàûc væîa XM M75 báûc cáúp , bäön hoa </v>
          </cell>
          <cell r="C10" t="str">
            <v>m2</v>
          </cell>
          <cell r="D10">
            <v>9.93</v>
          </cell>
          <cell r="E10">
            <v>2.98</v>
          </cell>
          <cell r="F10">
            <v>767.5</v>
          </cell>
          <cell r="H10">
            <v>3.33</v>
          </cell>
          <cell r="K10">
            <v>0</v>
          </cell>
          <cell r="L10">
            <v>0</v>
          </cell>
          <cell r="M10">
            <v>8043.3</v>
          </cell>
          <cell r="N10">
            <v>0</v>
          </cell>
          <cell r="O10">
            <v>0</v>
          </cell>
          <cell r="P10">
            <v>0</v>
          </cell>
          <cell r="Q10">
            <v>0</v>
          </cell>
          <cell r="R10">
            <v>0</v>
          </cell>
          <cell r="S10">
            <v>0</v>
          </cell>
          <cell r="T10">
            <v>0</v>
          </cell>
          <cell r="U10">
            <v>0</v>
          </cell>
          <cell r="V10">
            <v>0</v>
          </cell>
          <cell r="W10">
            <v>0</v>
          </cell>
          <cell r="X10">
            <v>0.03</v>
          </cell>
        </row>
        <row r="11">
          <cell r="A11" t="str">
            <v>224.110</v>
          </cell>
          <cell r="B11" t="str">
            <v>Bã täng giàòng moïng âaï 1x2 M200</v>
          </cell>
          <cell r="C11">
            <v>0</v>
          </cell>
          <cell r="D11">
            <v>8.52</v>
          </cell>
          <cell r="E11">
            <v>8.73</v>
          </cell>
          <cell r="F11">
            <v>2839</v>
          </cell>
          <cell r="G11">
            <v>3.6</v>
          </cell>
          <cell r="I11">
            <v>7.34</v>
          </cell>
          <cell r="K11">
            <v>0</v>
          </cell>
          <cell r="L11">
            <v>0</v>
          </cell>
          <cell r="M11">
            <v>0</v>
          </cell>
          <cell r="N11">
            <v>0</v>
          </cell>
          <cell r="O11">
            <v>0</v>
          </cell>
          <cell r="P11">
            <v>0</v>
          </cell>
          <cell r="Q11">
            <v>0</v>
          </cell>
          <cell r="R11">
            <v>0</v>
          </cell>
          <cell r="S11">
            <v>0</v>
          </cell>
          <cell r="T11">
            <v>0</v>
          </cell>
          <cell r="U11">
            <v>0</v>
          </cell>
          <cell r="V11">
            <v>0</v>
          </cell>
          <cell r="W11">
            <v>0</v>
          </cell>
          <cell r="X11">
            <v>0.98</v>
          </cell>
        </row>
        <row r="12">
          <cell r="A12" t="str">
            <v>222.410</v>
          </cell>
          <cell r="B12" t="str">
            <v xml:space="preserve">Bã täng moïng cäüt M200 âaï 1x2 </v>
          </cell>
          <cell r="C12" t="str">
            <v>m3</v>
          </cell>
          <cell r="D12">
            <v>3.2899999999999996</v>
          </cell>
          <cell r="E12">
            <v>3.37</v>
          </cell>
          <cell r="F12">
            <v>1095.92</v>
          </cell>
          <cell r="G12">
            <v>1.39</v>
          </cell>
          <cell r="I12">
            <v>2.83</v>
          </cell>
          <cell r="K12">
            <v>0</v>
          </cell>
          <cell r="L12">
            <v>0</v>
          </cell>
          <cell r="M12">
            <v>0</v>
          </cell>
          <cell r="N12">
            <v>0</v>
          </cell>
          <cell r="O12">
            <v>0</v>
          </cell>
          <cell r="P12">
            <v>0</v>
          </cell>
          <cell r="Q12">
            <v>0</v>
          </cell>
          <cell r="R12">
            <v>0</v>
          </cell>
          <cell r="S12">
            <v>0</v>
          </cell>
          <cell r="T12">
            <v>0</v>
          </cell>
          <cell r="U12">
            <v>0</v>
          </cell>
          <cell r="V12">
            <v>0</v>
          </cell>
          <cell r="W12">
            <v>0</v>
          </cell>
          <cell r="X12">
            <v>0.44</v>
          </cell>
        </row>
        <row r="13">
          <cell r="A13" t="str">
            <v>651.150</v>
          </cell>
          <cell r="B13" t="str">
            <v>Traït moïng tæåìng væîa XM M50 daìy 20</v>
          </cell>
          <cell r="C13" t="str">
            <v>m2</v>
          </cell>
          <cell r="D13">
            <v>25.27</v>
          </cell>
          <cell r="E13">
            <v>0.57999999999999996</v>
          </cell>
          <cell r="F13">
            <v>105.44</v>
          </cell>
          <cell r="H13">
            <v>0.69</v>
          </cell>
          <cell r="K13">
            <v>0</v>
          </cell>
          <cell r="L13">
            <v>0</v>
          </cell>
          <cell r="M13">
            <v>0</v>
          </cell>
          <cell r="N13">
            <v>0</v>
          </cell>
          <cell r="O13">
            <v>0</v>
          </cell>
          <cell r="P13">
            <v>0</v>
          </cell>
          <cell r="Q13">
            <v>0</v>
          </cell>
          <cell r="R13">
            <v>0</v>
          </cell>
          <cell r="S13">
            <v>0</v>
          </cell>
          <cell r="T13">
            <v>0</v>
          </cell>
          <cell r="U13">
            <v>0</v>
          </cell>
          <cell r="V13">
            <v>0</v>
          </cell>
          <cell r="W13">
            <v>0</v>
          </cell>
          <cell r="X13">
            <v>0</v>
          </cell>
        </row>
        <row r="14">
          <cell r="A14" t="str">
            <v>651.310</v>
          </cell>
          <cell r="B14" t="str">
            <v xml:space="preserve">Traït báûc cáúp væîa XM M75 daìy 20 âaïnh maìu </v>
          </cell>
          <cell r="C14" t="str">
            <v>m2</v>
          </cell>
          <cell r="D14">
            <v>38.61</v>
          </cell>
          <cell r="E14">
            <v>0.69</v>
          </cell>
          <cell r="F14">
            <v>177.71</v>
          </cell>
          <cell r="H14">
            <v>0.77</v>
          </cell>
          <cell r="K14">
            <v>0</v>
          </cell>
          <cell r="L14">
            <v>0</v>
          </cell>
          <cell r="M14">
            <v>0</v>
          </cell>
          <cell r="N14">
            <v>0</v>
          </cell>
          <cell r="O14">
            <v>0</v>
          </cell>
          <cell r="P14">
            <v>0</v>
          </cell>
          <cell r="Q14">
            <v>0</v>
          </cell>
          <cell r="R14">
            <v>0</v>
          </cell>
          <cell r="S14">
            <v>0</v>
          </cell>
          <cell r="T14">
            <v>0</v>
          </cell>
          <cell r="U14">
            <v>0</v>
          </cell>
          <cell r="V14">
            <v>0</v>
          </cell>
          <cell r="W14">
            <v>0</v>
          </cell>
          <cell r="X14">
            <v>0</v>
          </cell>
        </row>
        <row r="15">
          <cell r="A15" t="str">
            <v>651.130</v>
          </cell>
          <cell r="B15" t="str">
            <v>Traït bäön hoa væîa XM M75 daìy 15</v>
          </cell>
          <cell r="C15" t="str">
            <v>m2</v>
          </cell>
          <cell r="D15">
            <v>8.1999999999999993</v>
          </cell>
          <cell r="E15">
            <v>0.14000000000000001</v>
          </cell>
          <cell r="F15">
            <v>36.06</v>
          </cell>
          <cell r="H15">
            <v>0.16</v>
          </cell>
          <cell r="K15">
            <v>0</v>
          </cell>
          <cell r="L15">
            <v>0</v>
          </cell>
          <cell r="M15">
            <v>0</v>
          </cell>
          <cell r="N15">
            <v>0</v>
          </cell>
          <cell r="O15">
            <v>0</v>
          </cell>
          <cell r="P15">
            <v>0</v>
          </cell>
          <cell r="Q15">
            <v>0</v>
          </cell>
          <cell r="R15">
            <v>0</v>
          </cell>
          <cell r="S15">
            <v>0</v>
          </cell>
          <cell r="T15">
            <v>0</v>
          </cell>
          <cell r="U15">
            <v>0</v>
          </cell>
          <cell r="V15">
            <v>0</v>
          </cell>
          <cell r="W15">
            <v>0</v>
          </cell>
          <cell r="X15">
            <v>0</v>
          </cell>
        </row>
        <row r="16">
          <cell r="A16" t="str">
            <v>701.110</v>
          </cell>
          <cell r="B16" t="str">
            <v xml:space="preserve">Queït väi moïng tæåìng , bäön hoa 1 tràõng , 2 maìu </v>
          </cell>
          <cell r="C16" t="str">
            <v>m2</v>
          </cell>
          <cell r="D16">
            <v>33.47</v>
          </cell>
          <cell r="E16">
            <v>0</v>
          </cell>
          <cell r="K16">
            <v>0</v>
          </cell>
          <cell r="L16">
            <v>0</v>
          </cell>
          <cell r="M16">
            <v>0</v>
          </cell>
          <cell r="N16">
            <v>0</v>
          </cell>
          <cell r="O16">
            <v>0</v>
          </cell>
          <cell r="P16">
            <v>0</v>
          </cell>
          <cell r="Q16">
            <v>0</v>
          </cell>
          <cell r="R16">
            <v>0.67</v>
          </cell>
          <cell r="S16">
            <v>10.039999999999999</v>
          </cell>
          <cell r="T16">
            <v>0</v>
          </cell>
          <cell r="U16">
            <v>0</v>
          </cell>
          <cell r="V16">
            <v>0</v>
          </cell>
          <cell r="W16">
            <v>0</v>
          </cell>
          <cell r="X16">
            <v>0</v>
          </cell>
        </row>
        <row r="17">
          <cell r="A17" t="str">
            <v>221.110</v>
          </cell>
          <cell r="B17" t="str">
            <v xml:space="preserve">Bã täng âaï 4x6 M50 nãön nhaì </v>
          </cell>
          <cell r="C17" t="str">
            <v>m3</v>
          </cell>
          <cell r="D17">
            <v>23.44</v>
          </cell>
          <cell r="E17">
            <v>24.03</v>
          </cell>
          <cell r="F17">
            <v>3714</v>
          </cell>
          <cell r="G17">
            <v>10.45</v>
          </cell>
          <cell r="J17">
            <v>17.95</v>
          </cell>
          <cell r="K17">
            <v>0</v>
          </cell>
          <cell r="L17">
            <v>0</v>
          </cell>
          <cell r="M17">
            <v>0</v>
          </cell>
          <cell r="N17">
            <v>0</v>
          </cell>
          <cell r="O17">
            <v>0</v>
          </cell>
          <cell r="P17">
            <v>0</v>
          </cell>
          <cell r="Q17">
            <v>0</v>
          </cell>
          <cell r="R17">
            <v>0</v>
          </cell>
          <cell r="S17">
            <v>0</v>
          </cell>
          <cell r="T17">
            <v>0</v>
          </cell>
          <cell r="U17">
            <v>0</v>
          </cell>
          <cell r="V17">
            <v>0</v>
          </cell>
          <cell r="W17">
            <v>0</v>
          </cell>
          <cell r="X17">
            <v>0</v>
          </cell>
        </row>
        <row r="18">
          <cell r="A18" t="str">
            <v>684.130</v>
          </cell>
          <cell r="B18" t="str">
            <v>Laït gaûch hoa XM væîa XM M50</v>
          </cell>
          <cell r="C18" t="str">
            <v>m2</v>
          </cell>
          <cell r="D18">
            <v>228.52</v>
          </cell>
          <cell r="E18">
            <v>4.8</v>
          </cell>
          <cell r="F18">
            <v>872.64</v>
          </cell>
          <cell r="H18">
            <v>5.69</v>
          </cell>
          <cell r="K18">
            <v>0</v>
          </cell>
          <cell r="L18">
            <v>0</v>
          </cell>
          <cell r="M18">
            <v>0</v>
          </cell>
          <cell r="N18">
            <v>5713</v>
          </cell>
          <cell r="O18">
            <v>0</v>
          </cell>
          <cell r="P18">
            <v>0</v>
          </cell>
          <cell r="Q18">
            <v>0</v>
          </cell>
          <cell r="R18">
            <v>0</v>
          </cell>
          <cell r="S18">
            <v>0</v>
          </cell>
          <cell r="T18">
            <v>0</v>
          </cell>
          <cell r="U18">
            <v>0</v>
          </cell>
          <cell r="V18">
            <v>0</v>
          </cell>
          <cell r="W18">
            <v>0</v>
          </cell>
          <cell r="X18">
            <v>0</v>
          </cell>
        </row>
        <row r="20">
          <cell r="A20">
            <v>0</v>
          </cell>
          <cell r="B20" t="str">
            <v>II. THÁN NHAÌ :</v>
          </cell>
          <cell r="C20">
            <v>0</v>
          </cell>
          <cell r="D20">
            <v>0</v>
          </cell>
          <cell r="F20">
            <v>10941.180000000002</v>
          </cell>
          <cell r="G20">
            <v>4.0500000000000007</v>
          </cell>
          <cell r="H20">
            <v>48.71</v>
          </cell>
          <cell r="I20">
            <v>8.26</v>
          </cell>
          <cell r="J20">
            <v>0</v>
          </cell>
          <cell r="K20">
            <v>0</v>
          </cell>
          <cell r="L20">
            <v>43421.97</v>
          </cell>
          <cell r="M20">
            <v>680.34</v>
          </cell>
          <cell r="N20">
            <v>0</v>
          </cell>
          <cell r="O20">
            <v>0</v>
          </cell>
          <cell r="P20">
            <v>0</v>
          </cell>
          <cell r="Q20">
            <v>0</v>
          </cell>
          <cell r="R20">
            <v>27.17</v>
          </cell>
          <cell r="S20">
            <v>426.23</v>
          </cell>
          <cell r="T20">
            <v>34.340000000000003</v>
          </cell>
          <cell r="U20">
            <v>0</v>
          </cell>
          <cell r="V20">
            <v>0</v>
          </cell>
          <cell r="W20">
            <v>0</v>
          </cell>
          <cell r="X20">
            <v>1.21</v>
          </cell>
        </row>
        <row r="21">
          <cell r="A21" t="str">
            <v>205.130</v>
          </cell>
          <cell r="B21" t="str">
            <v>Xáy tæåìng 220 gaûch äúng væîa XM M50 cao &lt;= 4m</v>
          </cell>
          <cell r="C21" t="str">
            <v>m3</v>
          </cell>
          <cell r="D21">
            <v>48.07</v>
          </cell>
          <cell r="E21">
            <v>7.93</v>
          </cell>
          <cell r="F21">
            <v>1441.67</v>
          </cell>
          <cell r="H21">
            <v>9.4</v>
          </cell>
          <cell r="K21">
            <v>0</v>
          </cell>
          <cell r="L21">
            <v>21631.5</v>
          </cell>
          <cell r="M21">
            <v>0</v>
          </cell>
          <cell r="N21">
            <v>0</v>
          </cell>
          <cell r="O21">
            <v>0</v>
          </cell>
          <cell r="P21">
            <v>0</v>
          </cell>
          <cell r="Q21">
            <v>0</v>
          </cell>
          <cell r="R21">
            <v>0</v>
          </cell>
          <cell r="S21">
            <v>0</v>
          </cell>
          <cell r="T21">
            <v>0</v>
          </cell>
          <cell r="U21">
            <v>0</v>
          </cell>
          <cell r="V21">
            <v>0</v>
          </cell>
          <cell r="W21">
            <v>0</v>
          </cell>
          <cell r="X21">
            <v>0.14000000000000001</v>
          </cell>
        </row>
        <row r="22">
          <cell r="A22" t="str">
            <v>205.140</v>
          </cell>
          <cell r="B22" t="str">
            <v xml:space="preserve">Xáy tæåìng 220 gaûch äúng væîa XM M50 cao &gt; 4m : </v>
          </cell>
          <cell r="C22" t="str">
            <v>m3</v>
          </cell>
          <cell r="D22">
            <v>1.22</v>
          </cell>
          <cell r="E22">
            <v>0.2</v>
          </cell>
          <cell r="F22">
            <v>36.36</v>
          </cell>
          <cell r="H22">
            <v>0.24</v>
          </cell>
          <cell r="K22">
            <v>0</v>
          </cell>
          <cell r="L22">
            <v>549</v>
          </cell>
          <cell r="M22">
            <v>0</v>
          </cell>
          <cell r="N22">
            <v>0</v>
          </cell>
          <cell r="O22">
            <v>0</v>
          </cell>
          <cell r="P22">
            <v>0</v>
          </cell>
          <cell r="Q22">
            <v>0</v>
          </cell>
          <cell r="R22">
            <v>0</v>
          </cell>
          <cell r="S22">
            <v>0</v>
          </cell>
          <cell r="T22">
            <v>0</v>
          </cell>
          <cell r="U22">
            <v>0</v>
          </cell>
          <cell r="V22">
            <v>0</v>
          </cell>
          <cell r="W22">
            <v>0</v>
          </cell>
          <cell r="X22">
            <v>0.01</v>
          </cell>
        </row>
        <row r="23">
          <cell r="A23" t="str">
            <v>205.110</v>
          </cell>
          <cell r="B23" t="str">
            <v>Xáy tæåìng 110 gaûch äúng væîa XM M50 cao &lt;= 4m</v>
          </cell>
          <cell r="C23" t="str">
            <v>m3</v>
          </cell>
          <cell r="D23">
            <v>41.357100000000003</v>
          </cell>
          <cell r="E23">
            <v>6.2</v>
          </cell>
          <cell r="F23">
            <v>1127.1600000000001</v>
          </cell>
          <cell r="H23">
            <v>7.35</v>
          </cell>
          <cell r="K23">
            <v>0</v>
          </cell>
          <cell r="L23">
            <v>19024.27</v>
          </cell>
          <cell r="M23">
            <v>0</v>
          </cell>
          <cell r="N23">
            <v>0</v>
          </cell>
          <cell r="O23">
            <v>0</v>
          </cell>
          <cell r="P23">
            <v>0</v>
          </cell>
          <cell r="Q23">
            <v>0</v>
          </cell>
          <cell r="R23">
            <v>0</v>
          </cell>
          <cell r="S23">
            <v>0</v>
          </cell>
          <cell r="T23">
            <v>0</v>
          </cell>
          <cell r="U23">
            <v>0</v>
          </cell>
          <cell r="V23">
            <v>0</v>
          </cell>
          <cell r="W23">
            <v>0</v>
          </cell>
          <cell r="X23">
            <v>0.12</v>
          </cell>
        </row>
        <row r="24">
          <cell r="A24" t="str">
            <v>205.120</v>
          </cell>
          <cell r="B24" t="str">
            <v>Xáy tæåìng 110 gaûch äúng væîa XM M50 cao &gt; 4m</v>
          </cell>
          <cell r="C24" t="str">
            <v>m3</v>
          </cell>
          <cell r="D24">
            <v>4.82</v>
          </cell>
          <cell r="E24">
            <v>0.72</v>
          </cell>
          <cell r="F24">
            <v>130.9</v>
          </cell>
          <cell r="H24">
            <v>0.85</v>
          </cell>
          <cell r="K24">
            <v>0</v>
          </cell>
          <cell r="L24">
            <v>2217.1999999999998</v>
          </cell>
          <cell r="M24">
            <v>0</v>
          </cell>
          <cell r="N24">
            <v>0</v>
          </cell>
          <cell r="O24">
            <v>0</v>
          </cell>
          <cell r="P24">
            <v>0</v>
          </cell>
          <cell r="Q24">
            <v>0</v>
          </cell>
          <cell r="R24">
            <v>0</v>
          </cell>
          <cell r="S24">
            <v>0</v>
          </cell>
          <cell r="T24">
            <v>0</v>
          </cell>
          <cell r="U24">
            <v>0</v>
          </cell>
          <cell r="V24">
            <v>0</v>
          </cell>
          <cell r="W24">
            <v>0</v>
          </cell>
          <cell r="X24">
            <v>0.05</v>
          </cell>
        </row>
        <row r="25">
          <cell r="A25" t="str">
            <v>651.130</v>
          </cell>
          <cell r="B25" t="str">
            <v>Traït tæåìng gaûch äúng cao &lt;= 4m væîa XM M50 daìy 15</v>
          </cell>
          <cell r="C25" t="str">
            <v>m2</v>
          </cell>
          <cell r="D25">
            <v>1226.18</v>
          </cell>
          <cell r="E25">
            <v>20.85</v>
          </cell>
          <cell r="F25">
            <v>3790.53</v>
          </cell>
          <cell r="H25">
            <v>24.71</v>
          </cell>
          <cell r="K25">
            <v>0</v>
          </cell>
          <cell r="L25">
            <v>0</v>
          </cell>
          <cell r="M25">
            <v>0</v>
          </cell>
          <cell r="N25">
            <v>0</v>
          </cell>
          <cell r="O25">
            <v>0</v>
          </cell>
          <cell r="P25">
            <v>0</v>
          </cell>
          <cell r="Q25">
            <v>0</v>
          </cell>
          <cell r="R25">
            <v>0</v>
          </cell>
          <cell r="S25">
            <v>0</v>
          </cell>
          <cell r="T25">
            <v>0</v>
          </cell>
          <cell r="U25">
            <v>0</v>
          </cell>
          <cell r="V25">
            <v>0</v>
          </cell>
          <cell r="W25">
            <v>0</v>
          </cell>
          <cell r="X25">
            <v>0</v>
          </cell>
        </row>
        <row r="26">
          <cell r="A26" t="str">
            <v>651.140</v>
          </cell>
          <cell r="B26" t="str">
            <v>Traït tæåìng gaûch äúng cao &gt; 4m væîa XM M50 daìy 15</v>
          </cell>
          <cell r="C26" t="str">
            <v>m2</v>
          </cell>
          <cell r="D26">
            <v>98.64</v>
          </cell>
          <cell r="E26">
            <v>1.68</v>
          </cell>
          <cell r="F26">
            <v>305.42</v>
          </cell>
          <cell r="H26">
            <v>1.99</v>
          </cell>
          <cell r="K26">
            <v>0</v>
          </cell>
          <cell r="L26">
            <v>0</v>
          </cell>
          <cell r="M26">
            <v>0</v>
          </cell>
          <cell r="N26">
            <v>0</v>
          </cell>
          <cell r="O26">
            <v>0</v>
          </cell>
          <cell r="P26">
            <v>0</v>
          </cell>
          <cell r="Q26">
            <v>0</v>
          </cell>
          <cell r="R26">
            <v>0</v>
          </cell>
          <cell r="S26">
            <v>0</v>
          </cell>
          <cell r="T26">
            <v>0</v>
          </cell>
          <cell r="U26">
            <v>0</v>
          </cell>
          <cell r="V26">
            <v>0</v>
          </cell>
          <cell r="W26">
            <v>0</v>
          </cell>
          <cell r="X26">
            <v>0</v>
          </cell>
        </row>
        <row r="27">
          <cell r="A27" t="str">
            <v>204.310</v>
          </cell>
          <cell r="B27" t="str">
            <v xml:space="preserve">Xáy äÚp truû væîa XM M75 gaûch âàûc </v>
          </cell>
          <cell r="C27" t="str">
            <v>m3</v>
          </cell>
          <cell r="D27">
            <v>0.87</v>
          </cell>
          <cell r="E27">
            <v>0.27</v>
          </cell>
          <cell r="F27">
            <v>69.540000000000006</v>
          </cell>
          <cell r="G27">
            <v>0.86</v>
          </cell>
          <cell r="H27">
            <v>0.3</v>
          </cell>
          <cell r="K27">
            <v>0</v>
          </cell>
          <cell r="L27">
            <v>0</v>
          </cell>
          <cell r="M27">
            <v>680.34</v>
          </cell>
          <cell r="N27">
            <v>0</v>
          </cell>
          <cell r="O27">
            <v>0</v>
          </cell>
          <cell r="P27">
            <v>0</v>
          </cell>
          <cell r="Q27">
            <v>0</v>
          </cell>
          <cell r="R27">
            <v>0</v>
          </cell>
          <cell r="S27">
            <v>0</v>
          </cell>
          <cell r="T27">
            <v>0</v>
          </cell>
          <cell r="U27">
            <v>0</v>
          </cell>
          <cell r="V27">
            <v>0</v>
          </cell>
          <cell r="W27">
            <v>0</v>
          </cell>
          <cell r="X27">
            <v>0</v>
          </cell>
        </row>
        <row r="28">
          <cell r="A28" t="str">
            <v>651.220</v>
          </cell>
          <cell r="B28" t="str">
            <v>Traït truû væîa XM M75 daìy 15</v>
          </cell>
          <cell r="C28" t="str">
            <v>m2</v>
          </cell>
          <cell r="D28">
            <v>7.92</v>
          </cell>
          <cell r="E28">
            <v>0.14000000000000001</v>
          </cell>
          <cell r="F28">
            <v>36.06</v>
          </cell>
          <cell r="H28">
            <v>0.16</v>
          </cell>
          <cell r="K28">
            <v>0</v>
          </cell>
          <cell r="L28">
            <v>0</v>
          </cell>
          <cell r="M28">
            <v>0</v>
          </cell>
          <cell r="N28">
            <v>0</v>
          </cell>
          <cell r="O28">
            <v>0</v>
          </cell>
          <cell r="P28">
            <v>0</v>
          </cell>
          <cell r="Q28">
            <v>0</v>
          </cell>
          <cell r="R28">
            <v>0</v>
          </cell>
          <cell r="S28">
            <v>0</v>
          </cell>
          <cell r="T28">
            <v>0</v>
          </cell>
          <cell r="U28">
            <v>0</v>
          </cell>
          <cell r="V28">
            <v>0</v>
          </cell>
          <cell r="W28">
            <v>0</v>
          </cell>
          <cell r="X28">
            <v>0</v>
          </cell>
        </row>
        <row r="29">
          <cell r="A29" t="str">
            <v>651.220</v>
          </cell>
          <cell r="B29" t="str">
            <v>Traït chaình cæía væîa XM M75 daìy 20</v>
          </cell>
          <cell r="C29" t="str">
            <v>m2</v>
          </cell>
          <cell r="D29">
            <v>54.48</v>
          </cell>
          <cell r="E29">
            <v>0.98</v>
          </cell>
          <cell r="F29">
            <v>252.4</v>
          </cell>
          <cell r="H29">
            <v>1.1000000000000001</v>
          </cell>
          <cell r="K29">
            <v>0</v>
          </cell>
          <cell r="L29">
            <v>0</v>
          </cell>
          <cell r="M29">
            <v>0</v>
          </cell>
          <cell r="N29">
            <v>0</v>
          </cell>
          <cell r="O29">
            <v>0</v>
          </cell>
          <cell r="P29">
            <v>0</v>
          </cell>
          <cell r="Q29">
            <v>0</v>
          </cell>
          <cell r="R29">
            <v>0</v>
          </cell>
          <cell r="S29">
            <v>0</v>
          </cell>
          <cell r="T29">
            <v>0</v>
          </cell>
          <cell r="U29">
            <v>0</v>
          </cell>
          <cell r="V29">
            <v>0</v>
          </cell>
          <cell r="W29">
            <v>0</v>
          </cell>
          <cell r="X29">
            <v>0</v>
          </cell>
        </row>
        <row r="30">
          <cell r="A30" t="str">
            <v>222.410</v>
          </cell>
          <cell r="B30" t="str">
            <v xml:space="preserve">Bã täng truû M200 âaï 1x2 </v>
          </cell>
          <cell r="C30" t="str">
            <v>m3</v>
          </cell>
          <cell r="D30">
            <v>1.1200000000000001</v>
          </cell>
          <cell r="E30">
            <v>1.1499999999999999</v>
          </cell>
          <cell r="F30">
            <v>373.98</v>
          </cell>
          <cell r="G30">
            <v>0.47</v>
          </cell>
          <cell r="I30">
            <v>0.97</v>
          </cell>
          <cell r="K30">
            <v>0</v>
          </cell>
          <cell r="L30">
            <v>0</v>
          </cell>
          <cell r="M30">
            <v>0</v>
          </cell>
          <cell r="N30">
            <v>0</v>
          </cell>
          <cell r="O30">
            <v>0</v>
          </cell>
          <cell r="P30">
            <v>0</v>
          </cell>
          <cell r="Q30">
            <v>0</v>
          </cell>
          <cell r="R30">
            <v>0</v>
          </cell>
          <cell r="S30">
            <v>0</v>
          </cell>
          <cell r="T30">
            <v>0</v>
          </cell>
          <cell r="U30">
            <v>0</v>
          </cell>
          <cell r="V30">
            <v>0</v>
          </cell>
          <cell r="W30">
            <v>0</v>
          </cell>
          <cell r="X30">
            <v>0.15</v>
          </cell>
        </row>
        <row r="31">
          <cell r="A31" t="str">
            <v>300.510</v>
          </cell>
          <cell r="B31" t="str">
            <v xml:space="preserve">Bã täng lanh tä M200 âaï 1x2 </v>
          </cell>
          <cell r="C31" t="str">
            <v>m3</v>
          </cell>
          <cell r="D31">
            <v>2.0500000000000003</v>
          </cell>
          <cell r="E31">
            <v>2.08</v>
          </cell>
          <cell r="F31">
            <v>676.42</v>
          </cell>
          <cell r="G31">
            <v>0.86</v>
          </cell>
          <cell r="I31">
            <v>1.75</v>
          </cell>
          <cell r="K31">
            <v>0</v>
          </cell>
          <cell r="L31">
            <v>0</v>
          </cell>
          <cell r="M31">
            <v>0</v>
          </cell>
          <cell r="N31">
            <v>0</v>
          </cell>
          <cell r="O31">
            <v>0</v>
          </cell>
          <cell r="P31">
            <v>0</v>
          </cell>
          <cell r="Q31">
            <v>0</v>
          </cell>
          <cell r="R31">
            <v>0</v>
          </cell>
          <cell r="S31">
            <v>0</v>
          </cell>
          <cell r="T31">
            <v>0</v>
          </cell>
          <cell r="U31">
            <v>0</v>
          </cell>
          <cell r="V31">
            <v>0</v>
          </cell>
          <cell r="W31">
            <v>0</v>
          </cell>
          <cell r="X31">
            <v>0.03</v>
          </cell>
        </row>
        <row r="32">
          <cell r="A32" t="str">
            <v>300.510</v>
          </cell>
          <cell r="B32" t="str">
            <v xml:space="preserve">Bã täng ä vàng M200 âaï 1x2 </v>
          </cell>
          <cell r="C32" t="str">
            <v>m3</v>
          </cell>
          <cell r="D32">
            <v>0.28000000000000003</v>
          </cell>
          <cell r="E32">
            <v>0.28000000000000003</v>
          </cell>
          <cell r="F32">
            <v>91.06</v>
          </cell>
          <cell r="G32">
            <v>0.12</v>
          </cell>
          <cell r="I32">
            <v>0.24</v>
          </cell>
          <cell r="K32">
            <v>0</v>
          </cell>
          <cell r="L32">
            <v>0</v>
          </cell>
          <cell r="M32">
            <v>0</v>
          </cell>
          <cell r="N32">
            <v>0</v>
          </cell>
          <cell r="O32">
            <v>0</v>
          </cell>
          <cell r="P32">
            <v>0</v>
          </cell>
          <cell r="Q32">
            <v>0</v>
          </cell>
          <cell r="R32">
            <v>0</v>
          </cell>
          <cell r="S32">
            <v>0</v>
          </cell>
          <cell r="T32">
            <v>0</v>
          </cell>
          <cell r="U32">
            <v>0</v>
          </cell>
          <cell r="V32">
            <v>0</v>
          </cell>
          <cell r="W32">
            <v>0</v>
          </cell>
          <cell r="X32">
            <v>0</v>
          </cell>
        </row>
        <row r="33">
          <cell r="A33" t="str">
            <v>651.320</v>
          </cell>
          <cell r="B33" t="str">
            <v>Traït ä vàng væîa XM M50 daìy 15</v>
          </cell>
          <cell r="C33" t="str">
            <v>m2</v>
          </cell>
          <cell r="D33">
            <v>4.62</v>
          </cell>
          <cell r="E33">
            <v>0.08</v>
          </cell>
          <cell r="F33">
            <v>14.54</v>
          </cell>
          <cell r="H33">
            <v>0.09</v>
          </cell>
          <cell r="K33">
            <v>0</v>
          </cell>
          <cell r="L33">
            <v>0</v>
          </cell>
          <cell r="M33">
            <v>0</v>
          </cell>
          <cell r="N33">
            <v>0</v>
          </cell>
          <cell r="O33">
            <v>0</v>
          </cell>
          <cell r="P33">
            <v>0</v>
          </cell>
          <cell r="Q33">
            <v>0</v>
          </cell>
          <cell r="R33">
            <v>0</v>
          </cell>
          <cell r="S33">
            <v>0</v>
          </cell>
          <cell r="T33">
            <v>0</v>
          </cell>
          <cell r="U33">
            <v>0</v>
          </cell>
          <cell r="V33">
            <v>0</v>
          </cell>
          <cell r="W33">
            <v>0</v>
          </cell>
          <cell r="X33">
            <v>0</v>
          </cell>
        </row>
        <row r="34">
          <cell r="A34" t="str">
            <v>672.110</v>
          </cell>
          <cell r="B34" t="str">
            <v>Laïng ä vàng væîa XM M75 daìy 20</v>
          </cell>
          <cell r="C34" t="str">
            <v>m2</v>
          </cell>
          <cell r="D34">
            <v>4.62</v>
          </cell>
          <cell r="E34">
            <v>0.06</v>
          </cell>
          <cell r="F34">
            <v>15.45</v>
          </cell>
          <cell r="H34">
            <v>7.0000000000000007E-2</v>
          </cell>
          <cell r="K34">
            <v>0</v>
          </cell>
          <cell r="L34">
            <v>0</v>
          </cell>
          <cell r="M34">
            <v>0</v>
          </cell>
          <cell r="N34">
            <v>0</v>
          </cell>
          <cell r="O34">
            <v>0</v>
          </cell>
          <cell r="P34">
            <v>0</v>
          </cell>
          <cell r="Q34">
            <v>0</v>
          </cell>
          <cell r="R34">
            <v>0</v>
          </cell>
          <cell r="S34">
            <v>0</v>
          </cell>
          <cell r="T34">
            <v>0</v>
          </cell>
          <cell r="U34">
            <v>0</v>
          </cell>
          <cell r="V34">
            <v>0</v>
          </cell>
          <cell r="W34">
            <v>0</v>
          </cell>
          <cell r="X34">
            <v>0</v>
          </cell>
        </row>
        <row r="35">
          <cell r="A35" t="str">
            <v>651.420</v>
          </cell>
          <cell r="B35" t="str">
            <v>Traït chè næåïc ä vàng væîa XM M75</v>
          </cell>
          <cell r="C35" t="str">
            <v>md</v>
          </cell>
          <cell r="D35">
            <v>16.100000000000001</v>
          </cell>
          <cell r="E35">
            <v>7.0000000000000007E-2</v>
          </cell>
          <cell r="F35">
            <v>18.03</v>
          </cell>
          <cell r="H35">
            <v>0.08</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A36" t="str">
            <v>651.330</v>
          </cell>
          <cell r="B36" t="str">
            <v xml:space="preserve">Traït häö dáöu vaìo ä vàng </v>
          </cell>
          <cell r="C36" t="str">
            <v>m2</v>
          </cell>
          <cell r="D36">
            <v>9.24</v>
          </cell>
          <cell r="F36">
            <v>10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A37" t="str">
            <v>651.220</v>
          </cell>
          <cell r="B37" t="str">
            <v>Traït truû truûc A væîa XM M75 daìy 15</v>
          </cell>
          <cell r="C37" t="str">
            <v>m2</v>
          </cell>
          <cell r="D37">
            <v>25.76</v>
          </cell>
          <cell r="E37">
            <v>0.46</v>
          </cell>
          <cell r="F37">
            <v>118.47</v>
          </cell>
          <cell r="H37">
            <v>0.51</v>
          </cell>
          <cell r="K37">
            <v>0</v>
          </cell>
          <cell r="L37">
            <v>0</v>
          </cell>
          <cell r="M37">
            <v>0</v>
          </cell>
          <cell r="N37">
            <v>0</v>
          </cell>
          <cell r="O37">
            <v>0</v>
          </cell>
          <cell r="P37">
            <v>0</v>
          </cell>
          <cell r="Q37">
            <v>0</v>
          </cell>
          <cell r="R37">
            <v>0</v>
          </cell>
          <cell r="S37">
            <v>0</v>
          </cell>
          <cell r="T37">
            <v>0</v>
          </cell>
          <cell r="U37">
            <v>0</v>
          </cell>
          <cell r="V37">
            <v>0</v>
          </cell>
          <cell r="W37">
            <v>0</v>
          </cell>
          <cell r="X37">
            <v>0</v>
          </cell>
        </row>
        <row r="38">
          <cell r="A38" t="str">
            <v>224.110</v>
          </cell>
          <cell r="B38" t="str">
            <v xml:space="preserve">Bã täng dáöm M200 âaï 1x2 </v>
          </cell>
          <cell r="C38" t="str">
            <v>m3</v>
          </cell>
          <cell r="D38">
            <v>6.1499999999999995</v>
          </cell>
          <cell r="E38">
            <v>6.3</v>
          </cell>
          <cell r="F38">
            <v>2048.7600000000002</v>
          </cell>
          <cell r="G38">
            <v>2.6</v>
          </cell>
          <cell r="I38">
            <v>5.3</v>
          </cell>
          <cell r="K38">
            <v>0</v>
          </cell>
          <cell r="L38">
            <v>0</v>
          </cell>
          <cell r="M38">
            <v>0</v>
          </cell>
          <cell r="N38">
            <v>0</v>
          </cell>
          <cell r="O38">
            <v>0</v>
          </cell>
          <cell r="P38">
            <v>0</v>
          </cell>
          <cell r="Q38">
            <v>0</v>
          </cell>
          <cell r="R38">
            <v>0</v>
          </cell>
          <cell r="S38">
            <v>0</v>
          </cell>
          <cell r="T38">
            <v>0</v>
          </cell>
          <cell r="U38">
            <v>0</v>
          </cell>
          <cell r="V38">
            <v>0</v>
          </cell>
          <cell r="W38">
            <v>0</v>
          </cell>
          <cell r="X38">
            <v>0.71</v>
          </cell>
        </row>
        <row r="39">
          <cell r="A39" t="str">
            <v>651.330</v>
          </cell>
          <cell r="B39" t="str">
            <v>Traït dáöm væîa XM M50 daìy 15</v>
          </cell>
          <cell r="C39" t="str">
            <v>m2</v>
          </cell>
          <cell r="D39">
            <v>87.44</v>
          </cell>
          <cell r="E39">
            <v>1.57</v>
          </cell>
          <cell r="F39">
            <v>285.43</v>
          </cell>
          <cell r="H39">
            <v>1.86</v>
          </cell>
          <cell r="K39">
            <v>0</v>
          </cell>
          <cell r="L39">
            <v>0</v>
          </cell>
          <cell r="M39">
            <v>0</v>
          </cell>
          <cell r="N39">
            <v>0</v>
          </cell>
          <cell r="O39">
            <v>0</v>
          </cell>
          <cell r="P39">
            <v>0</v>
          </cell>
          <cell r="Q39">
            <v>0</v>
          </cell>
          <cell r="R39">
            <v>0</v>
          </cell>
          <cell r="S39">
            <v>0</v>
          </cell>
          <cell r="T39">
            <v>0</v>
          </cell>
          <cell r="U39">
            <v>0</v>
          </cell>
          <cell r="V39">
            <v>0</v>
          </cell>
          <cell r="W39">
            <v>0</v>
          </cell>
          <cell r="X39">
            <v>0</v>
          </cell>
        </row>
        <row r="40">
          <cell r="A40" t="str">
            <v>651.330</v>
          </cell>
          <cell r="B40" t="str">
            <v xml:space="preserve">Traït häö dáöu vaìo âáöm bã täng </v>
          </cell>
          <cell r="C40" t="str">
            <v>m2</v>
          </cell>
          <cell r="D40">
            <v>87.44</v>
          </cell>
          <cell r="F40">
            <v>99</v>
          </cell>
          <cell r="K40">
            <v>0</v>
          </cell>
          <cell r="L40">
            <v>0</v>
          </cell>
          <cell r="M40">
            <v>0</v>
          </cell>
          <cell r="N40">
            <v>0</v>
          </cell>
          <cell r="O40">
            <v>0</v>
          </cell>
          <cell r="P40">
            <v>0</v>
          </cell>
          <cell r="Q40">
            <v>0</v>
          </cell>
          <cell r="R40">
            <v>0</v>
          </cell>
          <cell r="S40">
            <v>0</v>
          </cell>
          <cell r="T40">
            <v>0</v>
          </cell>
          <cell r="U40">
            <v>0</v>
          </cell>
          <cell r="V40">
            <v>0</v>
          </cell>
          <cell r="W40">
            <v>0</v>
          </cell>
          <cell r="X40">
            <v>0</v>
          </cell>
        </row>
        <row r="41">
          <cell r="A41" t="str">
            <v>701.110</v>
          </cell>
          <cell r="B41" t="str">
            <v xml:space="preserve">Queït väi tæåìng truû 1 tràõng 2 maìu </v>
          </cell>
          <cell r="C41" t="str">
            <v>m2</v>
          </cell>
          <cell r="D41">
            <v>1358.5000000000002</v>
          </cell>
          <cell r="E41">
            <v>0</v>
          </cell>
          <cell r="K41">
            <v>0</v>
          </cell>
          <cell r="L41">
            <v>0</v>
          </cell>
          <cell r="M41">
            <v>0</v>
          </cell>
          <cell r="N41">
            <v>0</v>
          </cell>
          <cell r="O41">
            <v>0</v>
          </cell>
          <cell r="P41">
            <v>0</v>
          </cell>
          <cell r="Q41">
            <v>0</v>
          </cell>
          <cell r="R41">
            <v>27.17</v>
          </cell>
          <cell r="S41">
            <v>407.55</v>
          </cell>
          <cell r="T41">
            <v>0</v>
          </cell>
          <cell r="U41">
            <v>0</v>
          </cell>
          <cell r="V41">
            <v>0</v>
          </cell>
          <cell r="W41">
            <v>0</v>
          </cell>
          <cell r="X41">
            <v>0</v>
          </cell>
        </row>
        <row r="42">
          <cell r="A42" t="str">
            <v>701.130</v>
          </cell>
          <cell r="B42" t="str">
            <v>Queït väi chaình cæía , ä vàng , lanh tä 3 næåïc tràõng</v>
          </cell>
          <cell r="C42" t="str">
            <v>m2</v>
          </cell>
          <cell r="D42">
            <v>59.099999999999994</v>
          </cell>
          <cell r="E42">
            <v>0</v>
          </cell>
          <cell r="K42">
            <v>0</v>
          </cell>
          <cell r="L42">
            <v>0</v>
          </cell>
          <cell r="M42">
            <v>0</v>
          </cell>
          <cell r="N42">
            <v>0</v>
          </cell>
          <cell r="O42">
            <v>0</v>
          </cell>
          <cell r="P42">
            <v>0</v>
          </cell>
          <cell r="Q42">
            <v>0</v>
          </cell>
          <cell r="R42">
            <v>0</v>
          </cell>
          <cell r="S42">
            <v>18.68</v>
          </cell>
          <cell r="T42">
            <v>0</v>
          </cell>
          <cell r="U42">
            <v>0</v>
          </cell>
          <cell r="V42">
            <v>0</v>
          </cell>
          <cell r="W42">
            <v>0</v>
          </cell>
          <cell r="X42">
            <v>0</v>
          </cell>
        </row>
        <row r="43">
          <cell r="A43" t="str">
            <v>703.440</v>
          </cell>
          <cell r="B43" t="str">
            <v xml:space="preserve">Sån cæía âi, säø panä, panä kênh 3 næåïc  maìu xaïm </v>
          </cell>
          <cell r="C43" t="str">
            <v>m2</v>
          </cell>
          <cell r="D43">
            <v>113.4</v>
          </cell>
          <cell r="E43">
            <v>0</v>
          </cell>
          <cell r="K43">
            <v>0</v>
          </cell>
          <cell r="L43">
            <v>0</v>
          </cell>
          <cell r="M43">
            <v>0</v>
          </cell>
          <cell r="N43">
            <v>0</v>
          </cell>
          <cell r="O43">
            <v>0</v>
          </cell>
          <cell r="P43">
            <v>0</v>
          </cell>
          <cell r="Q43">
            <v>0</v>
          </cell>
          <cell r="R43">
            <v>0</v>
          </cell>
          <cell r="S43">
            <v>0</v>
          </cell>
          <cell r="T43">
            <v>25.52</v>
          </cell>
          <cell r="U43">
            <v>0</v>
          </cell>
          <cell r="V43">
            <v>0</v>
          </cell>
          <cell r="W43">
            <v>0</v>
          </cell>
          <cell r="X43">
            <v>0</v>
          </cell>
        </row>
        <row r="44">
          <cell r="A44" t="str">
            <v>703.440</v>
          </cell>
          <cell r="B44" t="str">
            <v xml:space="preserve">Sån cæía säø sàõt chåïp kênh 3 næåïc maìu xaïm </v>
          </cell>
          <cell r="C44" t="str">
            <v>m2</v>
          </cell>
          <cell r="D44">
            <v>39.200000000000003</v>
          </cell>
          <cell r="E44">
            <v>0</v>
          </cell>
          <cell r="K44">
            <v>0</v>
          </cell>
          <cell r="L44">
            <v>0</v>
          </cell>
          <cell r="M44">
            <v>0</v>
          </cell>
          <cell r="N44">
            <v>0</v>
          </cell>
          <cell r="O44">
            <v>0</v>
          </cell>
          <cell r="P44">
            <v>0</v>
          </cell>
          <cell r="Q44">
            <v>0</v>
          </cell>
          <cell r="R44">
            <v>0</v>
          </cell>
          <cell r="S44">
            <v>0</v>
          </cell>
          <cell r="T44">
            <v>8.82</v>
          </cell>
          <cell r="U44">
            <v>0</v>
          </cell>
          <cell r="V44">
            <v>0</v>
          </cell>
          <cell r="W44">
            <v>0</v>
          </cell>
          <cell r="X44">
            <v>0</v>
          </cell>
        </row>
        <row r="45">
          <cell r="A45">
            <v>0</v>
          </cell>
          <cell r="B45" t="str">
            <v>III. TRÁÖN + MAÏI NHAÌ :</v>
          </cell>
          <cell r="C45">
            <v>0</v>
          </cell>
          <cell r="D45">
            <v>0</v>
          </cell>
          <cell r="F45">
            <v>2651.1300000000006</v>
          </cell>
          <cell r="G45">
            <v>2.1</v>
          </cell>
          <cell r="H45">
            <v>4.4899999999999993</v>
          </cell>
          <cell r="I45">
            <v>4.2600000000000007</v>
          </cell>
          <cell r="J45">
            <v>0</v>
          </cell>
          <cell r="K45">
            <v>0</v>
          </cell>
          <cell r="L45">
            <v>0</v>
          </cell>
          <cell r="M45">
            <v>713.4</v>
          </cell>
          <cell r="N45">
            <v>0</v>
          </cell>
          <cell r="O45">
            <v>0</v>
          </cell>
          <cell r="P45">
            <v>0</v>
          </cell>
          <cell r="Q45">
            <v>0</v>
          </cell>
          <cell r="R45">
            <v>0.53</v>
          </cell>
          <cell r="S45">
            <v>33.880000000000003</v>
          </cell>
          <cell r="T45">
            <v>51.07</v>
          </cell>
          <cell r="U45">
            <v>6.6899999999999995</v>
          </cell>
          <cell r="V45">
            <v>355.45</v>
          </cell>
          <cell r="W45">
            <v>175.56</v>
          </cell>
          <cell r="X45">
            <v>0.5</v>
          </cell>
        </row>
        <row r="46">
          <cell r="A46" t="str">
            <v>225.110</v>
          </cell>
          <cell r="B46" t="str">
            <v xml:space="preserve">Bã täng saìn maïi M200 âaï 1x2 </v>
          </cell>
          <cell r="C46" t="str">
            <v>m3</v>
          </cell>
          <cell r="D46">
            <v>3.71</v>
          </cell>
          <cell r="E46">
            <v>3.8</v>
          </cell>
          <cell r="F46">
            <v>1235.76</v>
          </cell>
          <cell r="G46">
            <v>1.57</v>
          </cell>
          <cell r="I46">
            <v>3.2</v>
          </cell>
          <cell r="K46">
            <v>0</v>
          </cell>
          <cell r="L46">
            <v>0</v>
          </cell>
          <cell r="M46">
            <v>0</v>
          </cell>
          <cell r="N46">
            <v>0</v>
          </cell>
          <cell r="O46">
            <v>0</v>
          </cell>
          <cell r="P46">
            <v>0</v>
          </cell>
          <cell r="Q46">
            <v>0</v>
          </cell>
          <cell r="R46">
            <v>0</v>
          </cell>
          <cell r="S46">
            <v>0</v>
          </cell>
          <cell r="T46">
            <v>0</v>
          </cell>
          <cell r="U46">
            <v>0</v>
          </cell>
          <cell r="V46">
            <v>0</v>
          </cell>
          <cell r="W46">
            <v>0</v>
          </cell>
          <cell r="X46">
            <v>0.37</v>
          </cell>
        </row>
        <row r="47">
          <cell r="A47" t="str">
            <v>225.210</v>
          </cell>
          <cell r="B47" t="str">
            <v xml:space="preserve">Bã täng sã nä M200 âaï 1x2 </v>
          </cell>
          <cell r="C47" t="str">
            <v>m3</v>
          </cell>
          <cell r="D47">
            <v>0.77</v>
          </cell>
          <cell r="E47">
            <v>0.79</v>
          </cell>
          <cell r="F47">
            <v>256.91000000000003</v>
          </cell>
          <cell r="G47">
            <v>0.33</v>
          </cell>
          <cell r="I47">
            <v>0.66</v>
          </cell>
          <cell r="K47">
            <v>0</v>
          </cell>
          <cell r="L47">
            <v>0</v>
          </cell>
          <cell r="M47">
            <v>0</v>
          </cell>
          <cell r="N47">
            <v>0</v>
          </cell>
          <cell r="O47">
            <v>0</v>
          </cell>
          <cell r="P47">
            <v>0</v>
          </cell>
          <cell r="Q47">
            <v>0</v>
          </cell>
          <cell r="R47">
            <v>0</v>
          </cell>
          <cell r="S47">
            <v>0</v>
          </cell>
          <cell r="T47">
            <v>0</v>
          </cell>
          <cell r="U47">
            <v>0</v>
          </cell>
          <cell r="V47">
            <v>0</v>
          </cell>
          <cell r="W47">
            <v>0</v>
          </cell>
          <cell r="X47">
            <v>0.08</v>
          </cell>
        </row>
        <row r="48">
          <cell r="A48" t="str">
            <v>651.320</v>
          </cell>
          <cell r="B48" t="str">
            <v>Traït saìn maïi sã nä væîa XM M50 daìy 15</v>
          </cell>
          <cell r="C48" t="str">
            <v>m2</v>
          </cell>
          <cell r="D48">
            <v>52.94</v>
          </cell>
          <cell r="E48">
            <v>0.95</v>
          </cell>
          <cell r="F48">
            <v>172.71</v>
          </cell>
          <cell r="H48">
            <v>1.1299999999999999</v>
          </cell>
          <cell r="K48">
            <v>0</v>
          </cell>
          <cell r="L48">
            <v>0</v>
          </cell>
          <cell r="M48">
            <v>0</v>
          </cell>
          <cell r="N48">
            <v>0</v>
          </cell>
          <cell r="O48">
            <v>0</v>
          </cell>
          <cell r="P48">
            <v>0</v>
          </cell>
          <cell r="Q48">
            <v>0</v>
          </cell>
          <cell r="R48">
            <v>0</v>
          </cell>
          <cell r="S48">
            <v>0</v>
          </cell>
          <cell r="T48">
            <v>0</v>
          </cell>
          <cell r="U48">
            <v>0</v>
          </cell>
          <cell r="V48">
            <v>0</v>
          </cell>
          <cell r="W48">
            <v>0</v>
          </cell>
          <cell r="X48">
            <v>0</v>
          </cell>
        </row>
        <row r="49">
          <cell r="A49" t="str">
            <v>671.140</v>
          </cell>
          <cell r="B49" t="str">
            <v>Laïng saìn maïi væîa XM M75 daìy 30</v>
          </cell>
          <cell r="C49" t="str">
            <v>m2</v>
          </cell>
          <cell r="D49">
            <v>49.96</v>
          </cell>
          <cell r="E49">
            <v>1.75</v>
          </cell>
          <cell r="F49">
            <v>450.71</v>
          </cell>
          <cell r="H49">
            <v>1.96</v>
          </cell>
          <cell r="K49">
            <v>0</v>
          </cell>
          <cell r="L49">
            <v>0</v>
          </cell>
          <cell r="M49">
            <v>0</v>
          </cell>
          <cell r="N49">
            <v>0</v>
          </cell>
          <cell r="O49">
            <v>0</v>
          </cell>
          <cell r="P49">
            <v>0</v>
          </cell>
          <cell r="Q49">
            <v>0</v>
          </cell>
          <cell r="R49">
            <v>0</v>
          </cell>
          <cell r="S49">
            <v>0</v>
          </cell>
          <cell r="T49">
            <v>0</v>
          </cell>
          <cell r="U49">
            <v>0</v>
          </cell>
          <cell r="V49">
            <v>0</v>
          </cell>
          <cell r="W49">
            <v>0</v>
          </cell>
          <cell r="X49">
            <v>0</v>
          </cell>
        </row>
        <row r="50">
          <cell r="A50" t="str">
            <v>651.330</v>
          </cell>
          <cell r="B50" t="str">
            <v xml:space="preserve">Ngám næåïc XM chäúng tháúm saìn </v>
          </cell>
          <cell r="C50" t="str">
            <v>m2</v>
          </cell>
          <cell r="D50">
            <v>49.96</v>
          </cell>
          <cell r="F50">
            <v>57</v>
          </cell>
          <cell r="K50">
            <v>0</v>
          </cell>
          <cell r="L50">
            <v>0</v>
          </cell>
          <cell r="M50">
            <v>0</v>
          </cell>
          <cell r="N50">
            <v>0</v>
          </cell>
          <cell r="O50">
            <v>0</v>
          </cell>
          <cell r="P50">
            <v>0</v>
          </cell>
          <cell r="Q50">
            <v>0</v>
          </cell>
          <cell r="R50">
            <v>0</v>
          </cell>
          <cell r="S50">
            <v>0</v>
          </cell>
          <cell r="T50">
            <v>0</v>
          </cell>
          <cell r="U50">
            <v>0</v>
          </cell>
          <cell r="V50">
            <v>0</v>
          </cell>
          <cell r="W50">
            <v>0</v>
          </cell>
          <cell r="X50">
            <v>0</v>
          </cell>
        </row>
        <row r="51">
          <cell r="A51" t="str">
            <v>651.510</v>
          </cell>
          <cell r="B51" t="str">
            <v>Traït thaình sã nä væîa XM M75 trong vaì ngoaìi  daìy 15</v>
          </cell>
          <cell r="C51" t="str">
            <v>m2</v>
          </cell>
          <cell r="D51">
            <v>26.72</v>
          </cell>
          <cell r="E51">
            <v>0.32</v>
          </cell>
          <cell r="F51">
            <v>82.42</v>
          </cell>
          <cell r="H51">
            <v>0.36</v>
          </cell>
          <cell r="K51">
            <v>0</v>
          </cell>
          <cell r="L51">
            <v>0</v>
          </cell>
          <cell r="M51">
            <v>0</v>
          </cell>
          <cell r="N51">
            <v>0</v>
          </cell>
          <cell r="O51">
            <v>0</v>
          </cell>
          <cell r="P51">
            <v>0</v>
          </cell>
          <cell r="Q51">
            <v>0</v>
          </cell>
          <cell r="R51">
            <v>0</v>
          </cell>
          <cell r="S51">
            <v>0</v>
          </cell>
          <cell r="T51">
            <v>0</v>
          </cell>
          <cell r="U51">
            <v>0</v>
          </cell>
          <cell r="V51">
            <v>0</v>
          </cell>
          <cell r="W51">
            <v>0</v>
          </cell>
          <cell r="X51">
            <v>0</v>
          </cell>
        </row>
        <row r="52">
          <cell r="A52" t="str">
            <v>225.210</v>
          </cell>
          <cell r="B52" t="str">
            <v xml:space="preserve">Bã täng lam ngang M200 âaï 1x2 </v>
          </cell>
          <cell r="C52" t="str">
            <v>m3</v>
          </cell>
          <cell r="D52">
            <v>0.47</v>
          </cell>
          <cell r="E52">
            <v>0.48</v>
          </cell>
          <cell r="F52">
            <v>156.1</v>
          </cell>
          <cell r="G52">
            <v>0.2</v>
          </cell>
          <cell r="I52">
            <v>0.4</v>
          </cell>
          <cell r="K52">
            <v>0</v>
          </cell>
          <cell r="L52">
            <v>0</v>
          </cell>
          <cell r="M52">
            <v>0</v>
          </cell>
          <cell r="N52">
            <v>0</v>
          </cell>
          <cell r="O52">
            <v>0</v>
          </cell>
          <cell r="P52">
            <v>0</v>
          </cell>
          <cell r="Q52">
            <v>0</v>
          </cell>
          <cell r="R52">
            <v>0</v>
          </cell>
          <cell r="S52">
            <v>0</v>
          </cell>
          <cell r="T52">
            <v>0</v>
          </cell>
          <cell r="U52">
            <v>0</v>
          </cell>
          <cell r="V52">
            <v>0</v>
          </cell>
          <cell r="W52">
            <v>0</v>
          </cell>
          <cell r="X52">
            <v>0.05</v>
          </cell>
        </row>
        <row r="53">
          <cell r="A53" t="str">
            <v>651.310</v>
          </cell>
          <cell r="B53" t="str">
            <v>Traït lam ngang væîa XM M75 daìy 15</v>
          </cell>
          <cell r="C53" t="str">
            <v>m2</v>
          </cell>
          <cell r="D53">
            <v>17.64</v>
          </cell>
          <cell r="E53">
            <v>0.32</v>
          </cell>
          <cell r="F53">
            <v>82.42</v>
          </cell>
          <cell r="H53">
            <v>0.36</v>
          </cell>
          <cell r="K53">
            <v>0</v>
          </cell>
          <cell r="L53">
            <v>0</v>
          </cell>
          <cell r="M53">
            <v>0</v>
          </cell>
          <cell r="N53">
            <v>0</v>
          </cell>
          <cell r="O53">
            <v>0</v>
          </cell>
          <cell r="P53">
            <v>0</v>
          </cell>
          <cell r="Q53">
            <v>0</v>
          </cell>
          <cell r="R53">
            <v>0</v>
          </cell>
          <cell r="S53">
            <v>0</v>
          </cell>
          <cell r="T53">
            <v>0</v>
          </cell>
          <cell r="U53">
            <v>0</v>
          </cell>
          <cell r="V53">
            <v>0</v>
          </cell>
          <cell r="W53">
            <v>0</v>
          </cell>
          <cell r="X53">
            <v>0</v>
          </cell>
        </row>
        <row r="54">
          <cell r="A54" t="str">
            <v>701.130</v>
          </cell>
          <cell r="B54" t="str">
            <v xml:space="preserve">Queït väi lam ngang , tráön 3 næåïc tràõng </v>
          </cell>
          <cell r="C54" t="str">
            <v>m2</v>
          </cell>
          <cell r="D54">
            <v>70.58</v>
          </cell>
          <cell r="E54">
            <v>0</v>
          </cell>
          <cell r="K54">
            <v>0</v>
          </cell>
          <cell r="L54">
            <v>0</v>
          </cell>
          <cell r="M54">
            <v>0</v>
          </cell>
          <cell r="N54">
            <v>0</v>
          </cell>
          <cell r="O54">
            <v>0</v>
          </cell>
          <cell r="P54">
            <v>0</v>
          </cell>
          <cell r="Q54">
            <v>0</v>
          </cell>
          <cell r="R54">
            <v>0</v>
          </cell>
          <cell r="S54">
            <v>22.3</v>
          </cell>
          <cell r="T54">
            <v>0</v>
          </cell>
          <cell r="U54">
            <v>0</v>
          </cell>
          <cell r="V54">
            <v>0</v>
          </cell>
          <cell r="W54">
            <v>0</v>
          </cell>
          <cell r="X54">
            <v>0</v>
          </cell>
        </row>
        <row r="55">
          <cell r="A55" t="str">
            <v>701.120</v>
          </cell>
          <cell r="B55" t="str">
            <v xml:space="preserve">Queït väi sã nä 1 tràõng , 2 maìu </v>
          </cell>
          <cell r="C55" t="str">
            <v>m2</v>
          </cell>
          <cell r="D55">
            <v>26.72</v>
          </cell>
          <cell r="E55">
            <v>0</v>
          </cell>
          <cell r="K55">
            <v>0</v>
          </cell>
          <cell r="L55">
            <v>0</v>
          </cell>
          <cell r="M55">
            <v>0</v>
          </cell>
          <cell r="N55">
            <v>0</v>
          </cell>
          <cell r="O55">
            <v>0</v>
          </cell>
          <cell r="P55">
            <v>0</v>
          </cell>
          <cell r="Q55">
            <v>0</v>
          </cell>
          <cell r="R55">
            <v>0.53</v>
          </cell>
          <cell r="S55">
            <v>8.02</v>
          </cell>
          <cell r="T55">
            <v>0</v>
          </cell>
          <cell r="U55">
            <v>0</v>
          </cell>
          <cell r="V55">
            <v>0</v>
          </cell>
          <cell r="W55">
            <v>0</v>
          </cell>
          <cell r="X55">
            <v>0</v>
          </cell>
        </row>
        <row r="56">
          <cell r="A56" t="str">
            <v>694.110</v>
          </cell>
          <cell r="B56" t="str">
            <v xml:space="preserve">Gia cäng âoïng tráön vaïn eïp </v>
          </cell>
          <cell r="C56" t="str">
            <v>m2</v>
          </cell>
          <cell r="D56">
            <v>159.6</v>
          </cell>
          <cell r="E56">
            <v>0</v>
          </cell>
          <cell r="K56">
            <v>0</v>
          </cell>
          <cell r="L56">
            <v>0</v>
          </cell>
          <cell r="M56">
            <v>0</v>
          </cell>
          <cell r="N56">
            <v>0</v>
          </cell>
          <cell r="O56">
            <v>0</v>
          </cell>
          <cell r="P56">
            <v>0</v>
          </cell>
          <cell r="Q56">
            <v>0</v>
          </cell>
          <cell r="R56">
            <v>0</v>
          </cell>
          <cell r="S56">
            <v>0</v>
          </cell>
          <cell r="T56">
            <v>0</v>
          </cell>
          <cell r="U56">
            <v>3.19</v>
          </cell>
          <cell r="V56">
            <v>0</v>
          </cell>
          <cell r="W56">
            <v>175.56</v>
          </cell>
          <cell r="X56">
            <v>0</v>
          </cell>
        </row>
        <row r="57">
          <cell r="A57" t="str">
            <v>703.220</v>
          </cell>
          <cell r="B57" t="str">
            <v xml:space="preserve">Sån tráön vaïn eïp 3 næåïc tràõng </v>
          </cell>
          <cell r="C57" t="str">
            <v>m2</v>
          </cell>
          <cell r="D57">
            <v>159.6</v>
          </cell>
          <cell r="E57">
            <v>0</v>
          </cell>
          <cell r="K57">
            <v>0</v>
          </cell>
          <cell r="L57">
            <v>0</v>
          </cell>
          <cell r="M57">
            <v>0</v>
          </cell>
          <cell r="N57">
            <v>0</v>
          </cell>
          <cell r="O57">
            <v>0</v>
          </cell>
          <cell r="P57">
            <v>0</v>
          </cell>
          <cell r="Q57">
            <v>0</v>
          </cell>
          <cell r="R57">
            <v>0</v>
          </cell>
          <cell r="S57">
            <v>0</v>
          </cell>
          <cell r="T57">
            <v>51.07</v>
          </cell>
          <cell r="U57">
            <v>0</v>
          </cell>
          <cell r="V57">
            <v>0</v>
          </cell>
          <cell r="W57">
            <v>0</v>
          </cell>
          <cell r="X57">
            <v>0</v>
          </cell>
        </row>
        <row r="58">
          <cell r="A58" t="str">
            <v>401.420</v>
          </cell>
          <cell r="B58" t="str">
            <v>Gia cäng xaì gäö gäù maïi nhaì ( gäù nhoïm 3 )</v>
          </cell>
          <cell r="C58" t="str">
            <v>m3</v>
          </cell>
          <cell r="D58">
            <v>3.18</v>
          </cell>
          <cell r="E58">
            <v>0</v>
          </cell>
          <cell r="K58">
            <v>0</v>
          </cell>
          <cell r="L58">
            <v>0</v>
          </cell>
          <cell r="M58">
            <v>0</v>
          </cell>
          <cell r="N58">
            <v>0</v>
          </cell>
          <cell r="O58">
            <v>0</v>
          </cell>
          <cell r="P58">
            <v>0</v>
          </cell>
          <cell r="Q58">
            <v>0</v>
          </cell>
          <cell r="R58">
            <v>0</v>
          </cell>
          <cell r="S58">
            <v>0</v>
          </cell>
          <cell r="T58">
            <v>0</v>
          </cell>
          <cell r="U58">
            <v>3.5</v>
          </cell>
          <cell r="V58">
            <v>0</v>
          </cell>
          <cell r="W58">
            <v>0</v>
          </cell>
          <cell r="X58">
            <v>0</v>
          </cell>
        </row>
        <row r="59">
          <cell r="A59" t="str">
            <v>605.210</v>
          </cell>
          <cell r="B59" t="str">
            <v xml:space="preserve">Låüp tän traïng keîm maïi nhaì </v>
          </cell>
          <cell r="C59" t="str">
            <v>m2</v>
          </cell>
          <cell r="D59">
            <v>269.27999999999997</v>
          </cell>
          <cell r="E59">
            <v>0</v>
          </cell>
          <cell r="K59">
            <v>0</v>
          </cell>
          <cell r="L59">
            <v>0</v>
          </cell>
          <cell r="M59">
            <v>0</v>
          </cell>
          <cell r="N59">
            <v>0</v>
          </cell>
          <cell r="O59">
            <v>0</v>
          </cell>
          <cell r="P59">
            <v>0</v>
          </cell>
          <cell r="Q59">
            <v>0</v>
          </cell>
          <cell r="R59">
            <v>0</v>
          </cell>
          <cell r="S59">
            <v>0</v>
          </cell>
          <cell r="T59">
            <v>0</v>
          </cell>
          <cell r="U59">
            <v>0</v>
          </cell>
          <cell r="V59">
            <v>355.45</v>
          </cell>
          <cell r="W59">
            <v>0</v>
          </cell>
          <cell r="X59">
            <v>0</v>
          </cell>
        </row>
        <row r="60">
          <cell r="A60" t="str">
            <v>204.420</v>
          </cell>
          <cell r="B60" t="str">
            <v>Xáy båì chaíy gaûch âàûc væîa XM M75</v>
          </cell>
          <cell r="C60" t="str">
            <v>m3</v>
          </cell>
          <cell r="D60">
            <v>0.87</v>
          </cell>
          <cell r="E60">
            <v>0.26</v>
          </cell>
          <cell r="F60">
            <v>66.959999999999994</v>
          </cell>
          <cell r="H60">
            <v>0.28999999999999998</v>
          </cell>
          <cell r="M60">
            <v>713.4</v>
          </cell>
        </row>
        <row r="61">
          <cell r="A61" t="str">
            <v>651.140</v>
          </cell>
          <cell r="B61" t="str">
            <v>Traït båì chaíy væîa XM M75 daìy 15</v>
          </cell>
          <cell r="C61" t="str">
            <v>m2</v>
          </cell>
          <cell r="D61">
            <v>11.88</v>
          </cell>
          <cell r="E61">
            <v>0.2</v>
          </cell>
          <cell r="F61">
            <v>51.51</v>
          </cell>
          <cell r="H61">
            <v>0.22</v>
          </cell>
        </row>
        <row r="62">
          <cell r="A62" t="str">
            <v>701.120</v>
          </cell>
          <cell r="B62" t="str">
            <v>Queït väi båì chaíy 3 næåïc tràõng</v>
          </cell>
          <cell r="C62" t="str">
            <v>m2</v>
          </cell>
          <cell r="D62">
            <v>11.88</v>
          </cell>
          <cell r="E62">
            <v>0</v>
          </cell>
          <cell r="F62">
            <v>0</v>
          </cell>
          <cell r="H62">
            <v>0</v>
          </cell>
          <cell r="S62">
            <v>3.56</v>
          </cell>
        </row>
        <row r="63">
          <cell r="A63" t="str">
            <v>651.420</v>
          </cell>
          <cell r="B63" t="str">
            <v>Traït chè næåïc sã nä</v>
          </cell>
          <cell r="C63" t="str">
            <v>m</v>
          </cell>
          <cell r="D63">
            <v>33.200000000000003</v>
          </cell>
          <cell r="E63">
            <v>0.15</v>
          </cell>
          <cell r="F63">
            <v>38.630000000000003</v>
          </cell>
          <cell r="H63">
            <v>0.17</v>
          </cell>
        </row>
        <row r="64">
          <cell r="A64">
            <v>0</v>
          </cell>
          <cell r="B64" t="str">
            <v>IV. KHU VÃÛ SINH - BÃØ TÆÛ HOAÛI - BÃÚP - HÄÚ GA :</v>
          </cell>
          <cell r="C64">
            <v>0</v>
          </cell>
          <cell r="D64">
            <v>0</v>
          </cell>
          <cell r="F64">
            <v>3304.2599999999998</v>
          </cell>
          <cell r="G64">
            <v>2.27</v>
          </cell>
          <cell r="H64">
            <v>9.629999999999999</v>
          </cell>
          <cell r="I64">
            <v>1.67</v>
          </cell>
          <cell r="J64">
            <v>2.68</v>
          </cell>
          <cell r="K64">
            <v>0</v>
          </cell>
          <cell r="L64">
            <v>0</v>
          </cell>
          <cell r="M64">
            <v>10479.6</v>
          </cell>
          <cell r="N64">
            <v>0</v>
          </cell>
          <cell r="O64">
            <v>13.51</v>
          </cell>
          <cell r="P64">
            <v>5664.75</v>
          </cell>
          <cell r="Q64">
            <v>50.769999999999996</v>
          </cell>
          <cell r="R64">
            <v>0.27</v>
          </cell>
          <cell r="S64">
            <v>4.12</v>
          </cell>
          <cell r="T64">
            <v>0</v>
          </cell>
          <cell r="U64">
            <v>0</v>
          </cell>
          <cell r="V64">
            <v>0</v>
          </cell>
          <cell r="W64">
            <v>0</v>
          </cell>
          <cell r="X64">
            <v>6.0000000000000005E-2</v>
          </cell>
        </row>
        <row r="65">
          <cell r="A65">
            <v>0</v>
          </cell>
          <cell r="B65" t="str">
            <v>a, Khu vãû sinh :</v>
          </cell>
          <cell r="C65">
            <v>0</v>
          </cell>
          <cell r="D65">
            <v>0</v>
          </cell>
        </row>
        <row r="66">
          <cell r="A66" t="str">
            <v>204.410</v>
          </cell>
          <cell r="B66" t="str">
            <v xml:space="preserve">Xáy thaình bãø næåïc khu vãû sinh daìy 110 væîa XM M75 </v>
          </cell>
          <cell r="C66" t="str">
            <v>m3</v>
          </cell>
          <cell r="D66">
            <v>0.65</v>
          </cell>
          <cell r="E66">
            <v>0.2</v>
          </cell>
          <cell r="F66">
            <v>51.51</v>
          </cell>
          <cell r="H66">
            <v>0.22</v>
          </cell>
          <cell r="K66">
            <v>0</v>
          </cell>
          <cell r="L66">
            <v>0</v>
          </cell>
          <cell r="M66">
            <v>533</v>
          </cell>
          <cell r="N66">
            <v>0</v>
          </cell>
          <cell r="O66">
            <v>0</v>
          </cell>
          <cell r="P66">
            <v>0</v>
          </cell>
          <cell r="Q66">
            <v>0</v>
          </cell>
          <cell r="R66">
            <v>0</v>
          </cell>
          <cell r="S66">
            <v>0</v>
          </cell>
          <cell r="T66">
            <v>0</v>
          </cell>
          <cell r="U66">
            <v>0</v>
          </cell>
          <cell r="V66">
            <v>0</v>
          </cell>
          <cell r="W66">
            <v>0</v>
          </cell>
          <cell r="X66">
            <v>0</v>
          </cell>
        </row>
        <row r="67">
          <cell r="A67" t="str">
            <v>651.510</v>
          </cell>
          <cell r="B67" t="str">
            <v>Traït thaình bãø næåïc væîa XM M75 daìy 20</v>
          </cell>
          <cell r="C67" t="str">
            <v>m2</v>
          </cell>
          <cell r="D67">
            <v>7.35</v>
          </cell>
          <cell r="E67">
            <v>0.09</v>
          </cell>
          <cell r="F67">
            <v>23.18</v>
          </cell>
          <cell r="H67">
            <v>0.1</v>
          </cell>
          <cell r="K67">
            <v>0</v>
          </cell>
          <cell r="L67">
            <v>0</v>
          </cell>
          <cell r="M67">
            <v>0</v>
          </cell>
          <cell r="N67">
            <v>0</v>
          </cell>
          <cell r="O67">
            <v>0</v>
          </cell>
          <cell r="P67">
            <v>0</v>
          </cell>
          <cell r="Q67">
            <v>0</v>
          </cell>
          <cell r="R67">
            <v>0</v>
          </cell>
          <cell r="S67">
            <v>0</v>
          </cell>
          <cell r="T67">
            <v>0</v>
          </cell>
          <cell r="U67">
            <v>0</v>
          </cell>
          <cell r="V67">
            <v>0</v>
          </cell>
          <cell r="W67">
            <v>0</v>
          </cell>
          <cell r="X67">
            <v>0</v>
          </cell>
        </row>
        <row r="68">
          <cell r="A68" t="str">
            <v>672.120</v>
          </cell>
          <cell r="B68" t="str">
            <v xml:space="preserve">Laïng bãø næåïc , xê xäøm væîa XM M75 daìy 30 âaïnh maìu </v>
          </cell>
          <cell r="C68" t="str">
            <v>m2</v>
          </cell>
          <cell r="D68">
            <v>8.19</v>
          </cell>
          <cell r="E68">
            <v>0.18</v>
          </cell>
          <cell r="F68">
            <v>46.36</v>
          </cell>
          <cell r="H68">
            <v>0.2</v>
          </cell>
          <cell r="K68">
            <v>0</v>
          </cell>
          <cell r="L68">
            <v>0</v>
          </cell>
          <cell r="M68">
            <v>0</v>
          </cell>
          <cell r="N68">
            <v>0</v>
          </cell>
          <cell r="O68">
            <v>0</v>
          </cell>
          <cell r="P68">
            <v>0</v>
          </cell>
          <cell r="Q68">
            <v>0</v>
          </cell>
          <cell r="R68">
            <v>0</v>
          </cell>
          <cell r="S68">
            <v>0</v>
          </cell>
          <cell r="T68">
            <v>0</v>
          </cell>
          <cell r="U68">
            <v>0</v>
          </cell>
          <cell r="V68">
            <v>0</v>
          </cell>
          <cell r="W68">
            <v>0</v>
          </cell>
          <cell r="X68">
            <v>0</v>
          </cell>
        </row>
        <row r="69">
          <cell r="A69" t="str">
            <v>651.330</v>
          </cell>
          <cell r="B69" t="str">
            <v xml:space="preserve">Âaïnh maìu thaình bãø næåïc bàòng xi màng nguyãn cháút </v>
          </cell>
          <cell r="C69" t="str">
            <v>m2</v>
          </cell>
          <cell r="D69">
            <v>7.35</v>
          </cell>
          <cell r="F69">
            <v>8</v>
          </cell>
          <cell r="K69">
            <v>0</v>
          </cell>
          <cell r="L69">
            <v>0</v>
          </cell>
          <cell r="M69">
            <v>0</v>
          </cell>
          <cell r="N69">
            <v>0</v>
          </cell>
          <cell r="O69">
            <v>0</v>
          </cell>
          <cell r="P69">
            <v>0</v>
          </cell>
          <cell r="Q69">
            <v>0</v>
          </cell>
          <cell r="R69">
            <v>0</v>
          </cell>
          <cell r="S69">
            <v>0</v>
          </cell>
          <cell r="T69">
            <v>0</v>
          </cell>
          <cell r="U69">
            <v>0</v>
          </cell>
          <cell r="V69">
            <v>0</v>
          </cell>
          <cell r="W69">
            <v>0</v>
          </cell>
          <cell r="X69">
            <v>0</v>
          </cell>
        </row>
        <row r="70">
          <cell r="A70" t="str">
            <v>685.130</v>
          </cell>
          <cell r="B70" t="str">
            <v>ÄÚp gaûch men Trung Quäúc loaûi 11x11 khu vãû sinh</v>
          </cell>
          <cell r="C70" t="str">
            <v>m2</v>
          </cell>
          <cell r="D70">
            <v>68.25</v>
          </cell>
          <cell r="E70">
            <v>1.43</v>
          </cell>
          <cell r="F70">
            <v>259.97000000000003</v>
          </cell>
          <cell r="H70">
            <v>1.69</v>
          </cell>
          <cell r="K70">
            <v>0</v>
          </cell>
          <cell r="L70">
            <v>0</v>
          </cell>
          <cell r="M70">
            <v>0</v>
          </cell>
          <cell r="N70">
            <v>0</v>
          </cell>
          <cell r="O70">
            <v>0</v>
          </cell>
          <cell r="P70">
            <v>5664.75</v>
          </cell>
          <cell r="Q70">
            <v>23.89</v>
          </cell>
          <cell r="R70">
            <v>0</v>
          </cell>
          <cell r="S70">
            <v>0</v>
          </cell>
          <cell r="T70">
            <v>0</v>
          </cell>
          <cell r="U70">
            <v>0</v>
          </cell>
          <cell r="V70">
            <v>0</v>
          </cell>
          <cell r="W70">
            <v>0</v>
          </cell>
          <cell r="X70">
            <v>0</v>
          </cell>
        </row>
        <row r="71">
          <cell r="A71" t="str">
            <v>686.110</v>
          </cell>
          <cell r="B71" t="str">
            <v>Laït gaûch vé khu vãû sinh 300x300</v>
          </cell>
          <cell r="C71" t="str">
            <v>m2</v>
          </cell>
          <cell r="D71">
            <v>13.44</v>
          </cell>
          <cell r="E71">
            <v>0.21</v>
          </cell>
          <cell r="F71">
            <v>38.18</v>
          </cell>
          <cell r="H71">
            <v>0.25</v>
          </cell>
          <cell r="K71">
            <v>0</v>
          </cell>
          <cell r="L71">
            <v>0</v>
          </cell>
          <cell r="M71">
            <v>0</v>
          </cell>
          <cell r="N71">
            <v>0</v>
          </cell>
          <cell r="O71">
            <v>13.51</v>
          </cell>
          <cell r="P71">
            <v>0</v>
          </cell>
          <cell r="Q71">
            <v>26.88</v>
          </cell>
          <cell r="R71">
            <v>0</v>
          </cell>
          <cell r="S71">
            <v>0</v>
          </cell>
          <cell r="T71">
            <v>0</v>
          </cell>
          <cell r="U71">
            <v>0</v>
          </cell>
          <cell r="V71">
            <v>0</v>
          </cell>
          <cell r="W71">
            <v>0</v>
          </cell>
          <cell r="X71">
            <v>0</v>
          </cell>
        </row>
        <row r="72">
          <cell r="A72">
            <v>0</v>
          </cell>
          <cell r="B72" t="str">
            <v xml:space="preserve">b, Bãø tæû hoaûi : </v>
          </cell>
          <cell r="C72">
            <v>0</v>
          </cell>
          <cell r="D72">
            <v>0</v>
          </cell>
        </row>
        <row r="73">
          <cell r="A73" t="str">
            <v>221.110</v>
          </cell>
          <cell r="B73" t="str">
            <v xml:space="preserve">Bã täng loït âaï 4x6 M100 bãø tæû hoaûi </v>
          </cell>
          <cell r="C73" t="str">
            <v>m3</v>
          </cell>
          <cell r="D73">
            <v>2.38</v>
          </cell>
          <cell r="E73">
            <v>2.44</v>
          </cell>
          <cell r="F73">
            <v>490</v>
          </cell>
          <cell r="G73">
            <v>1.2</v>
          </cell>
          <cell r="J73">
            <v>2.25</v>
          </cell>
          <cell r="K73">
            <v>0</v>
          </cell>
          <cell r="L73">
            <v>0</v>
          </cell>
          <cell r="M73">
            <v>0</v>
          </cell>
          <cell r="N73">
            <v>0</v>
          </cell>
          <cell r="O73">
            <v>0</v>
          </cell>
          <cell r="P73">
            <v>0</v>
          </cell>
          <cell r="Q73">
            <v>0</v>
          </cell>
          <cell r="R73">
            <v>0</v>
          </cell>
          <cell r="S73">
            <v>0</v>
          </cell>
          <cell r="T73">
            <v>0</v>
          </cell>
          <cell r="U73">
            <v>0</v>
          </cell>
          <cell r="V73">
            <v>0</v>
          </cell>
          <cell r="W73">
            <v>0</v>
          </cell>
          <cell r="X73">
            <v>0</v>
          </cell>
        </row>
        <row r="74">
          <cell r="A74" t="str">
            <v>204.410</v>
          </cell>
          <cell r="B74" t="str">
            <v xml:space="preserve">Xáy tæåìng häú ga væîa XM M75 gaûch âàûc </v>
          </cell>
          <cell r="C74" t="str">
            <v>m3</v>
          </cell>
          <cell r="D74">
            <v>10.3</v>
          </cell>
          <cell r="E74">
            <v>3.09</v>
          </cell>
          <cell r="F74">
            <v>795.83</v>
          </cell>
          <cell r="H74">
            <v>3.45</v>
          </cell>
          <cell r="K74">
            <v>0</v>
          </cell>
          <cell r="L74">
            <v>0</v>
          </cell>
          <cell r="M74">
            <v>8446</v>
          </cell>
          <cell r="N74">
            <v>0</v>
          </cell>
          <cell r="O74">
            <v>0</v>
          </cell>
          <cell r="P74">
            <v>0</v>
          </cell>
          <cell r="Q74">
            <v>0</v>
          </cell>
          <cell r="R74">
            <v>0</v>
          </cell>
          <cell r="S74">
            <v>0</v>
          </cell>
          <cell r="T74">
            <v>0</v>
          </cell>
          <cell r="U74">
            <v>0</v>
          </cell>
          <cell r="V74">
            <v>0</v>
          </cell>
          <cell r="W74">
            <v>0</v>
          </cell>
          <cell r="X74">
            <v>0.03</v>
          </cell>
        </row>
        <row r="75">
          <cell r="A75" t="str">
            <v>651.150</v>
          </cell>
          <cell r="B75" t="str">
            <v>Traït thaình trong bãø tæû hoaûi væîa XM M75 daìy 20</v>
          </cell>
          <cell r="C75" t="str">
            <v>m2</v>
          </cell>
          <cell r="D75">
            <v>65.099999999999994</v>
          </cell>
          <cell r="E75">
            <v>1.5</v>
          </cell>
          <cell r="F75">
            <v>386.33</v>
          </cell>
          <cell r="H75">
            <v>1.68</v>
          </cell>
          <cell r="K75">
            <v>0</v>
          </cell>
          <cell r="L75">
            <v>0</v>
          </cell>
          <cell r="M75">
            <v>0</v>
          </cell>
          <cell r="N75">
            <v>0</v>
          </cell>
          <cell r="O75">
            <v>0</v>
          </cell>
          <cell r="P75">
            <v>0</v>
          </cell>
          <cell r="Q75">
            <v>0</v>
          </cell>
          <cell r="R75">
            <v>0</v>
          </cell>
          <cell r="S75">
            <v>0</v>
          </cell>
          <cell r="T75">
            <v>0</v>
          </cell>
          <cell r="U75">
            <v>0</v>
          </cell>
          <cell r="V75">
            <v>0</v>
          </cell>
          <cell r="W75">
            <v>0</v>
          </cell>
          <cell r="X75">
            <v>0</v>
          </cell>
        </row>
        <row r="76">
          <cell r="A76" t="str">
            <v>651.330</v>
          </cell>
          <cell r="B76" t="str">
            <v xml:space="preserve">Âaïnh maìu bàòng XM nguyãn cháút bãø tæû hoaûi </v>
          </cell>
          <cell r="C76" t="str">
            <v>m2</v>
          </cell>
          <cell r="D76">
            <v>65.099999999999994</v>
          </cell>
          <cell r="F76">
            <v>74</v>
          </cell>
          <cell r="K76">
            <v>0</v>
          </cell>
          <cell r="L76">
            <v>0</v>
          </cell>
          <cell r="M76">
            <v>0</v>
          </cell>
          <cell r="N76">
            <v>0</v>
          </cell>
          <cell r="O76">
            <v>0</v>
          </cell>
          <cell r="P76">
            <v>0</v>
          </cell>
          <cell r="Q76">
            <v>0</v>
          </cell>
          <cell r="R76">
            <v>0</v>
          </cell>
          <cell r="S76">
            <v>0</v>
          </cell>
          <cell r="T76">
            <v>0</v>
          </cell>
          <cell r="U76">
            <v>0</v>
          </cell>
          <cell r="V76">
            <v>0</v>
          </cell>
          <cell r="W76">
            <v>0</v>
          </cell>
          <cell r="X76">
            <v>0</v>
          </cell>
        </row>
        <row r="77">
          <cell r="A77" t="str">
            <v>671.110</v>
          </cell>
          <cell r="B77" t="str">
            <v xml:space="preserve">Laïng âaïy bãø væîa XM M75 daìy 20 âaïnh maìu </v>
          </cell>
          <cell r="C77" t="str">
            <v>m2</v>
          </cell>
          <cell r="D77">
            <v>8.64</v>
          </cell>
          <cell r="E77">
            <v>0.22</v>
          </cell>
          <cell r="F77">
            <v>56.66</v>
          </cell>
          <cell r="H77">
            <v>0.25</v>
          </cell>
          <cell r="K77">
            <v>0</v>
          </cell>
          <cell r="L77">
            <v>0</v>
          </cell>
          <cell r="M77">
            <v>0</v>
          </cell>
          <cell r="N77">
            <v>0</v>
          </cell>
          <cell r="O77">
            <v>0</v>
          </cell>
          <cell r="P77">
            <v>0</v>
          </cell>
          <cell r="Q77">
            <v>0</v>
          </cell>
          <cell r="R77">
            <v>0</v>
          </cell>
          <cell r="S77">
            <v>0</v>
          </cell>
          <cell r="T77">
            <v>0</v>
          </cell>
          <cell r="U77">
            <v>0</v>
          </cell>
          <cell r="V77">
            <v>0</v>
          </cell>
          <cell r="W77">
            <v>0</v>
          </cell>
          <cell r="X77">
            <v>0</v>
          </cell>
        </row>
        <row r="78">
          <cell r="A78" t="str">
            <v>651.130</v>
          </cell>
          <cell r="B78" t="str">
            <v>Traït thaình ngoaìi bãø tæû hoaûi væîa XM M50 daìy 15</v>
          </cell>
          <cell r="C78" t="str">
            <v>m2</v>
          </cell>
          <cell r="D78">
            <v>15.08</v>
          </cell>
          <cell r="E78">
            <v>0.26</v>
          </cell>
          <cell r="F78">
            <v>47.27</v>
          </cell>
          <cell r="H78">
            <v>0.31</v>
          </cell>
          <cell r="K78">
            <v>0</v>
          </cell>
          <cell r="L78">
            <v>0</v>
          </cell>
          <cell r="M78">
            <v>0</v>
          </cell>
          <cell r="N78">
            <v>0</v>
          </cell>
          <cell r="O78">
            <v>0</v>
          </cell>
          <cell r="P78">
            <v>0</v>
          </cell>
          <cell r="Q78">
            <v>0</v>
          </cell>
          <cell r="R78">
            <v>0</v>
          </cell>
          <cell r="S78">
            <v>0</v>
          </cell>
          <cell r="T78">
            <v>0</v>
          </cell>
          <cell r="U78">
            <v>0</v>
          </cell>
          <cell r="V78">
            <v>0</v>
          </cell>
          <cell r="W78">
            <v>0</v>
          </cell>
          <cell r="X78">
            <v>0</v>
          </cell>
        </row>
        <row r="79">
          <cell r="A79" t="str">
            <v>300.510</v>
          </cell>
          <cell r="B79" t="str">
            <v xml:space="preserve">Bã täng táúm âan M200 âaï 1x2 âuïc sàôn </v>
          </cell>
          <cell r="C79" t="str">
            <v>m3</v>
          </cell>
          <cell r="D79">
            <v>1.38</v>
          </cell>
          <cell r="E79">
            <v>1.4</v>
          </cell>
          <cell r="F79">
            <v>455.28</v>
          </cell>
          <cell r="G79">
            <v>0.57999999999999996</v>
          </cell>
          <cell r="I79">
            <v>1.18</v>
          </cell>
          <cell r="K79">
            <v>0</v>
          </cell>
          <cell r="L79">
            <v>0</v>
          </cell>
          <cell r="M79">
            <v>0</v>
          </cell>
          <cell r="N79">
            <v>0</v>
          </cell>
          <cell r="O79">
            <v>0</v>
          </cell>
          <cell r="P79">
            <v>0</v>
          </cell>
          <cell r="Q79">
            <v>0</v>
          </cell>
          <cell r="R79">
            <v>0</v>
          </cell>
          <cell r="S79">
            <v>0</v>
          </cell>
          <cell r="T79">
            <v>0</v>
          </cell>
          <cell r="U79">
            <v>0</v>
          </cell>
          <cell r="V79">
            <v>0</v>
          </cell>
          <cell r="W79">
            <v>0</v>
          </cell>
          <cell r="X79">
            <v>0.02</v>
          </cell>
        </row>
        <row r="80">
          <cell r="A80">
            <v>0</v>
          </cell>
          <cell r="B80" t="str">
            <v xml:space="preserve">c, Bãúp : </v>
          </cell>
          <cell r="C80">
            <v>0</v>
          </cell>
          <cell r="D80">
            <v>0</v>
          </cell>
        </row>
        <row r="81">
          <cell r="A81" t="str">
            <v>204.410</v>
          </cell>
          <cell r="B81" t="str">
            <v xml:space="preserve">Xáy tæåìng 110 væîa XM M50 gaûch âàûc </v>
          </cell>
          <cell r="C81" t="str">
            <v>m3</v>
          </cell>
          <cell r="D81">
            <v>0.75</v>
          </cell>
          <cell r="E81">
            <v>0.23</v>
          </cell>
          <cell r="F81">
            <v>41.81</v>
          </cell>
          <cell r="H81">
            <v>0.27</v>
          </cell>
          <cell r="K81">
            <v>0</v>
          </cell>
          <cell r="L81">
            <v>0</v>
          </cell>
          <cell r="M81">
            <v>615</v>
          </cell>
          <cell r="N81">
            <v>0</v>
          </cell>
          <cell r="O81">
            <v>0</v>
          </cell>
          <cell r="P81">
            <v>0</v>
          </cell>
          <cell r="Q81">
            <v>0</v>
          </cell>
          <cell r="R81">
            <v>0</v>
          </cell>
          <cell r="S81">
            <v>0</v>
          </cell>
          <cell r="T81">
            <v>0</v>
          </cell>
          <cell r="U81">
            <v>0</v>
          </cell>
          <cell r="V81">
            <v>0</v>
          </cell>
          <cell r="W81">
            <v>0</v>
          </cell>
          <cell r="X81">
            <v>0</v>
          </cell>
        </row>
        <row r="82">
          <cell r="A82" t="str">
            <v>651.130</v>
          </cell>
          <cell r="B82" t="str">
            <v xml:space="preserve">Traït tæåìng væîa XM M75 bãû bãúp </v>
          </cell>
          <cell r="C82" t="str">
            <v>m2</v>
          </cell>
          <cell r="D82">
            <v>13.72</v>
          </cell>
          <cell r="E82">
            <v>0.23</v>
          </cell>
          <cell r="F82">
            <v>59.24</v>
          </cell>
          <cell r="H82">
            <v>0.26</v>
          </cell>
          <cell r="K82">
            <v>0</v>
          </cell>
          <cell r="L82">
            <v>0</v>
          </cell>
          <cell r="M82">
            <v>0</v>
          </cell>
          <cell r="N82">
            <v>0</v>
          </cell>
          <cell r="O82">
            <v>0</v>
          </cell>
          <cell r="P82">
            <v>0</v>
          </cell>
          <cell r="Q82">
            <v>0</v>
          </cell>
          <cell r="R82">
            <v>0</v>
          </cell>
          <cell r="S82">
            <v>0</v>
          </cell>
          <cell r="T82">
            <v>0</v>
          </cell>
          <cell r="U82">
            <v>0</v>
          </cell>
          <cell r="V82">
            <v>0</v>
          </cell>
          <cell r="W82">
            <v>0</v>
          </cell>
          <cell r="X82">
            <v>0</v>
          </cell>
        </row>
        <row r="83">
          <cell r="A83" t="str">
            <v>701.110</v>
          </cell>
          <cell r="B83" t="str">
            <v xml:space="preserve">Queït väi thaình bãû bãúp 1 tràõng 2 maìu </v>
          </cell>
          <cell r="C83" t="str">
            <v>m2</v>
          </cell>
          <cell r="D83">
            <v>13.72</v>
          </cell>
          <cell r="E83">
            <v>0</v>
          </cell>
          <cell r="K83">
            <v>0</v>
          </cell>
          <cell r="L83">
            <v>0</v>
          </cell>
          <cell r="M83">
            <v>0</v>
          </cell>
          <cell r="N83">
            <v>0</v>
          </cell>
          <cell r="O83">
            <v>0</v>
          </cell>
          <cell r="P83">
            <v>0</v>
          </cell>
          <cell r="Q83">
            <v>0</v>
          </cell>
          <cell r="R83">
            <v>0.27</v>
          </cell>
          <cell r="S83">
            <v>4.12</v>
          </cell>
          <cell r="T83">
            <v>0</v>
          </cell>
          <cell r="U83">
            <v>0</v>
          </cell>
          <cell r="V83">
            <v>0</v>
          </cell>
          <cell r="W83">
            <v>0</v>
          </cell>
          <cell r="X83">
            <v>0</v>
          </cell>
        </row>
        <row r="84">
          <cell r="A84" t="str">
            <v>300.510</v>
          </cell>
          <cell r="B84" t="str">
            <v xml:space="preserve">Bã täng táúm âan bãû bãúp </v>
          </cell>
          <cell r="C84" t="str">
            <v>m3</v>
          </cell>
          <cell r="D84">
            <v>0.34</v>
          </cell>
          <cell r="E84">
            <v>0.35</v>
          </cell>
          <cell r="F84">
            <v>113.82</v>
          </cell>
          <cell r="G84">
            <v>0.14000000000000001</v>
          </cell>
          <cell r="I84">
            <v>0.28999999999999998</v>
          </cell>
          <cell r="K84">
            <v>0</v>
          </cell>
          <cell r="L84">
            <v>0</v>
          </cell>
          <cell r="M84">
            <v>0</v>
          </cell>
          <cell r="N84">
            <v>0</v>
          </cell>
          <cell r="O84">
            <v>0</v>
          </cell>
          <cell r="P84">
            <v>0</v>
          </cell>
          <cell r="Q84">
            <v>0</v>
          </cell>
          <cell r="R84">
            <v>0</v>
          </cell>
          <cell r="S84">
            <v>0</v>
          </cell>
          <cell r="T84">
            <v>0</v>
          </cell>
          <cell r="U84">
            <v>0</v>
          </cell>
          <cell r="V84">
            <v>0</v>
          </cell>
          <cell r="W84">
            <v>0</v>
          </cell>
          <cell r="X84">
            <v>0.01</v>
          </cell>
        </row>
        <row r="85">
          <cell r="A85" t="str">
            <v>651.320</v>
          </cell>
          <cell r="B85" t="str">
            <v>Traït thaình dæåïi vaì trãn bãû bãúp væîa XM M75 daìy 15</v>
          </cell>
          <cell r="C85" t="str">
            <v>m2</v>
          </cell>
          <cell r="D85">
            <v>9.8000000000000007</v>
          </cell>
          <cell r="E85">
            <v>0.18</v>
          </cell>
          <cell r="F85">
            <v>46.36</v>
          </cell>
          <cell r="H85">
            <v>0.2</v>
          </cell>
          <cell r="K85">
            <v>0</v>
          </cell>
          <cell r="L85">
            <v>0</v>
          </cell>
          <cell r="M85">
            <v>0</v>
          </cell>
          <cell r="N85">
            <v>0</v>
          </cell>
          <cell r="O85">
            <v>0</v>
          </cell>
          <cell r="P85">
            <v>0</v>
          </cell>
          <cell r="Q85">
            <v>0</v>
          </cell>
          <cell r="R85">
            <v>0</v>
          </cell>
          <cell r="S85">
            <v>0</v>
          </cell>
          <cell r="T85">
            <v>0</v>
          </cell>
          <cell r="U85">
            <v>0</v>
          </cell>
          <cell r="V85">
            <v>0</v>
          </cell>
          <cell r="W85">
            <v>0</v>
          </cell>
          <cell r="X85">
            <v>0</v>
          </cell>
        </row>
        <row r="86">
          <cell r="A86" t="str">
            <v>651.330</v>
          </cell>
          <cell r="B86" t="str">
            <v xml:space="preserve">Âaïnh maìu màût trãn bãû bãúp </v>
          </cell>
          <cell r="C86" t="str">
            <v>m2</v>
          </cell>
          <cell r="D86">
            <v>4.9000000000000004</v>
          </cell>
          <cell r="K86">
            <v>0</v>
          </cell>
          <cell r="L86">
            <v>0</v>
          </cell>
          <cell r="M86">
            <v>0</v>
          </cell>
          <cell r="N86">
            <v>0</v>
          </cell>
          <cell r="O86">
            <v>0</v>
          </cell>
          <cell r="P86">
            <v>0</v>
          </cell>
          <cell r="Q86">
            <v>0</v>
          </cell>
          <cell r="R86">
            <v>0</v>
          </cell>
          <cell r="S86">
            <v>0</v>
          </cell>
          <cell r="T86">
            <v>0</v>
          </cell>
          <cell r="U86">
            <v>0</v>
          </cell>
          <cell r="V86">
            <v>0</v>
          </cell>
          <cell r="W86">
            <v>0</v>
          </cell>
          <cell r="X86">
            <v>0</v>
          </cell>
        </row>
        <row r="87">
          <cell r="A87">
            <v>0</v>
          </cell>
          <cell r="B87" t="str">
            <v>d, Häú ga :</v>
          </cell>
          <cell r="C87">
            <v>0</v>
          </cell>
          <cell r="D87">
            <v>0</v>
          </cell>
        </row>
        <row r="88">
          <cell r="A88" t="str">
            <v>221.110</v>
          </cell>
          <cell r="B88" t="str">
            <v>Bã täng loït âaï 4x6 M50</v>
          </cell>
          <cell r="C88" t="str">
            <v>m3</v>
          </cell>
          <cell r="D88">
            <v>0.56999999999999995</v>
          </cell>
          <cell r="E88">
            <v>0.57999999999999996</v>
          </cell>
          <cell r="F88">
            <v>90</v>
          </cell>
          <cell r="G88">
            <v>0.25</v>
          </cell>
          <cell r="J88">
            <v>0.43</v>
          </cell>
          <cell r="K88">
            <v>0</v>
          </cell>
          <cell r="L88">
            <v>0</v>
          </cell>
          <cell r="M88">
            <v>0</v>
          </cell>
          <cell r="N88">
            <v>0</v>
          </cell>
          <cell r="O88">
            <v>0</v>
          </cell>
          <cell r="P88">
            <v>0</v>
          </cell>
          <cell r="Q88">
            <v>0</v>
          </cell>
          <cell r="R88">
            <v>0</v>
          </cell>
          <cell r="S88">
            <v>0</v>
          </cell>
          <cell r="T88">
            <v>0</v>
          </cell>
          <cell r="U88">
            <v>0</v>
          </cell>
          <cell r="V88">
            <v>0</v>
          </cell>
          <cell r="W88">
            <v>0</v>
          </cell>
          <cell r="X88">
            <v>0</v>
          </cell>
        </row>
        <row r="89">
          <cell r="A89" t="str">
            <v>204.410</v>
          </cell>
          <cell r="B89" t="str">
            <v>Xáy tæåìng 110 häú ga væîa XM M75</v>
          </cell>
          <cell r="C89" t="str">
            <v>m3</v>
          </cell>
          <cell r="D89">
            <v>1.08</v>
          </cell>
          <cell r="E89">
            <v>0.32</v>
          </cell>
          <cell r="F89">
            <v>82.42</v>
          </cell>
          <cell r="H89">
            <v>0.36</v>
          </cell>
          <cell r="K89">
            <v>0</v>
          </cell>
          <cell r="L89">
            <v>0</v>
          </cell>
          <cell r="M89">
            <v>885.6</v>
          </cell>
          <cell r="N89">
            <v>0</v>
          </cell>
          <cell r="O89">
            <v>0</v>
          </cell>
          <cell r="P89">
            <v>0</v>
          </cell>
          <cell r="Q89">
            <v>0</v>
          </cell>
          <cell r="R89">
            <v>0</v>
          </cell>
          <cell r="S89">
            <v>0</v>
          </cell>
          <cell r="T89">
            <v>0</v>
          </cell>
          <cell r="U89">
            <v>0</v>
          </cell>
          <cell r="V89">
            <v>0</v>
          </cell>
          <cell r="W89">
            <v>0</v>
          </cell>
          <cell r="X89">
            <v>0</v>
          </cell>
        </row>
        <row r="90">
          <cell r="A90" t="str">
            <v>651.130</v>
          </cell>
          <cell r="B90" t="str">
            <v>Traït thaình trong vaì ngoaìi häú ga væîa XM M50 daìy 15</v>
          </cell>
          <cell r="C90" t="str">
            <v>m2</v>
          </cell>
          <cell r="D90">
            <v>19.600000000000001</v>
          </cell>
          <cell r="E90">
            <v>0.33</v>
          </cell>
          <cell r="F90">
            <v>59.99</v>
          </cell>
          <cell r="H90">
            <v>0.39</v>
          </cell>
          <cell r="K90">
            <v>0</v>
          </cell>
          <cell r="L90">
            <v>0</v>
          </cell>
          <cell r="M90">
            <v>0</v>
          </cell>
          <cell r="N90">
            <v>0</v>
          </cell>
          <cell r="O90">
            <v>0</v>
          </cell>
          <cell r="P90">
            <v>0</v>
          </cell>
          <cell r="Q90">
            <v>0</v>
          </cell>
          <cell r="R90">
            <v>0</v>
          </cell>
          <cell r="S90">
            <v>0</v>
          </cell>
          <cell r="T90">
            <v>0</v>
          </cell>
          <cell r="U90">
            <v>0</v>
          </cell>
          <cell r="V90">
            <v>0</v>
          </cell>
          <cell r="W90">
            <v>0</v>
          </cell>
          <cell r="X90">
            <v>0</v>
          </cell>
        </row>
        <row r="91">
          <cell r="A91" t="str">
            <v>300.510</v>
          </cell>
          <cell r="B91" t="str">
            <v xml:space="preserve">Bã täng táúm âan M200 âaï 1x2 </v>
          </cell>
          <cell r="C91" t="str">
            <v>m3</v>
          </cell>
          <cell r="D91">
            <v>0.24</v>
          </cell>
          <cell r="E91">
            <v>0.24</v>
          </cell>
          <cell r="F91">
            <v>78.05</v>
          </cell>
          <cell r="G91">
            <v>0.1</v>
          </cell>
          <cell r="I91">
            <v>0.2</v>
          </cell>
          <cell r="K91">
            <v>0</v>
          </cell>
          <cell r="L91">
            <v>0</v>
          </cell>
          <cell r="M91">
            <v>0</v>
          </cell>
          <cell r="N91">
            <v>0</v>
          </cell>
          <cell r="O91">
            <v>0</v>
          </cell>
          <cell r="P91">
            <v>0</v>
          </cell>
          <cell r="Q91">
            <v>0</v>
          </cell>
          <cell r="R91">
            <v>0</v>
          </cell>
          <cell r="S91">
            <v>0</v>
          </cell>
          <cell r="T91">
            <v>0</v>
          </cell>
          <cell r="U91">
            <v>0</v>
          </cell>
          <cell r="V91">
            <v>0</v>
          </cell>
          <cell r="W91">
            <v>0</v>
          </cell>
          <cell r="X91">
            <v>0</v>
          </cell>
        </row>
        <row r="92">
          <cell r="A92">
            <v>0</v>
          </cell>
          <cell r="B92" t="str">
            <v xml:space="preserve">V. THAÏP NÆÅÏC </v>
          </cell>
          <cell r="C92">
            <v>0</v>
          </cell>
          <cell r="D92">
            <v>0</v>
          </cell>
          <cell r="F92">
            <v>3249.1</v>
          </cell>
          <cell r="G92">
            <v>3.69</v>
          </cell>
          <cell r="H92">
            <v>2.11</v>
          </cell>
          <cell r="I92">
            <v>6.3500000000000005</v>
          </cell>
          <cell r="J92">
            <v>1.1000000000000001</v>
          </cell>
          <cell r="K92">
            <v>0</v>
          </cell>
          <cell r="L92">
            <v>0</v>
          </cell>
          <cell r="M92">
            <v>1385.8</v>
          </cell>
          <cell r="N92">
            <v>0</v>
          </cell>
          <cell r="O92">
            <v>0</v>
          </cell>
          <cell r="P92">
            <v>0</v>
          </cell>
          <cell r="Q92">
            <v>0</v>
          </cell>
          <cell r="R92">
            <v>0.83</v>
          </cell>
          <cell r="S92">
            <v>12.49</v>
          </cell>
          <cell r="T92">
            <v>0</v>
          </cell>
          <cell r="U92">
            <v>0</v>
          </cell>
          <cell r="V92">
            <v>0</v>
          </cell>
          <cell r="W92">
            <v>0</v>
          </cell>
          <cell r="X92">
            <v>0.8600000000000001</v>
          </cell>
        </row>
        <row r="93">
          <cell r="A93" t="str">
            <v>221.110</v>
          </cell>
          <cell r="B93" t="str">
            <v>Bã täng loït moïng âaï 4x6 M100</v>
          </cell>
          <cell r="C93" t="str">
            <v>m3</v>
          </cell>
          <cell r="D93">
            <v>1.1599999999999999</v>
          </cell>
          <cell r="E93">
            <v>1.19</v>
          </cell>
          <cell r="F93">
            <v>239</v>
          </cell>
          <cell r="G93">
            <v>0.57999999999999996</v>
          </cell>
          <cell r="J93">
            <v>1.1000000000000001</v>
          </cell>
          <cell r="K93">
            <v>0</v>
          </cell>
          <cell r="L93">
            <v>0</v>
          </cell>
          <cell r="M93">
            <v>0</v>
          </cell>
          <cell r="N93">
            <v>0</v>
          </cell>
          <cell r="O93">
            <v>0</v>
          </cell>
          <cell r="P93">
            <v>0</v>
          </cell>
          <cell r="Q93">
            <v>0</v>
          </cell>
          <cell r="R93">
            <v>0</v>
          </cell>
          <cell r="S93">
            <v>0</v>
          </cell>
          <cell r="T93">
            <v>0</v>
          </cell>
          <cell r="U93">
            <v>0</v>
          </cell>
          <cell r="V93">
            <v>0</v>
          </cell>
          <cell r="W93">
            <v>0</v>
          </cell>
          <cell r="X93">
            <v>0</v>
          </cell>
        </row>
        <row r="94">
          <cell r="A94" t="str">
            <v>221.340</v>
          </cell>
          <cell r="B94" t="str">
            <v>Bã täng moïng cäüt M200 âaï 1x2</v>
          </cell>
          <cell r="C94" t="str">
            <v>m3</v>
          </cell>
          <cell r="D94">
            <v>4.29</v>
          </cell>
          <cell r="E94">
            <v>4.4000000000000004</v>
          </cell>
          <cell r="F94">
            <v>1430.88</v>
          </cell>
          <cell r="G94">
            <v>1.81</v>
          </cell>
          <cell r="I94">
            <v>3.7</v>
          </cell>
          <cell r="K94">
            <v>0</v>
          </cell>
          <cell r="L94">
            <v>0</v>
          </cell>
          <cell r="M94">
            <v>0</v>
          </cell>
          <cell r="N94">
            <v>0</v>
          </cell>
          <cell r="O94">
            <v>0</v>
          </cell>
          <cell r="P94">
            <v>0</v>
          </cell>
          <cell r="Q94">
            <v>0</v>
          </cell>
          <cell r="R94">
            <v>0</v>
          </cell>
          <cell r="S94">
            <v>0</v>
          </cell>
          <cell r="T94">
            <v>0</v>
          </cell>
          <cell r="U94">
            <v>0</v>
          </cell>
          <cell r="V94">
            <v>0</v>
          </cell>
          <cell r="W94">
            <v>0</v>
          </cell>
          <cell r="X94">
            <v>7.0000000000000007E-2</v>
          </cell>
        </row>
        <row r="95">
          <cell r="A95" t="str">
            <v>226.210</v>
          </cell>
          <cell r="B95" t="str">
            <v xml:space="preserve">Bã täng thaïp næåïc M200 âaï 1x2 </v>
          </cell>
          <cell r="C95" t="str">
            <v>m3</v>
          </cell>
          <cell r="D95">
            <v>2.73</v>
          </cell>
          <cell r="E95">
            <v>2.8</v>
          </cell>
          <cell r="F95">
            <v>910.56</v>
          </cell>
          <cell r="G95">
            <v>1.1499999999999999</v>
          </cell>
          <cell r="I95">
            <v>2.35</v>
          </cell>
          <cell r="K95">
            <v>0</v>
          </cell>
          <cell r="L95">
            <v>0</v>
          </cell>
          <cell r="M95">
            <v>0</v>
          </cell>
          <cell r="N95">
            <v>0</v>
          </cell>
          <cell r="O95">
            <v>0</v>
          </cell>
          <cell r="P95">
            <v>0</v>
          </cell>
          <cell r="Q95">
            <v>0</v>
          </cell>
          <cell r="R95">
            <v>0</v>
          </cell>
          <cell r="S95">
            <v>0</v>
          </cell>
          <cell r="T95">
            <v>0</v>
          </cell>
          <cell r="U95">
            <v>0</v>
          </cell>
          <cell r="V95">
            <v>0</v>
          </cell>
          <cell r="W95">
            <v>0</v>
          </cell>
          <cell r="X95">
            <v>0.76</v>
          </cell>
        </row>
        <row r="96">
          <cell r="A96" t="str">
            <v>204.420</v>
          </cell>
          <cell r="B96" t="str">
            <v>Xáy thaình thaïp næåïc gaûch âàûc væîa XM M75 daìy 20</v>
          </cell>
          <cell r="C96" t="str">
            <v>m3</v>
          </cell>
          <cell r="D96">
            <v>1.69</v>
          </cell>
          <cell r="E96">
            <v>0.51</v>
          </cell>
          <cell r="F96">
            <v>131.35</v>
          </cell>
          <cell r="H96">
            <v>0.56999999999999995</v>
          </cell>
          <cell r="K96">
            <v>0</v>
          </cell>
          <cell r="L96">
            <v>0</v>
          </cell>
          <cell r="M96">
            <v>1385.8</v>
          </cell>
          <cell r="N96">
            <v>0</v>
          </cell>
          <cell r="O96">
            <v>0</v>
          </cell>
          <cell r="P96">
            <v>0</v>
          </cell>
          <cell r="Q96">
            <v>0</v>
          </cell>
          <cell r="R96">
            <v>0</v>
          </cell>
          <cell r="S96">
            <v>0</v>
          </cell>
          <cell r="T96">
            <v>0</v>
          </cell>
          <cell r="U96">
            <v>0</v>
          </cell>
          <cell r="V96">
            <v>0</v>
          </cell>
          <cell r="W96">
            <v>0</v>
          </cell>
          <cell r="X96">
            <v>0.02</v>
          </cell>
        </row>
        <row r="97">
          <cell r="A97" t="str">
            <v>300.510</v>
          </cell>
          <cell r="B97" t="str">
            <v xml:space="preserve">Bã täng táúm âan âáûy bãø M200 âaï 1x2 </v>
          </cell>
          <cell r="C97" t="str">
            <v>m3</v>
          </cell>
          <cell r="D97">
            <v>0.35</v>
          </cell>
          <cell r="E97">
            <v>0.36</v>
          </cell>
          <cell r="F97">
            <v>117.07</v>
          </cell>
          <cell r="G97">
            <v>0.15</v>
          </cell>
          <cell r="I97">
            <v>0.3</v>
          </cell>
          <cell r="K97">
            <v>0</v>
          </cell>
          <cell r="L97">
            <v>0</v>
          </cell>
          <cell r="M97">
            <v>0</v>
          </cell>
          <cell r="N97">
            <v>0</v>
          </cell>
          <cell r="O97">
            <v>0</v>
          </cell>
          <cell r="P97">
            <v>0</v>
          </cell>
          <cell r="Q97">
            <v>0</v>
          </cell>
          <cell r="R97">
            <v>0</v>
          </cell>
          <cell r="S97">
            <v>0</v>
          </cell>
          <cell r="T97">
            <v>0</v>
          </cell>
          <cell r="U97">
            <v>0</v>
          </cell>
          <cell r="V97">
            <v>0</v>
          </cell>
          <cell r="W97">
            <v>0</v>
          </cell>
          <cell r="X97">
            <v>0.01</v>
          </cell>
        </row>
        <row r="98">
          <cell r="A98" t="str">
            <v>651.140</v>
          </cell>
          <cell r="B98" t="str">
            <v>Traït thaình trong bãø næåïc 2 låïp væîa XM M75</v>
          </cell>
          <cell r="C98" t="str">
            <v>m2</v>
          </cell>
          <cell r="D98">
            <v>21.83</v>
          </cell>
          <cell r="E98">
            <v>0.37</v>
          </cell>
          <cell r="F98">
            <v>95.29</v>
          </cell>
          <cell r="H98">
            <v>0.41</v>
          </cell>
          <cell r="K98">
            <v>0</v>
          </cell>
          <cell r="L98">
            <v>0</v>
          </cell>
          <cell r="M98">
            <v>0</v>
          </cell>
          <cell r="N98">
            <v>0</v>
          </cell>
          <cell r="O98">
            <v>0</v>
          </cell>
          <cell r="P98">
            <v>0</v>
          </cell>
          <cell r="Q98">
            <v>0</v>
          </cell>
          <cell r="R98">
            <v>0</v>
          </cell>
          <cell r="S98">
            <v>0</v>
          </cell>
          <cell r="T98">
            <v>0</v>
          </cell>
          <cell r="U98">
            <v>0</v>
          </cell>
          <cell r="V98">
            <v>0</v>
          </cell>
          <cell r="W98">
            <v>0</v>
          </cell>
          <cell r="X98">
            <v>0</v>
          </cell>
        </row>
        <row r="99">
          <cell r="A99" t="str">
            <v>651.330</v>
          </cell>
          <cell r="B99" t="str">
            <v xml:space="preserve">Âaïnh maìu bàòng XM nguyãn cháút thaình bãø </v>
          </cell>
          <cell r="C99" t="str">
            <v>m2</v>
          </cell>
          <cell r="D99">
            <v>21.83</v>
          </cell>
          <cell r="F99">
            <v>25</v>
          </cell>
          <cell r="K99">
            <v>0</v>
          </cell>
          <cell r="L99">
            <v>0</v>
          </cell>
          <cell r="M99">
            <v>0</v>
          </cell>
          <cell r="N99">
            <v>0</v>
          </cell>
          <cell r="O99">
            <v>0</v>
          </cell>
          <cell r="P99">
            <v>0</v>
          </cell>
          <cell r="Q99">
            <v>0</v>
          </cell>
          <cell r="R99">
            <v>0</v>
          </cell>
          <cell r="S99">
            <v>0</v>
          </cell>
          <cell r="T99">
            <v>0</v>
          </cell>
          <cell r="U99">
            <v>0</v>
          </cell>
          <cell r="V99">
            <v>0</v>
          </cell>
          <cell r="W99">
            <v>0</v>
          </cell>
          <cell r="X99">
            <v>0</v>
          </cell>
        </row>
        <row r="100">
          <cell r="A100" t="str">
            <v>672.120</v>
          </cell>
          <cell r="B100" t="str">
            <v xml:space="preserve">Laïng âaïy bãø væîa XM M75 daìy 20 âaïnh maìu </v>
          </cell>
          <cell r="C100" t="str">
            <v>m2</v>
          </cell>
          <cell r="D100">
            <v>5.76</v>
          </cell>
          <cell r="E100">
            <v>0.13</v>
          </cell>
          <cell r="F100">
            <v>33.479999999999997</v>
          </cell>
          <cell r="H100">
            <v>0.15</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row>
        <row r="101">
          <cell r="A101" t="str">
            <v>651.220</v>
          </cell>
          <cell r="B101" t="str">
            <v>Traït cäüt thaïp næåïc væîa XM M75 daìy 15</v>
          </cell>
          <cell r="C101" t="str">
            <v>m2</v>
          </cell>
          <cell r="D101">
            <v>12.8</v>
          </cell>
          <cell r="E101">
            <v>0.23</v>
          </cell>
          <cell r="F101">
            <v>59.24</v>
          </cell>
          <cell r="H101">
            <v>0.26</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row>
        <row r="102">
          <cell r="A102" t="str">
            <v>651.310</v>
          </cell>
          <cell r="B102" t="str">
            <v>Traït dáöm væîa XM M75 daìy 15 : Dáöm DB1</v>
          </cell>
          <cell r="C102" t="str">
            <v>m2</v>
          </cell>
          <cell r="D102">
            <v>9.6</v>
          </cell>
          <cell r="E102">
            <v>0.17</v>
          </cell>
          <cell r="F102">
            <v>43.78</v>
          </cell>
          <cell r="H102">
            <v>0.19</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row>
        <row r="103">
          <cell r="A103" t="str">
            <v>651.320</v>
          </cell>
          <cell r="B103" t="str">
            <v>Traït âaïy bãø væîa XM M75 daìy 15</v>
          </cell>
          <cell r="C103" t="str">
            <v>m2</v>
          </cell>
          <cell r="D103">
            <v>6.76</v>
          </cell>
          <cell r="E103">
            <v>0.12</v>
          </cell>
          <cell r="F103">
            <v>30.91</v>
          </cell>
          <cell r="H103">
            <v>0.13</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row>
        <row r="104">
          <cell r="A104" t="str">
            <v>651.140</v>
          </cell>
          <cell r="B104" t="str">
            <v>Traït thaình ngoaìi bãø væîa XM M75 daìy 15</v>
          </cell>
          <cell r="C104" t="str">
            <v>m2</v>
          </cell>
          <cell r="D104">
            <v>12.48</v>
          </cell>
          <cell r="E104">
            <v>0.21</v>
          </cell>
          <cell r="F104">
            <v>54.09</v>
          </cell>
          <cell r="H104">
            <v>0.23</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row>
        <row r="105">
          <cell r="A105" t="str">
            <v>651.510</v>
          </cell>
          <cell r="B105" t="str">
            <v>Traït âan væîa XM M50 daìy 15</v>
          </cell>
          <cell r="C105" t="str">
            <v>m2</v>
          </cell>
          <cell r="D105">
            <v>11.52</v>
          </cell>
          <cell r="E105">
            <v>0.14000000000000001</v>
          </cell>
          <cell r="F105">
            <v>25.45</v>
          </cell>
          <cell r="H105">
            <v>0.17</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row>
        <row r="106">
          <cell r="A106" t="str">
            <v>651.330</v>
          </cell>
          <cell r="B106" t="str">
            <v xml:space="preserve">Traït XM nguyãn cháút vaìo cáúu kiãûn bã täng </v>
          </cell>
          <cell r="C106" t="str">
            <v>m2</v>
          </cell>
          <cell r="D106">
            <v>46.44</v>
          </cell>
          <cell r="F106">
            <v>53</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row>
        <row r="107">
          <cell r="A107" t="str">
            <v>701.110</v>
          </cell>
          <cell r="B107" t="str">
            <v xml:space="preserve">Queït väi bãø næåïc 1 tràõng 2 maìu </v>
          </cell>
          <cell r="C107" t="str">
            <v>m2</v>
          </cell>
          <cell r="D107">
            <v>41.64</v>
          </cell>
          <cell r="E107">
            <v>0</v>
          </cell>
          <cell r="K107">
            <v>0</v>
          </cell>
          <cell r="L107">
            <v>0</v>
          </cell>
          <cell r="M107">
            <v>0</v>
          </cell>
          <cell r="N107">
            <v>0</v>
          </cell>
          <cell r="O107">
            <v>0</v>
          </cell>
          <cell r="P107">
            <v>0</v>
          </cell>
          <cell r="Q107">
            <v>0</v>
          </cell>
          <cell r="R107">
            <v>0.83</v>
          </cell>
          <cell r="S107">
            <v>12.49</v>
          </cell>
          <cell r="T107">
            <v>0</v>
          </cell>
          <cell r="U107">
            <v>0</v>
          </cell>
          <cell r="V107">
            <v>0</v>
          </cell>
          <cell r="W107">
            <v>0</v>
          </cell>
          <cell r="X107">
            <v>0</v>
          </cell>
        </row>
        <row r="108">
          <cell r="A108">
            <v>0</v>
          </cell>
          <cell r="B108" t="str">
            <v xml:space="preserve">VIII. HAÌNG RAÌO - CÄØNG NGOÎ </v>
          </cell>
          <cell r="C108">
            <v>0</v>
          </cell>
          <cell r="D108">
            <v>0</v>
          </cell>
          <cell r="F108">
            <v>1569.02</v>
          </cell>
          <cell r="G108">
            <v>1.3599999999999999</v>
          </cell>
          <cell r="H108">
            <v>4.63</v>
          </cell>
          <cell r="I108">
            <v>1.51</v>
          </cell>
          <cell r="J108">
            <v>1.06</v>
          </cell>
          <cell r="K108">
            <v>5.28</v>
          </cell>
          <cell r="L108">
            <v>0</v>
          </cell>
          <cell r="M108">
            <v>2314.7200000000003</v>
          </cell>
          <cell r="N108">
            <v>0</v>
          </cell>
          <cell r="O108">
            <v>0</v>
          </cell>
          <cell r="P108">
            <v>0</v>
          </cell>
          <cell r="Q108">
            <v>0</v>
          </cell>
          <cell r="R108">
            <v>1.3399999999999999</v>
          </cell>
          <cell r="S108">
            <v>20.18</v>
          </cell>
          <cell r="T108">
            <v>9.77</v>
          </cell>
          <cell r="U108">
            <v>0</v>
          </cell>
          <cell r="V108">
            <v>0</v>
          </cell>
          <cell r="W108">
            <v>0</v>
          </cell>
          <cell r="X108">
            <v>0.02</v>
          </cell>
        </row>
        <row r="109">
          <cell r="A109">
            <v>0</v>
          </cell>
          <cell r="B109" t="str">
            <v>1, Cäøng ngoî :</v>
          </cell>
          <cell r="C109">
            <v>0</v>
          </cell>
          <cell r="D109">
            <v>0</v>
          </cell>
        </row>
        <row r="110">
          <cell r="A110" t="str">
            <v>221.110</v>
          </cell>
          <cell r="B110" t="str">
            <v>Bã täng loït âaï 4x6 M50</v>
          </cell>
          <cell r="C110" t="str">
            <v>m3</v>
          </cell>
          <cell r="D110">
            <v>7.0000000000000007E-2</v>
          </cell>
          <cell r="E110">
            <v>7.0000000000000007E-2</v>
          </cell>
          <cell r="F110">
            <v>11</v>
          </cell>
          <cell r="G110">
            <v>0.03</v>
          </cell>
          <cell r="J110">
            <v>0.05</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row>
        <row r="111">
          <cell r="A111" t="str">
            <v>204.310</v>
          </cell>
          <cell r="B111" t="str">
            <v xml:space="preserve">Xáy gaûch âàûc væîa XM M75 truû cäøng </v>
          </cell>
          <cell r="C111" t="str">
            <v>m3</v>
          </cell>
          <cell r="D111">
            <v>0.93</v>
          </cell>
          <cell r="E111">
            <v>0.28999999999999998</v>
          </cell>
          <cell r="F111">
            <v>74.69</v>
          </cell>
          <cell r="H111">
            <v>0.32</v>
          </cell>
          <cell r="K111">
            <v>0</v>
          </cell>
          <cell r="L111">
            <v>0</v>
          </cell>
          <cell r="M111">
            <v>727.26</v>
          </cell>
          <cell r="N111">
            <v>0</v>
          </cell>
          <cell r="O111">
            <v>0</v>
          </cell>
          <cell r="P111">
            <v>0</v>
          </cell>
          <cell r="Q111">
            <v>0</v>
          </cell>
          <cell r="R111">
            <v>0</v>
          </cell>
          <cell r="S111">
            <v>0</v>
          </cell>
          <cell r="T111">
            <v>0</v>
          </cell>
          <cell r="U111">
            <v>0</v>
          </cell>
          <cell r="V111">
            <v>0</v>
          </cell>
          <cell r="W111">
            <v>0</v>
          </cell>
          <cell r="X111">
            <v>0</v>
          </cell>
        </row>
        <row r="112">
          <cell r="A112" t="str">
            <v>651.220</v>
          </cell>
          <cell r="B112" t="str">
            <v>Traït truû cäøng væîa XM M75 daìy 15</v>
          </cell>
          <cell r="C112" t="str">
            <v>m2</v>
          </cell>
          <cell r="D112">
            <v>6.4</v>
          </cell>
          <cell r="E112">
            <v>0.12</v>
          </cell>
          <cell r="F112">
            <v>30.91</v>
          </cell>
          <cell r="H112">
            <v>0.13</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row>
        <row r="113">
          <cell r="A113" t="str">
            <v>703.440</v>
          </cell>
          <cell r="B113" t="str">
            <v>Sån cæía haìng raìo song sàõt 3 næåïc maìu ghi</v>
          </cell>
          <cell r="C113" t="str">
            <v>m2</v>
          </cell>
          <cell r="D113">
            <v>6</v>
          </cell>
          <cell r="E113">
            <v>0</v>
          </cell>
          <cell r="K113">
            <v>0</v>
          </cell>
          <cell r="L113">
            <v>0</v>
          </cell>
          <cell r="M113">
            <v>0</v>
          </cell>
          <cell r="N113">
            <v>0</v>
          </cell>
          <cell r="O113">
            <v>0</v>
          </cell>
          <cell r="P113">
            <v>0</v>
          </cell>
          <cell r="Q113">
            <v>0</v>
          </cell>
          <cell r="R113">
            <v>0</v>
          </cell>
          <cell r="S113">
            <v>0</v>
          </cell>
          <cell r="T113">
            <v>1.35</v>
          </cell>
          <cell r="U113">
            <v>0</v>
          </cell>
          <cell r="V113">
            <v>0</v>
          </cell>
          <cell r="W113">
            <v>0</v>
          </cell>
          <cell r="X113">
            <v>0</v>
          </cell>
        </row>
        <row r="114">
          <cell r="A114" t="str">
            <v>701.110</v>
          </cell>
          <cell r="B114" t="str">
            <v xml:space="preserve">Queït väi truû cäøng 3 næåïc </v>
          </cell>
          <cell r="C114" t="str">
            <v>m2</v>
          </cell>
          <cell r="D114">
            <v>6.4</v>
          </cell>
          <cell r="E114">
            <v>0</v>
          </cell>
          <cell r="K114">
            <v>0</v>
          </cell>
          <cell r="L114">
            <v>0</v>
          </cell>
          <cell r="M114">
            <v>0</v>
          </cell>
          <cell r="N114">
            <v>0</v>
          </cell>
          <cell r="O114">
            <v>0</v>
          </cell>
          <cell r="P114">
            <v>0</v>
          </cell>
          <cell r="Q114">
            <v>0</v>
          </cell>
          <cell r="R114">
            <v>0.13</v>
          </cell>
          <cell r="S114">
            <v>1.92</v>
          </cell>
          <cell r="T114">
            <v>0</v>
          </cell>
          <cell r="U114">
            <v>0</v>
          </cell>
          <cell r="V114">
            <v>0</v>
          </cell>
          <cell r="W114">
            <v>0</v>
          </cell>
          <cell r="X114">
            <v>0</v>
          </cell>
        </row>
        <row r="115">
          <cell r="A115">
            <v>0</v>
          </cell>
          <cell r="B115" t="str">
            <v>2, tæåìng raìo :</v>
          </cell>
          <cell r="C115">
            <v>0</v>
          </cell>
          <cell r="D115">
            <v>0</v>
          </cell>
        </row>
        <row r="116">
          <cell r="A116" t="str">
            <v>221.110</v>
          </cell>
          <cell r="B116" t="str">
            <v>Bã täng loït moïng âaï 4x6 M50</v>
          </cell>
          <cell r="C116" t="str">
            <v>m3</v>
          </cell>
          <cell r="D116">
            <v>1.32</v>
          </cell>
          <cell r="E116">
            <v>1.35</v>
          </cell>
          <cell r="F116">
            <v>209</v>
          </cell>
          <cell r="G116">
            <v>0.59</v>
          </cell>
          <cell r="J116">
            <v>1.01</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row>
        <row r="117">
          <cell r="A117" t="str">
            <v>200.110</v>
          </cell>
          <cell r="B117" t="str">
            <v>Xáy moïng âaï häüc væîa XM M50</v>
          </cell>
          <cell r="C117" t="str">
            <v>m3</v>
          </cell>
          <cell r="D117">
            <v>4.4000000000000004</v>
          </cell>
          <cell r="E117">
            <v>1.85</v>
          </cell>
          <cell r="F117">
            <v>336.33</v>
          </cell>
          <cell r="H117">
            <v>2.19</v>
          </cell>
          <cell r="K117">
            <v>5.28</v>
          </cell>
          <cell r="L117">
            <v>0</v>
          </cell>
          <cell r="M117">
            <v>0</v>
          </cell>
          <cell r="N117">
            <v>0</v>
          </cell>
          <cell r="O117">
            <v>0</v>
          </cell>
          <cell r="P117">
            <v>0</v>
          </cell>
          <cell r="Q117">
            <v>0</v>
          </cell>
          <cell r="R117">
            <v>0</v>
          </cell>
          <cell r="S117">
            <v>0</v>
          </cell>
          <cell r="T117">
            <v>0</v>
          </cell>
          <cell r="U117">
            <v>0</v>
          </cell>
          <cell r="V117">
            <v>0</v>
          </cell>
          <cell r="W117">
            <v>0</v>
          </cell>
          <cell r="X117">
            <v>0</v>
          </cell>
        </row>
        <row r="118">
          <cell r="A118" t="str">
            <v>204.310</v>
          </cell>
          <cell r="B118" t="str">
            <v>Xáy truû tæåìng raìo væîa XM M75 cao &lt; 4m</v>
          </cell>
          <cell r="C118" t="str">
            <v>m3</v>
          </cell>
          <cell r="D118">
            <v>0.68</v>
          </cell>
          <cell r="E118">
            <v>0.21</v>
          </cell>
          <cell r="F118">
            <v>54.09</v>
          </cell>
          <cell r="H118">
            <v>0.23</v>
          </cell>
          <cell r="K118">
            <v>0</v>
          </cell>
          <cell r="L118">
            <v>0</v>
          </cell>
          <cell r="M118">
            <v>531.76</v>
          </cell>
          <cell r="N118">
            <v>0</v>
          </cell>
          <cell r="O118">
            <v>0</v>
          </cell>
          <cell r="P118">
            <v>0</v>
          </cell>
          <cell r="Q118">
            <v>0</v>
          </cell>
          <cell r="R118">
            <v>0</v>
          </cell>
          <cell r="S118">
            <v>0</v>
          </cell>
          <cell r="T118">
            <v>0</v>
          </cell>
          <cell r="U118">
            <v>0</v>
          </cell>
          <cell r="V118">
            <v>0</v>
          </cell>
          <cell r="W118">
            <v>0</v>
          </cell>
          <cell r="X118">
            <v>0</v>
          </cell>
        </row>
        <row r="119">
          <cell r="A119" t="str">
            <v>651.220</v>
          </cell>
          <cell r="B119" t="str">
            <v>Traït truû tæåìng raìo væîa XM M50 daìy 15</v>
          </cell>
          <cell r="C119" t="str">
            <v>m2</v>
          </cell>
          <cell r="D119">
            <v>12.32</v>
          </cell>
          <cell r="E119">
            <v>0.22</v>
          </cell>
          <cell r="F119">
            <v>40</v>
          </cell>
          <cell r="H119">
            <v>0.26</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row>
        <row r="120">
          <cell r="A120" t="str">
            <v>204.250</v>
          </cell>
          <cell r="B120" t="str">
            <v>Xáy tæåìng raìo daìy 220 væîaM M50</v>
          </cell>
          <cell r="C120" t="str">
            <v>m3</v>
          </cell>
          <cell r="D120">
            <v>1.35</v>
          </cell>
          <cell r="E120">
            <v>0.42</v>
          </cell>
          <cell r="F120">
            <v>76.36</v>
          </cell>
          <cell r="H120">
            <v>0.5</v>
          </cell>
          <cell r="K120">
            <v>0</v>
          </cell>
          <cell r="L120">
            <v>0</v>
          </cell>
          <cell r="M120">
            <v>1055.7</v>
          </cell>
          <cell r="N120">
            <v>0</v>
          </cell>
          <cell r="O120">
            <v>0</v>
          </cell>
          <cell r="P120">
            <v>0</v>
          </cell>
          <cell r="Q120">
            <v>0</v>
          </cell>
          <cell r="R120">
            <v>0</v>
          </cell>
          <cell r="S120">
            <v>0</v>
          </cell>
          <cell r="T120">
            <v>0</v>
          </cell>
          <cell r="U120">
            <v>0</v>
          </cell>
          <cell r="V120">
            <v>0</v>
          </cell>
          <cell r="W120">
            <v>0</v>
          </cell>
          <cell r="X120">
            <v>0</v>
          </cell>
        </row>
        <row r="121">
          <cell r="A121" t="str">
            <v>651.130</v>
          </cell>
          <cell r="B121" t="str">
            <v>Traït tæåìng raìo væîa XM M50 daìy 15</v>
          </cell>
          <cell r="C121" t="str">
            <v>m2</v>
          </cell>
          <cell r="D121">
            <v>17.34</v>
          </cell>
          <cell r="E121">
            <v>0.28999999999999998</v>
          </cell>
          <cell r="F121">
            <v>52.72</v>
          </cell>
          <cell r="H121">
            <v>0.34</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row>
        <row r="122">
          <cell r="A122" t="str">
            <v>701.110</v>
          </cell>
          <cell r="B122" t="str">
            <v xml:space="preserve">Queït tæåìng raìo, truû 3 næåïc : 1 tràõng 2 maìu </v>
          </cell>
          <cell r="C122" t="str">
            <v>m2</v>
          </cell>
          <cell r="D122">
            <v>29.66</v>
          </cell>
          <cell r="E122">
            <v>0</v>
          </cell>
          <cell r="K122">
            <v>0</v>
          </cell>
          <cell r="L122">
            <v>0</v>
          </cell>
          <cell r="M122">
            <v>0</v>
          </cell>
          <cell r="N122">
            <v>0</v>
          </cell>
          <cell r="O122">
            <v>0</v>
          </cell>
          <cell r="P122">
            <v>0</v>
          </cell>
          <cell r="Q122">
            <v>0</v>
          </cell>
          <cell r="R122">
            <v>0.59</v>
          </cell>
          <cell r="S122">
            <v>8.9</v>
          </cell>
          <cell r="T122">
            <v>0</v>
          </cell>
          <cell r="U122">
            <v>0</v>
          </cell>
          <cell r="V122">
            <v>0</v>
          </cell>
          <cell r="W122">
            <v>0</v>
          </cell>
          <cell r="X122">
            <v>0</v>
          </cell>
        </row>
        <row r="123">
          <cell r="A123" t="str">
            <v>703.440</v>
          </cell>
          <cell r="B123" t="str">
            <v xml:space="preserve">Sån haìng raìo song sàõt 3 næåïc </v>
          </cell>
          <cell r="C123" t="str">
            <v>m2</v>
          </cell>
          <cell r="D123">
            <v>37.4</v>
          </cell>
          <cell r="E123">
            <v>0</v>
          </cell>
          <cell r="K123">
            <v>0</v>
          </cell>
          <cell r="L123">
            <v>0</v>
          </cell>
          <cell r="M123">
            <v>0</v>
          </cell>
          <cell r="N123">
            <v>0</v>
          </cell>
          <cell r="O123">
            <v>0</v>
          </cell>
          <cell r="P123">
            <v>0</v>
          </cell>
          <cell r="Q123">
            <v>0</v>
          </cell>
          <cell r="R123">
            <v>0</v>
          </cell>
          <cell r="S123">
            <v>0</v>
          </cell>
          <cell r="T123">
            <v>8.42</v>
          </cell>
          <cell r="U123">
            <v>0</v>
          </cell>
          <cell r="V123">
            <v>0</v>
          </cell>
          <cell r="W123">
            <v>0</v>
          </cell>
          <cell r="X123">
            <v>0</v>
          </cell>
        </row>
        <row r="124">
          <cell r="A124" t="str">
            <v>221.110</v>
          </cell>
          <cell r="B124" t="str">
            <v>Bã täng loït moïng cäüt âaï 4x6 M50</v>
          </cell>
          <cell r="C124" t="str">
            <v>m3</v>
          </cell>
          <cell r="D124">
            <v>0.23</v>
          </cell>
          <cell r="E124">
            <v>0.24</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row>
        <row r="125">
          <cell r="A125" t="str">
            <v>300.210</v>
          </cell>
          <cell r="B125" t="str">
            <v xml:space="preserve">Bã täng âuïc sàôn cäüt haìng raìo </v>
          </cell>
          <cell r="C125" t="str">
            <v>m3</v>
          </cell>
          <cell r="D125">
            <v>1.76</v>
          </cell>
          <cell r="E125">
            <v>1.79</v>
          </cell>
          <cell r="F125">
            <v>582.11</v>
          </cell>
          <cell r="G125">
            <v>0.74</v>
          </cell>
          <cell r="I125">
            <v>1.51</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0.02</v>
          </cell>
        </row>
        <row r="126">
          <cell r="A126" t="str">
            <v>651.220</v>
          </cell>
          <cell r="B126" t="str">
            <v>Traït cäüt haìng raìo væîa XM M50 daìy 15</v>
          </cell>
          <cell r="C126" t="str">
            <v>m2</v>
          </cell>
          <cell r="D126">
            <v>31.2</v>
          </cell>
          <cell r="E126">
            <v>0.56000000000000005</v>
          </cell>
          <cell r="F126">
            <v>101.81</v>
          </cell>
          <cell r="H126">
            <v>0.66</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row>
        <row r="127">
          <cell r="A127" t="str">
            <v>701.110</v>
          </cell>
          <cell r="B127" t="str">
            <v xml:space="preserve">Queït väi cäüt haìng raìo </v>
          </cell>
          <cell r="C127" t="str">
            <v>m2</v>
          </cell>
          <cell r="D127">
            <v>31.2</v>
          </cell>
          <cell r="E127">
            <v>0</v>
          </cell>
          <cell r="K127">
            <v>0</v>
          </cell>
          <cell r="L127">
            <v>0</v>
          </cell>
          <cell r="M127">
            <v>0</v>
          </cell>
          <cell r="N127">
            <v>0</v>
          </cell>
          <cell r="O127">
            <v>0</v>
          </cell>
          <cell r="P127">
            <v>0</v>
          </cell>
          <cell r="Q127">
            <v>0</v>
          </cell>
          <cell r="R127">
            <v>0.62</v>
          </cell>
          <cell r="S127">
            <v>9.36</v>
          </cell>
          <cell r="T127">
            <v>0</v>
          </cell>
          <cell r="U127">
            <v>0</v>
          </cell>
          <cell r="V127">
            <v>0</v>
          </cell>
          <cell r="W127">
            <v>0</v>
          </cell>
          <cell r="X127">
            <v>0</v>
          </cell>
        </row>
      </sheetData>
      <sheetData sheetId="3" refreshError="1">
        <row r="6">
          <cell r="A6">
            <v>1</v>
          </cell>
          <cell r="B6">
            <v>2</v>
          </cell>
          <cell r="C6">
            <v>3</v>
          </cell>
          <cell r="D6">
            <v>4</v>
          </cell>
          <cell r="E6">
            <v>5</v>
          </cell>
          <cell r="F6">
            <v>6</v>
          </cell>
          <cell r="G6">
            <v>7</v>
          </cell>
          <cell r="H6">
            <v>8</v>
          </cell>
          <cell r="I6">
            <v>9</v>
          </cell>
          <cell r="J6">
            <v>10</v>
          </cell>
          <cell r="K6">
            <v>11</v>
          </cell>
        </row>
        <row r="7">
          <cell r="B7" t="str">
            <v>I. NÃÖN MOÏNG :</v>
          </cell>
          <cell r="C7">
            <v>0</v>
          </cell>
          <cell r="E7">
            <v>190.81</v>
          </cell>
          <cell r="F7">
            <v>0</v>
          </cell>
          <cell r="G7">
            <v>0</v>
          </cell>
          <cell r="H7">
            <v>136.96</v>
          </cell>
          <cell r="I7">
            <v>1218.76</v>
          </cell>
          <cell r="J7">
            <v>0</v>
          </cell>
          <cell r="K7">
            <v>23.45</v>
          </cell>
        </row>
        <row r="8">
          <cell r="A8">
            <v>1</v>
          </cell>
          <cell r="B8" t="str">
            <v xml:space="preserve">Gia cäng sàõt theïp f &lt;= 10 moïng cäüt </v>
          </cell>
          <cell r="C8" t="str">
            <v>kg</v>
          </cell>
          <cell r="D8">
            <v>12.43</v>
          </cell>
          <cell r="E8">
            <v>12.43</v>
          </cell>
          <cell r="K8">
            <v>0.27</v>
          </cell>
        </row>
        <row r="9">
          <cell r="A9">
            <v>2</v>
          </cell>
          <cell r="B9" t="str">
            <v xml:space="preserve">Gia cäng sàõt theïp f &lt;= 18 moïng cäüt </v>
          </cell>
          <cell r="C9" t="str">
            <v>kg</v>
          </cell>
          <cell r="D9">
            <v>229.89000000000001</v>
          </cell>
          <cell r="H9">
            <v>136.96</v>
          </cell>
          <cell r="I9">
            <v>92.93</v>
          </cell>
          <cell r="K9">
            <v>3.28</v>
          </cell>
        </row>
        <row r="10">
          <cell r="A10">
            <v>3</v>
          </cell>
          <cell r="B10" t="str">
            <v xml:space="preserve">Gia cäng sàõt theïp giàòng moïng f &lt;= 18 </v>
          </cell>
          <cell r="C10" t="str">
            <v>kg</v>
          </cell>
          <cell r="D10">
            <v>1125.83</v>
          </cell>
          <cell r="I10">
            <v>1125.83</v>
          </cell>
          <cell r="K10">
            <v>16.079999999999998</v>
          </cell>
        </row>
        <row r="11">
          <cell r="A11">
            <v>4</v>
          </cell>
          <cell r="B11" t="str">
            <v>Gia cäng sàõt theïp giàòng moïng f &lt;= 10</v>
          </cell>
          <cell r="C11" t="str">
            <v>kg</v>
          </cell>
          <cell r="D11">
            <v>178.38</v>
          </cell>
          <cell r="E11">
            <v>178.38</v>
          </cell>
          <cell r="K11">
            <v>3.82</v>
          </cell>
        </row>
        <row r="12">
          <cell r="B12" t="str">
            <v>II. THÁN NHAÌ :</v>
          </cell>
          <cell r="C12">
            <v>0</v>
          </cell>
          <cell r="D12">
            <v>0</v>
          </cell>
          <cell r="E12">
            <v>228.7</v>
          </cell>
          <cell r="F12">
            <v>0</v>
          </cell>
          <cell r="G12">
            <v>0</v>
          </cell>
          <cell r="H12">
            <v>548.23</v>
          </cell>
          <cell r="I12">
            <v>558.33999999999992</v>
          </cell>
          <cell r="J12">
            <v>176.46</v>
          </cell>
          <cell r="K12">
            <v>23.22</v>
          </cell>
        </row>
        <row r="13">
          <cell r="A13">
            <v>1</v>
          </cell>
          <cell r="B13" t="str">
            <v>Gia cäng sàõt theïp truû f &lt;= 10</v>
          </cell>
          <cell r="C13" t="str">
            <v>kg</v>
          </cell>
          <cell r="D13">
            <v>23.02</v>
          </cell>
          <cell r="E13">
            <v>23.02</v>
          </cell>
          <cell r="K13">
            <v>0.49</v>
          </cell>
        </row>
        <row r="14">
          <cell r="A14">
            <v>2</v>
          </cell>
          <cell r="B14" t="str">
            <v>Gia cäng sàõt theïp truû f &lt;= 18</v>
          </cell>
          <cell r="C14" t="str">
            <v>kg</v>
          </cell>
          <cell r="D14">
            <v>143.26</v>
          </cell>
          <cell r="I14">
            <v>143.26</v>
          </cell>
          <cell r="K14">
            <v>2.0499999999999998</v>
          </cell>
        </row>
        <row r="15">
          <cell r="A15">
            <v>3</v>
          </cell>
          <cell r="B15" t="str">
            <v>Gia cäng sàõt theïp lanh tä f &lt;= 10</v>
          </cell>
          <cell r="C15" t="str">
            <v>kg</v>
          </cell>
          <cell r="D15">
            <v>49.419999999999995</v>
          </cell>
          <cell r="E15">
            <v>49.419999999999995</v>
          </cell>
          <cell r="K15">
            <v>1.06</v>
          </cell>
        </row>
        <row r="16">
          <cell r="A16">
            <v>4</v>
          </cell>
          <cell r="B16" t="str">
            <v>Gia cäng sàõt theïp lanh tä f &lt;= 18</v>
          </cell>
          <cell r="C16" t="str">
            <v>kg</v>
          </cell>
          <cell r="D16">
            <v>210.44000000000003</v>
          </cell>
          <cell r="H16">
            <v>210.44000000000003</v>
          </cell>
          <cell r="K16">
            <v>3.01</v>
          </cell>
        </row>
        <row r="17">
          <cell r="A17">
            <v>5</v>
          </cell>
          <cell r="B17" t="str">
            <v>Gia cäng sàõt theïp ä vàng f &lt;= 10</v>
          </cell>
          <cell r="C17" t="str">
            <v>kg</v>
          </cell>
          <cell r="D17">
            <v>17.02</v>
          </cell>
          <cell r="E17">
            <v>17.02</v>
          </cell>
          <cell r="K17">
            <v>0.36</v>
          </cell>
        </row>
        <row r="18">
          <cell r="A18">
            <v>6</v>
          </cell>
          <cell r="B18" t="str">
            <v>Gia cäng sàõt theïp dáöm f &lt;= 18</v>
          </cell>
          <cell r="C18" t="str">
            <v>kg</v>
          </cell>
          <cell r="D18">
            <v>929.33</v>
          </cell>
          <cell r="H18">
            <v>337.78999999999996</v>
          </cell>
          <cell r="I18">
            <v>415.08</v>
          </cell>
          <cell r="J18">
            <v>176.46</v>
          </cell>
          <cell r="K18">
            <v>13.27</v>
          </cell>
        </row>
        <row r="19">
          <cell r="A19">
            <v>7</v>
          </cell>
          <cell r="B19" t="str">
            <v>Gia cäng sàõt theïp dáöm f &lt;= 10</v>
          </cell>
          <cell r="C19" t="str">
            <v>kg</v>
          </cell>
          <cell r="D19">
            <v>139.24</v>
          </cell>
          <cell r="E19">
            <v>139.24</v>
          </cell>
          <cell r="K19">
            <v>2.98</v>
          </cell>
        </row>
        <row r="20">
          <cell r="B20" t="str">
            <v>III. TRÁÖN + MAÏI NHAÌ :</v>
          </cell>
          <cell r="C20">
            <v>0</v>
          </cell>
          <cell r="D20">
            <v>0</v>
          </cell>
          <cell r="E20">
            <v>199.06</v>
          </cell>
          <cell r="F20">
            <v>183.28</v>
          </cell>
          <cell r="G20">
            <v>0</v>
          </cell>
          <cell r="H20">
            <v>52.21</v>
          </cell>
          <cell r="I20">
            <v>0</v>
          </cell>
          <cell r="J20">
            <v>0</v>
          </cell>
          <cell r="K20">
            <v>10.02</v>
          </cell>
        </row>
        <row r="21">
          <cell r="A21">
            <v>1</v>
          </cell>
          <cell r="B21" t="str">
            <v xml:space="preserve">Gia cäng sàõt theïp saìn maïi , sã nä f &lt;= 10 </v>
          </cell>
          <cell r="C21" t="str">
            <v>kg</v>
          </cell>
          <cell r="D21">
            <v>416.59000000000003</v>
          </cell>
          <cell r="E21">
            <v>182.55</v>
          </cell>
          <cell r="F21">
            <v>183.28</v>
          </cell>
          <cell r="K21">
            <v>8.92</v>
          </cell>
        </row>
        <row r="22">
          <cell r="A22">
            <v>2</v>
          </cell>
          <cell r="B22" t="str">
            <v>Gia cäng sàõt theïp lam ngang f &lt;= 18</v>
          </cell>
          <cell r="C22" t="str">
            <v>kg</v>
          </cell>
          <cell r="D22">
            <v>52.21</v>
          </cell>
          <cell r="H22">
            <v>52.21</v>
          </cell>
          <cell r="K22">
            <v>0.75</v>
          </cell>
        </row>
        <row r="23">
          <cell r="A23">
            <v>3</v>
          </cell>
          <cell r="B23" t="str">
            <v>Gia cäng sàõt theïp lam ngang f &lt;= 10</v>
          </cell>
          <cell r="C23" t="str">
            <v>kg</v>
          </cell>
          <cell r="D23">
            <v>16.509999999999998</v>
          </cell>
          <cell r="E23">
            <v>16.509999999999998</v>
          </cell>
          <cell r="K23">
            <v>0.35</v>
          </cell>
        </row>
        <row r="24">
          <cell r="B24" t="str">
            <v>IV. KHU VÃÛ SINH - BÃØ TÆÛ HOAÛI - BÃÚP - HÄÚ GA :</v>
          </cell>
          <cell r="E24">
            <v>99.4</v>
          </cell>
          <cell r="F24">
            <v>0</v>
          </cell>
          <cell r="G24">
            <v>0</v>
          </cell>
          <cell r="H24">
            <v>0</v>
          </cell>
          <cell r="I24">
            <v>0</v>
          </cell>
          <cell r="J24">
            <v>0</v>
          </cell>
          <cell r="K24">
            <v>2.12</v>
          </cell>
        </row>
        <row r="25">
          <cell r="A25">
            <v>1</v>
          </cell>
          <cell r="B25" t="str">
            <v>Gia cäng sàõt theïp táúm âan f &lt;= 10</v>
          </cell>
          <cell r="C25" t="str">
            <v>kg</v>
          </cell>
          <cell r="D25">
            <v>61.849999999999994</v>
          </cell>
          <cell r="E25">
            <v>61.849999999999994</v>
          </cell>
          <cell r="K25">
            <v>1.32</v>
          </cell>
        </row>
        <row r="26">
          <cell r="B26" t="str">
            <v xml:space="preserve">c, Bãúp : </v>
          </cell>
          <cell r="C26">
            <v>0</v>
          </cell>
        </row>
        <row r="27">
          <cell r="A27">
            <v>1</v>
          </cell>
          <cell r="B27" t="str">
            <v>Gia cäng sàõt theïp bãû bãúp f &lt;= 10</v>
          </cell>
          <cell r="C27" t="str">
            <v>kg</v>
          </cell>
          <cell r="D27">
            <v>18.899999999999999</v>
          </cell>
          <cell r="E27">
            <v>18.899999999999999</v>
          </cell>
          <cell r="K27">
            <v>0.4</v>
          </cell>
        </row>
        <row r="28">
          <cell r="B28" t="str">
            <v>d, Häú ga :</v>
          </cell>
          <cell r="C28">
            <v>0</v>
          </cell>
        </row>
        <row r="29">
          <cell r="A29">
            <v>1</v>
          </cell>
          <cell r="B29" t="str">
            <v>Gia cäng sàõt theïp táúm âan f &lt;= 10</v>
          </cell>
          <cell r="C29" t="str">
            <v>kg</v>
          </cell>
          <cell r="D29">
            <v>18.649999999999999</v>
          </cell>
          <cell r="E29">
            <v>18.649999999999999</v>
          </cell>
          <cell r="K29">
            <v>0.4</v>
          </cell>
        </row>
        <row r="30">
          <cell r="B30" t="str">
            <v xml:space="preserve">V. THAÏP NÆÅÏC </v>
          </cell>
          <cell r="C30">
            <v>0</v>
          </cell>
          <cell r="E30">
            <v>194.42</v>
          </cell>
          <cell r="F30">
            <v>0</v>
          </cell>
          <cell r="G30">
            <v>0</v>
          </cell>
          <cell r="H30">
            <v>218.31</v>
          </cell>
          <cell r="I30">
            <v>31.46</v>
          </cell>
          <cell r="J30">
            <v>286.93</v>
          </cell>
          <cell r="K30">
            <v>11.830000000000002</v>
          </cell>
        </row>
        <row r="31">
          <cell r="A31">
            <v>1</v>
          </cell>
          <cell r="B31" t="str">
            <v>Gia cäng sàõt theïp moïng cäüt f &lt;= 10</v>
          </cell>
          <cell r="C31" t="str">
            <v>kg</v>
          </cell>
          <cell r="D31">
            <v>25.57</v>
          </cell>
          <cell r="E31">
            <v>25.57</v>
          </cell>
          <cell r="K31">
            <v>0.55000000000000004</v>
          </cell>
        </row>
        <row r="32">
          <cell r="A32">
            <v>2</v>
          </cell>
          <cell r="B32" t="str">
            <v>Gia cäng sàõt theïp moïng cäüt f &lt;= 18</v>
          </cell>
          <cell r="C32" t="str">
            <v>kg</v>
          </cell>
          <cell r="D32">
            <v>213.12</v>
          </cell>
          <cell r="H32">
            <v>139.81</v>
          </cell>
          <cell r="J32">
            <v>73.31</v>
          </cell>
          <cell r="K32">
            <v>3.04</v>
          </cell>
        </row>
        <row r="33">
          <cell r="A33">
            <v>3</v>
          </cell>
          <cell r="B33" t="str">
            <v>Gia cäng sàõt theïp thaïp næåïc f &lt;= 18</v>
          </cell>
          <cell r="C33" t="str">
            <v>kg</v>
          </cell>
          <cell r="D33">
            <v>323.57999999999993</v>
          </cell>
          <cell r="H33">
            <v>78.5</v>
          </cell>
          <cell r="I33">
            <v>31.46</v>
          </cell>
          <cell r="J33">
            <v>213.62</v>
          </cell>
          <cell r="K33">
            <v>4.62</v>
          </cell>
        </row>
        <row r="34">
          <cell r="A34">
            <v>4</v>
          </cell>
          <cell r="B34" t="str">
            <v>Gia cäng sàõt theïp thaïp næåïc f &lt;= 10</v>
          </cell>
          <cell r="C34" t="str">
            <v>kg</v>
          </cell>
          <cell r="D34">
            <v>168.85</v>
          </cell>
          <cell r="E34">
            <v>168.85</v>
          </cell>
          <cell r="K34">
            <v>3.62</v>
          </cell>
        </row>
        <row r="35">
          <cell r="B35" t="str">
            <v xml:space="preserve">VIII. HAÌNG RAÌO - CÄØNG NGOÎ </v>
          </cell>
          <cell r="C35">
            <v>0</v>
          </cell>
          <cell r="E35">
            <v>45.02</v>
          </cell>
          <cell r="F35">
            <v>0</v>
          </cell>
          <cell r="G35">
            <v>192.5</v>
          </cell>
          <cell r="H35">
            <v>0</v>
          </cell>
          <cell r="I35">
            <v>0</v>
          </cell>
          <cell r="J35">
            <v>0</v>
          </cell>
          <cell r="K35">
            <v>5.09</v>
          </cell>
        </row>
        <row r="36">
          <cell r="B36" t="str">
            <v>2, tæåìng raìo :</v>
          </cell>
          <cell r="C36">
            <v>0</v>
          </cell>
        </row>
        <row r="37">
          <cell r="A37">
            <v>1</v>
          </cell>
          <cell r="B37" t="str">
            <v>Gia cäng sàõt theïp cäüt f &lt;= 10</v>
          </cell>
          <cell r="C37" t="str">
            <v>kg</v>
          </cell>
          <cell r="D37">
            <v>237.52</v>
          </cell>
          <cell r="E37">
            <v>45.02</v>
          </cell>
          <cell r="G37">
            <v>192.5</v>
          </cell>
          <cell r="K37">
            <v>5.09</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CTdongia"/>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Thuc thanh"/>
      <sheetName val="dtxl"/>
      <sheetName val="CTNTTH"/>
      <sheetName val="sat"/>
      <sheetName val="ptvt"/>
      <sheetName val="Giai trinh"/>
      <sheetName val="XL4Poppy"/>
      <sheetName val="rebar"/>
      <sheetName val="ptdgD"/>
      <sheetName val="LAM NHA"/>
      <sheetName val="1111"/>
      <sheetName val="DG "/>
      <sheetName val="Tongke"/>
      <sheetName val="Bang chiet tinh TBA"/>
      <sheetName val="LoaiDay"/>
      <sheetName val="tra-vat-lieu"/>
      <sheetName val="Don gia"/>
      <sheetName val="gvl"/>
      <sheetName val="chitiet"/>
      <sheetName val="MTO REV.2(ARMOR)"/>
      <sheetName val="CT35"/>
      <sheetName val="IBASE"/>
      <sheetName val="OFFGRID"/>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Q1,Q2,01"/>
      <sheetName val="BCCTQT-XLD4"/>
      <sheetName val="BCQT-TTD1"/>
      <sheetName val="CT-chuacoDT"/>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XL4Poppy"/>
      <sheetName val="TIEN VAY "/>
      <sheetName val="TIEN GOI"/>
      <sheetName val="UOC THUC HIEN TNDN"/>
      <sheetName val="SO CAI TM"/>
      <sheetName val="QUY TM"/>
      <sheetName val="NHAT KY CHI TIEN"/>
      <sheetName val="NVS DLDN"/>
      <sheetName val="HOA KHANH -HUE"/>
      <sheetName val="TO 48 C"/>
      <sheetName val="TTDIEN2"/>
      <sheetName val="HOA XUAN"/>
      <sheetName val="XT AN DON"/>
      <sheetName val="MR 110KV"/>
      <sheetName val="TBA 220 DS"/>
      <sheetName val="MONG TRU"/>
      <sheetName val="110 EAKAR"/>
      <sheetName val="VPXN"/>
      <sheetName val="HR TBA 500"/>
      <sheetName val="QUAN 3"/>
      <sheetName val="TRAM LAP HUE"/>
      <sheetName val="CQuang Q11"/>
      <sheetName val="TBA 110 Lao Bao"/>
      <sheetName val="DZ DH LBao"/>
      <sheetName val="Vi tri 268"/>
      <sheetName val="Da nhim NT"/>
      <sheetName val="TBA 220 HKhanh"/>
      <sheetName val="Vi tri 53,60"/>
      <sheetName val="XUAN HA"/>
      <sheetName val="NX CO KHI"/>
      <sheetName val="TBA 110 HKhanh"/>
      <sheetName val="KH_Q1_Q2_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c thanh"/>
      <sheetName val="QL1A-QL1A moi"/>
      <sheetName val="C.Bong Lang"/>
      <sheetName val="Vanh dai III (TKKT)"/>
      <sheetName val="SL-NC-MB"/>
      <sheetName val="CX-AD-LC"/>
      <sheetName val="Cau-YBai-Tam"/>
      <sheetName val="XL4Poppy"/>
      <sheetName val="Sheet1"/>
      <sheetName val="To trinh"/>
      <sheetName val="Sheet2"/>
      <sheetName val="bang2"/>
      <sheetName val="Sheet3"/>
      <sheetName val="coHoan"/>
      <sheetName val="Congty"/>
      <sheetName val="VPPN"/>
      <sheetName val="XN74"/>
      <sheetName val="XN54"/>
      <sheetName val="XN33"/>
      <sheetName val="NK96"/>
      <sheetName val="XL4Test5"/>
      <sheetName val="XN79"/>
      <sheetName val="CTMT"/>
      <sheetName val="KluongKm2,4"/>
      <sheetName val="B.cao"/>
      <sheetName val="T.tiet"/>
      <sheetName val="T.N"/>
      <sheetName val="00000000"/>
      <sheetName val="VL"/>
      <sheetName val="NHAN CONG"/>
      <sheetName val="MAY"/>
      <sheetName val="VUA"/>
      <sheetName val="DG CAU"/>
      <sheetName val="THOP CAU"/>
      <sheetName val="TLP CAU"/>
      <sheetName val="DAKT1"/>
      <sheetName val="XL4Poppy (2)"/>
      <sheetName val="KTQT-AFC"/>
      <sheetName val="CLDG"/>
      <sheetName val="CLKL"/>
      <sheetName val="Bang du toan"/>
      <sheetName val="Tonghop"/>
      <sheetName val="Bu gia"/>
      <sheetName val="PT vat tu"/>
      <sheetName val="PTVT"/>
      <sheetName val="733,14-km238"/>
      <sheetName val="Km237_733,14"/>
      <sheetName val="Km236"/>
      <sheetName val="Km235"/>
      <sheetName val="Km234"/>
      <sheetName val="Km233s,"/>
      <sheetName val="Km232s"/>
      <sheetName val="Km231,"/>
      <sheetName val="Km230"/>
      <sheetName val="Km229s,"/>
      <sheetName val="228_100-229s"/>
      <sheetName val="Km227_838-228_100"/>
      <sheetName val="Km227-227_838s,"/>
      <sheetName val="Km226"/>
      <sheetName val="Km225,"/>
      <sheetName val="Tong KLBS"/>
      <sheetName val="THKLNT(lantruoc)"/>
      <sheetName val="BGThau"/>
      <sheetName val="00000001"/>
      <sheetName val="solieu"/>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ETH"/>
      <sheetName val="1"/>
      <sheetName val="2"/>
      <sheetName val="3"/>
      <sheetName val="4"/>
      <sheetName val="5"/>
      <sheetName val="6"/>
      <sheetName val="7"/>
      <sheetName val="DT1"/>
      <sheetName val="DT2"/>
      <sheetName val="Nam 2001"/>
      <sheetName val="Tang TSCD 98-02"/>
      <sheetName val="BIEN DONG"/>
      <sheetName val="TSCD 2001"/>
      <sheetName val="Quy 1-2002"/>
      <sheetName val="Quy 2-2002"/>
      <sheetName val="Quy 3-2002"/>
      <sheetName val="Quy 4-02"/>
      <sheetName val="boHoan"/>
      <sheetName val="C.     Lang"/>
      <sheetName val="SL)NC-MB"/>
      <sheetName val="QL1A-QL1Q moi"/>
      <sheetName val="DG CAࡕ"/>
      <sheetName val="chi tieu HV"/>
      <sheetName val="sx-tt-tk"/>
      <sheetName val="tsach &amp; thu hoi"/>
      <sheetName val="KK than ton   (2)"/>
      <sheetName val="TT cac ho"/>
      <sheetName val="TT trong nganh"/>
      <sheetName val="chi tiet KHM"/>
      <sheetName val="Pham cap"/>
      <sheetName val="DT than"/>
      <sheetName val="Doanh thu"/>
      <sheetName val="gia tri SX"/>
      <sheetName val="Maumoi"/>
      <sheetName val="So Cong nghiep"/>
      <sheetName val="Bia BC"/>
      <sheetName val="TH thanton"/>
      <sheetName val="Dat da thai"/>
      <sheetName val="XNGB-BMD2004"/>
      <sheetName val="GTSX (TT)"/>
      <sheetName val="XNGBQI"/>
      <sheetName val="XNGBQI (2)"/>
      <sheetName val="XNGBQI-04 (2)"/>
      <sheetName val="XNGBQII-04 (2)"/>
      <sheetName val="XNGBQII-04 (3)"/>
      <sheetName val="XNGBQIII-04 (2)"/>
      <sheetName val="XNGBQIII-04 (3)"/>
      <sheetName val="XNGBQIV-04 (2)"/>
      <sheetName val="XNGBQIV-04 (3)"/>
      <sheetName val="XNGBQI-05"/>
      <sheetName val="XNGBQI-05 (02)"/>
      <sheetName val="Gia ban NK bq"/>
      <sheetName val="Sheet19"/>
      <sheetName val="Sheet20"/>
      <sheetName val="Sheet21"/>
      <sheetName val="Sheet22"/>
      <sheetName val="Sheet23"/>
      <sheetName val="Sheet24"/>
      <sheetName val="Sheet25"/>
      <sheetName val="Sheet26"/>
      <sheetName val="Sheet27"/>
      <sheetName val="Sheet28"/>
      <sheetName val="Sheet29"/>
      <sheetName val="Sheet30"/>
      <sheetName val="000000000000"/>
      <sheetName val="100000000000"/>
      <sheetName val="200000000000"/>
      <sheetName val="gVL"/>
      <sheetName val="KluongKm2_x000c_4"/>
      <sheetName val="TK331D"/>
      <sheetName val="334 d"/>
      <sheetName val="CT doanh thu 2005"/>
      <sheetName val="Dthu 2006 sua"/>
      <sheetName val="Doanh thu gia thanh"/>
      <sheetName val="6 thang 2006"/>
      <sheetName val="Bao cao thue (2)"/>
      <sheetName val="Tong hop CP T10"/>
      <sheetName val="Bao cao thue"/>
      <sheetName val="Thue cong trinh"/>
      <sheetName val="Gia thanh"/>
      <sheetName val="Pke toan"/>
      <sheetName val="Gia thanh cong trinh - Hoa"/>
      <sheetName val="Ke toan thuc hien cong trinh"/>
      <sheetName val="Du kien DT 9 thang de nop"/>
      <sheetName val="BDCNH"/>
      <sheetName val="bcdtk"/>
      <sheetName val="BCDKTNH"/>
      <sheetName val="BCDKTTHUE"/>
      <sheetName val="tscd"/>
      <sheetName val="HK1"/>
      <sheetName val="HK2"/>
      <sheetName val="CANAM"/>
      <sheetName val="Tojg KLBS"/>
      <sheetName val="lt-tl"/>
      <sheetName val="px3-tl"/>
      <sheetName val="px1-tl"/>
      <sheetName val="vp-tl"/>
      <sheetName val="px2,tb-tl"/>
      <sheetName val="th-qt"/>
      <sheetName val="bqt"/>
      <sheetName val="tl-khovt"/>
      <sheetName val="dtkhovt"/>
      <sheetName val="Sheet17"/>
      <sheetName val="Sheet18"/>
      <sheetName val="ɂIEN DONG"/>
      <sheetName val="P_x000c_V"/>
      <sheetName val="Tai khoan"/>
      <sheetName val="C.   ( Lang"/>
      <sheetName val="DG "/>
      <sheetName val="MTO REV.0"/>
      <sheetName val="Maumo)"/>
      <sheetName val="DG CA?"/>
      <sheetName val="giathanh1"/>
      <sheetName val="XL@Test5"/>
      <sheetName val="bia"/>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TTDZ22"/>
      <sheetName val="NCong-Day-Su"/>
      <sheetName val="¶"/>
      <sheetName val="Tonchop"/>
      <sheetName val="KK bo sung"/>
      <sheetName val="KH-Q1,Q2,01"/>
      <sheetName val="THPDMoi  (2)"/>
      <sheetName val="dongia (2)"/>
      <sheetName val="gtrinh"/>
      <sheetName val="phuluc1"/>
      <sheetName val="TONG HOP VL-NC"/>
      <sheetName val="lam-moi"/>
      <sheetName val="chitiet"/>
      <sheetName val="TONGKE3p "/>
      <sheetName val="TH VL, NC, DDHT Thanhphuoc"/>
      <sheetName val="#REF"/>
      <sheetName val="thao-go"/>
      <sheetName val="DON GIA"/>
      <sheetName val="TONGKE-HT"/>
      <sheetName val="DG"/>
      <sheetName val="LKVL-CK-HT-GD1"/>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DO AM DT"/>
      <sheetName val="dmuc"/>
      <sheetName val="?IEN DONG"/>
      <sheetName val="XL4Te3t5"/>
      <sheetName val="S29_x0007__x0000__x0000_S"/>
      <sheetName val="PTVL"/>
      <sheetName val="IBASE"/>
      <sheetName val="˜Ünh m÷c"/>
      <sheetName val="Quy_x0000_2-2002"/>
      <sheetName val="Ünh m÷c"/>
      <sheetName val="DI-ESTI"/>
      <sheetName val="NC"/>
      <sheetName val="Quy"/>
      <sheetName val="BGThau_x0008__x0000__x0000_0000000_x0001__x0006__x0000__x0000_Sheet1_x0008__x0000__x0000_To"/>
      <sheetName val="S`eet12"/>
      <sheetName val="XHXPXXX1"/>
      <sheetName val="0000000!"/>
      <sheetName val="To tri.h"/>
      <sheetName val="cnHoan"/>
      <sheetName val="V_x0010_PN"/>
      <sheetName val="Thuc_thanh"/>
      <sheetName val="QL1A-QL1A_moi"/>
      <sheetName val="C_Bong_Lang"/>
      <sheetName val="Vanh_dai_III_(TKKT)"/>
      <sheetName val="NHAN_CONG"/>
      <sheetName val="DG_CAU"/>
      <sheetName val="THOP_CAU"/>
      <sheetName val="TLP_CAU"/>
      <sheetName val="XL4Poppy_(2)"/>
      <sheetName val="B_cao"/>
      <sheetName val="T_tiet"/>
      <sheetName val="T_N"/>
      <sheetName val="Tong_KLBS"/>
      <sheetName val="To_trinh"/>
      <sheetName val="Bang_du_toan"/>
      <sheetName val="Bu_gia"/>
      <sheetName val="PT_vat_tu"/>
      <sheetName val="Nam_2001"/>
      <sheetName val="Tang_TSCD_98-02"/>
      <sheetName val="BIEN_DONG"/>
      <sheetName val="TSCD_2001"/>
      <sheetName val="Quy_1-2002"/>
      <sheetName val="Quy_2-2002"/>
      <sheetName val="Quy_3-2002"/>
      <sheetName val="Quy_4-02"/>
      <sheetName val="THKL_nghiemthu"/>
      <sheetName val="DTCTtaluy_(2)"/>
      <sheetName val="KLDGTT&lt;120%_(2)"/>
      <sheetName val="TH_(2)"/>
      <sheetName val="C______Lang"/>
      <sheetName val="QL1A-QL1Q_moi"/>
      <sheetName val="KluongKm24"/>
      <sheetName val="DG_CAࡕ"/>
      <sheetName val="chi_tieu_HV"/>
      <sheetName val="tsach_&amp;_thu_hoi"/>
      <sheetName val="KK_than_ton___(2)"/>
      <sheetName val="TT_cac_ho"/>
      <sheetName val="TT_trong_nganh"/>
      <sheetName val="chi_tiet_KHM"/>
      <sheetName val="Pham_cap"/>
      <sheetName val="DT_than"/>
      <sheetName val="Doanh_thu"/>
      <sheetName val="gia_tri_SX"/>
      <sheetName val="So_Cong_nghiep"/>
      <sheetName val="Bia_BC"/>
      <sheetName val="TH_thanton"/>
      <sheetName val="Dat_da_thai"/>
      <sheetName val="GTSX_(TT)"/>
      <sheetName val="XNGBQI_(2)"/>
      <sheetName val="XNGBQI-04_(2)"/>
      <sheetName val="XNGBQII-04_(2)"/>
      <sheetName val="XNGBQII-04_(3)"/>
      <sheetName val="XNGBQIII-04_(2)"/>
      <sheetName val="XNGBQIII-04_(3)"/>
      <sheetName val="XNGBQIV-04_(2)"/>
      <sheetName val="XNGBQIV-04_(3)"/>
      <sheetName val="XNGBQI-05_(02)"/>
      <sheetName val="Gia_ban_NK_bq"/>
      <sheetName val="334_d"/>
      <sheetName val="Tai_khoan"/>
      <sheetName val="CT_doanh_thu_2005"/>
      <sheetName val="Dthu_2006_sua"/>
      <sheetName val="Doanh_thu_gia_thanh"/>
      <sheetName val="6_thang_2006"/>
      <sheetName val="Bao_cao_thue_(2)"/>
      <sheetName val="Tong_hop_CP_T10"/>
      <sheetName val="Bao_cao_thue"/>
      <sheetName val="Thue_cong_trinh"/>
      <sheetName val="Gia_thanh"/>
      <sheetName val="Pke_toan"/>
      <sheetName val="Gia_thanh_cong_trinh_-_Hoa"/>
      <sheetName val="Ke_toan_thuc_hien_cong_trinh"/>
      <sheetName val="Du_kien_DT_9_thang_de_nop"/>
      <sheetName val="DG_"/>
      <sheetName val="PV"/>
      <sheetName val="C____(_Lang"/>
      <sheetName val="Tojg_KLBS"/>
      <sheetName val="MTO_REV_0"/>
      <sheetName val="KK_bo_sung"/>
      <sheetName val="tuong"/>
      <sheetName val="TDT"/>
      <sheetName val="Bu gi`"/>
      <sheetName val="NHAN_x0000_CONG"/>
      <sheetName val="S29_x0007_"/>
      <sheetName val="Q3-01-duyet"/>
      <sheetName val="PPVT"/>
      <sheetName val="Girder"/>
      <sheetName val="Tendon"/>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Sheetr"/>
      <sheetName val="Km225_838-228_100"/>
      <sheetName val="data"/>
      <sheetName val="phi"/>
      <sheetName val="XL4@oppy"/>
      <sheetName val="Km&quot;33s,"/>
      <sheetName val="Km227O838-228_100"/>
      <sheetName val="Dang TSCD 98-02"/>
      <sheetName val="dtkhovd"/>
      <sheetName val="CDMT"/>
      <sheetName val="DT1????????"/>
      <sheetName val="Quy?2-2002"/>
      <sheetName val="DT1?"/>
      <sheetName val="S29_x0007_??S"/>
      <sheetName val="S29_x0007_?S"/>
      <sheetName val="Sêeet9"/>
      <sheetName val="CT_x0000_doanh thu 2005"/>
      <sheetName val="INV"/>
      <sheetName val="XXXXXXX2"/>
      <sheetName val="XXXXXXX3"/>
      <sheetName val="XXXXXXX4"/>
      <sheetName val="Tang TRCD 98-02"/>
      <sheetName val="TSCD 2000"/>
      <sheetName val="Bang TK goc"/>
      <sheetName val="DGchitiet "/>
      <sheetName val="CHIET TINH TBA"/>
      <sheetName val="XLÿÿest5"/>
      <sheetName val="NEW-PANEL"/>
      <sheetName val="XNGBQII-_x0010_4 (3)"/>
      <sheetName val="çha tri SX"/>
      <sheetName val="So Conç!îfhiep"/>
      <sheetName val="ctTBA"/>
      <sheetName val="DG CA_"/>
      <sheetName val="_IEN DONG"/>
      <sheetName val="CĮ     Lang"/>
      <sheetName val="ptdg"/>
      <sheetName val="tra-vat-lieu"/>
      <sheetName val="DT1________"/>
      <sheetName val="DT1_"/>
      <sheetName val="S29_x0007___S"/>
      <sheetName val="S29_x0007__S"/>
      <sheetName val="Na2_x0000__x0000_01"/>
      <sheetName val="_x0000__x0000_쫀䃝Z"/>
      <sheetName val="_x0000__x0000__x0000__x0000_¢é@Z_x0000__x000d__x0000__x0004_"/>
      <sheetName val="4_x0004__x0000__x0000_XN54_x0004__x0000__x0000_XN33_x0004__x0000__x0000_NK96_x0006__x0000__x0000_Sheet4"/>
      <sheetName val="XNGBQI-01 (02)"/>
      <sheetName val="BGThau_x0008_"/>
      <sheetName val="BGThau_x0008__x0000_0000000_x0001__x0006__x0000_Sheet1_x0008__x0000_To dr"/>
      <sheetName val="126"/>
      <sheetName val="127"/>
      <sheetName val="128"/>
      <sheetName val="129"/>
      <sheetName val="130"/>
      <sheetName val="131"/>
      <sheetName val="132"/>
      <sheetName val="133"/>
      <sheetName val="Chart1"/>
      <sheetName val="134"/>
      <sheetName val="135"/>
      <sheetName val="136"/>
      <sheetName val="137"/>
      <sheetName val="138"/>
      <sheetName val="139"/>
      <sheetName val="KHUPHO8"/>
      <sheetName val="THONGKE"/>
      <sheetName val="MTO REV.2(ARMOR)"/>
      <sheetName val="NHAN"/>
      <sheetName val="Hạng mục 2"/>
      <sheetName val="Km227Э227_838s,"/>
      <sheetName val=""/>
      <sheetName val="CT"/>
      <sheetName val="NHAN CWNG"/>
      <sheetName val="CI     Lang"/>
      <sheetName val="Quy $-02"/>
      <sheetName val="DO_AM_DT"/>
      <sheetName val="ɂIEN_DONG"/>
      <sheetName val="DG_CA?"/>
      <sheetName val="M+MC"/>
      <sheetName val="_x0000__x0000__x0000__x0000_¢é@Z_x0000__x000a__x0000__x0004_"/>
      <sheetName val="DTCTtallu"/>
      <sheetName val="GVL-NC-M"/>
      <sheetName val="Vong KLBS"/>
      <sheetName val="4_x0004_"/>
      <sheetName val="Na2"/>
      <sheetName val="Na2_x0000__x0000_€01"/>
      <sheetName val="name"/>
      <sheetName val="KTQT-AF_x0003_"/>
      <sheetName val="KLDGT_x0014_&lt;120%"/>
      <sheetName val="Congt9"/>
      <sheetName val="Km227?227_838s,"/>
      <sheetName val="_x0000__x0000_??Z"/>
      <sheetName val="tienluong"/>
      <sheetName val="coctuatrenda"/>
      <sheetName val="HGCHINGS"/>
      <sheetName val="T11-01"/>
      <sheetName val="T12-01"/>
      <sheetName val="01-02"/>
      <sheetName val="02-02"/>
      <sheetName val="03-02"/>
      <sheetName val="T04-02"/>
      <sheetName val="T05-02"/>
      <sheetName val="T06-T02"/>
      <sheetName val="T07-03"/>
      <sheetName val="T08-03"/>
      <sheetName val="T09-03"/>
      <sheetName val="T10-03"/>
      <sheetName val="T11-03"/>
      <sheetName val="T12-03"/>
      <sheetName val="NPLT01-04"/>
      <sheetName val="NPLT02-04"/>
      <sheetName val="NPLT03-04"/>
      <sheetName val="NPLT04-04"/>
      <sheetName val="NPLT05-04"/>
      <sheetName val="NPLT06-04"/>
      <sheetName val="NPLT07-04"/>
      <sheetName val="NPLT08-04"/>
      <sheetName val="NPLT09-04"/>
      <sheetName val="NPLT10-04"/>
      <sheetName val="NPLT11-04"/>
      <sheetName val="NPLT12-04"/>
      <sheetName val="NXT -T12 B"/>
      <sheetName val="NXT -T01-05"/>
      <sheetName val="NXT-T01-05 B"/>
      <sheetName val="NXT-T02-05"/>
      <sheetName val="NXT-T02-05B"/>
      <sheetName val="NXT-T03-05"/>
      <sheetName val="NXT-T03-05 B"/>
      <sheetName val="NXT -T04-05"/>
      <sheetName val="NXT-T05-05"/>
      <sheetName val="NXT -T06-05"/>
      <sheetName val="NXT -T07-05"/>
      <sheetName val="HGHW3"/>
      <sheetName val="HGHW4"/>
      <sheetName val="HGHW5"/>
      <sheetName val="HGCW6"/>
      <sheetName val="CH1"/>
      <sheetName val="EXP2"/>
      <sheetName val="Exterior Walls Finishes"/>
      <sheetName val="CPQL"/>
      <sheetName val="THCPQL"/>
      <sheetName val="Du kien DT 9 thang de fop"/>
      <sheetName val="Pier"/>
      <sheetName val="Pile"/>
      <sheetName val="Khoi luong"/>
      <sheetName val="DSMo (2)"/>
      <sheetName val="DSMo"/>
      <sheetName val="TH Mo"/>
      <sheetName val="21B"/>
      <sheetName val="143"/>
      <sheetName val="141"/>
      <sheetName val="172"/>
      <sheetName val="171"/>
      <sheetName val="170"/>
      <sheetName val="169"/>
      <sheetName val="168"/>
      <sheetName val="167"/>
      <sheetName val="166"/>
      <sheetName val="165"/>
      <sheetName val="164"/>
      <sheetName val="163"/>
      <sheetName val="162"/>
      <sheetName val="161"/>
      <sheetName val="160"/>
      <sheetName val="159"/>
      <sheetName val="158"/>
      <sheetName val="157"/>
      <sheetName val="156"/>
      <sheetName val="155"/>
      <sheetName val="154"/>
      <sheetName val="173"/>
      <sheetName val="152"/>
      <sheetName val="151"/>
      <sheetName val="150"/>
      <sheetName val="149"/>
      <sheetName val="148"/>
      <sheetName val="147"/>
      <sheetName val="146"/>
      <sheetName val="145"/>
      <sheetName val="144"/>
      <sheetName val="142"/>
      <sheetName val="140"/>
      <sheetName val="TH ho"/>
      <sheetName val="TH138-173"/>
      <sheetName val="DG _x0000__x0000__x0000__x0000__x0000__x0000__x0000__x0000__x0000__x0009__x0000_᲌Ա_x0000__x0004__x0000__x0000__x0000__x0000__x0000__x0000_窰԰_x0000__x0000__x0000__x0000__x0000_"/>
      <sheetName val="_x0000__x0001__x0000__x0000__x0000__x0000__x0000__x0000__x0000__x0000__x0000__x0000__x0000__x0002__x0000__x0000__x0000__x0000__x0000__x0000__x0000_Ƥ_x0000_Ő_x0000__x0000__x0000_㋎˴_x0000_"/>
      <sheetName val="NHAN?CONG"/>
      <sheetName val="BGThau_x0008_??0000000_x0001__x0006_??Sheet1_x0008_??To"/>
      <sheetName val="TTTram"/>
      <sheetName val="Km23"/>
      <sheetName val="XNGBQIV-02_x0000__x0000_)"/>
      <sheetName val="H?ng m?c 2"/>
      <sheetName val="Tgng hop CP T10"/>
      <sheetName val="TT_10KV"/>
      <sheetName val="00000003"/>
      <sheetName val="C?     Lang"/>
      <sheetName val="_x0000__x0000__x0017_[Q3-01-duyet.xls]Maumo)_x0000_?_x0000__x0000__x0000_"/>
      <sheetName val="?IEN_DONG"/>
      <sheetName val="DG_CA_"/>
      <sheetName val="Quy_2-20021"/>
      <sheetName val="To_tri_h"/>
      <sheetName val="VPN"/>
      <sheetName val="Bu_gi`"/>
      <sheetName val="˜Ünh_m÷c"/>
      <sheetName val="roto_truc"/>
      <sheetName val="Day_dt"/>
      <sheetName val="stato_tam_say"/>
      <sheetName val="Stato_ep"/>
      <sheetName val="Canh_gio"/>
      <sheetName val="Ss_Z-_GB"/>
      <sheetName val="Ünh_m÷c"/>
      <sheetName val="S29S"/>
      <sheetName val="CTdoanh_thu_2005"/>
      <sheetName val="BGThau0000000Sheet1To"/>
      <sheetName val="THPDMoi__(2)"/>
      <sheetName val="dongia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çha_tri_SX"/>
    </sheetNames>
    <sheetDataSet>
      <sheetData sheetId="0" refreshError="1">
        <row r="29">
          <cell r="E29">
            <v>9566000</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sheetData sheetId="205" refreshError="1"/>
      <sheetData sheetId="206" refreshError="1"/>
      <sheetData sheetId="207"/>
      <sheetData sheetId="208" refreshError="1"/>
      <sheetData sheetId="209" refreshError="1"/>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refreshError="1"/>
      <sheetData sheetId="228" refreshError="1"/>
      <sheetData sheetId="229"/>
      <sheetData sheetId="230"/>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refreshError="1"/>
      <sheetData sheetId="266" refreshError="1"/>
      <sheetData sheetId="267"/>
      <sheetData sheetId="268" refreshError="1"/>
      <sheetData sheetId="269" refreshError="1"/>
      <sheetData sheetId="270" refreshError="1"/>
      <sheetData sheetId="271" refreshError="1"/>
      <sheetData sheetId="272" refreshError="1"/>
      <sheetData sheetId="273"/>
      <sheetData sheetId="274" refreshError="1"/>
      <sheetData sheetId="275"/>
      <sheetData sheetId="276"/>
      <sheetData sheetId="277"/>
      <sheetData sheetId="278"/>
      <sheetData sheetId="279"/>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sheetData sheetId="363"/>
      <sheetData sheetId="364"/>
      <sheetData sheetId="365" refreshError="1"/>
      <sheetData sheetId="366"/>
      <sheetData sheetId="367" refreshError="1"/>
      <sheetData sheetId="368" refreshError="1"/>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refreshError="1"/>
      <sheetData sheetId="397" refreshError="1"/>
      <sheetData sheetId="398"/>
      <sheetData sheetId="399"/>
      <sheetData sheetId="400"/>
      <sheetData sheetId="401"/>
      <sheetData sheetId="402"/>
      <sheetData sheetId="403" refreshError="1"/>
      <sheetData sheetId="404"/>
      <sheetData sheetId="405"/>
      <sheetData sheetId="406"/>
      <sheetData sheetId="407"/>
      <sheetData sheetId="408"/>
      <sheetData sheetId="409" refreshError="1"/>
      <sheetData sheetId="410"/>
      <sheetData sheetId="411"/>
      <sheetData sheetId="412"/>
      <sheetData sheetId="413"/>
      <sheetData sheetId="414"/>
      <sheetData sheetId="415"/>
      <sheetData sheetId="416"/>
      <sheetData sheetId="417" refreshError="1"/>
      <sheetData sheetId="418" refreshError="1"/>
      <sheetData sheetId="419" refreshError="1"/>
      <sheetData sheetId="420"/>
      <sheetData sheetId="421" refreshError="1"/>
      <sheetData sheetId="422"/>
      <sheetData sheetId="423"/>
      <sheetData sheetId="424"/>
      <sheetData sheetId="425" refreshError="1"/>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refreshError="1"/>
      <sheetData sheetId="437" refreshError="1"/>
      <sheetData sheetId="438" refreshError="1"/>
      <sheetData sheetId="439"/>
      <sheetData sheetId="440"/>
      <sheetData sheetId="441"/>
      <sheetData sheetId="442"/>
      <sheetData sheetId="443"/>
      <sheetData sheetId="444"/>
      <sheetData sheetId="445"/>
      <sheetData sheetId="446"/>
      <sheetData sheetId="447"/>
      <sheetData sheetId="448"/>
      <sheetData sheetId="449"/>
      <sheetData sheetId="450" refreshError="1"/>
      <sheetData sheetId="451"/>
      <sheetData sheetId="452"/>
      <sheetData sheetId="453"/>
      <sheetData sheetId="454"/>
      <sheetData sheetId="455"/>
      <sheetData sheetId="456"/>
      <sheetData sheetId="457"/>
      <sheetData sheetId="458"/>
      <sheetData sheetId="459" refreshError="1"/>
      <sheetData sheetId="460" refreshError="1"/>
      <sheetData sheetId="461" refreshError="1"/>
      <sheetData sheetId="462"/>
      <sheetData sheetId="463" refreshError="1"/>
      <sheetData sheetId="464" refreshError="1"/>
      <sheetData sheetId="465"/>
      <sheetData sheetId="466" refreshError="1"/>
      <sheetData sheetId="467"/>
      <sheetData sheetId="468" refreshError="1"/>
      <sheetData sheetId="469" refreshError="1"/>
      <sheetData sheetId="470" refreshError="1"/>
      <sheetData sheetId="471" refreshError="1"/>
      <sheetData sheetId="472" refreshError="1"/>
      <sheetData sheetId="473"/>
      <sheetData sheetId="474" refreshError="1"/>
      <sheetData sheetId="475"/>
      <sheetData sheetId="476" refreshError="1"/>
      <sheetData sheetId="477" refreshError="1"/>
      <sheetData sheetId="478" refreshError="1"/>
      <sheetData sheetId="479" refreshError="1"/>
      <sheetData sheetId="480"/>
      <sheetData sheetId="481"/>
      <sheetData sheetId="482"/>
      <sheetData sheetId="483" refreshError="1"/>
      <sheetData sheetId="484" refreshError="1"/>
      <sheetData sheetId="485" refreshError="1"/>
      <sheetData sheetId="486" refreshError="1"/>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refreshError="1"/>
      <sheetData sheetId="532"/>
      <sheetData sheetId="533"/>
      <sheetData sheetId="534"/>
      <sheetData sheetId="535" refreshError="1"/>
      <sheetData sheetId="536" refreshError="1"/>
      <sheetData sheetId="537" refreshError="1"/>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refreshError="1"/>
      <sheetData sheetId="578" refreshError="1"/>
      <sheetData sheetId="579"/>
      <sheetData sheetId="580"/>
      <sheetData sheetId="581" refreshError="1"/>
      <sheetData sheetId="582" refreshError="1"/>
      <sheetData sheetId="583"/>
      <sheetData sheetId="584" refreshError="1"/>
      <sheetData sheetId="585"/>
      <sheetData sheetId="586" refreshError="1"/>
      <sheetData sheetId="587" refreshError="1"/>
      <sheetData sheetId="588" refreshError="1"/>
      <sheetData sheetId="589" refreshError="1"/>
      <sheetData sheetId="590" refreshError="1"/>
      <sheetData sheetId="591" refreshError="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MTO REV_2_ARMOR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enluong"/>
      <sheetName val="kinhphi"/>
      <sheetName val="ptvt"/>
      <sheetName val="sat"/>
      <sheetName val="clechvt"/>
      <sheetName val="dongia"/>
      <sheetName val="tonghop"/>
      <sheetName val="ctttc"/>
      <sheetName val="bia"/>
      <sheetName val="TN NEW"/>
      <sheetName val="285"/>
      <sheetName val="phangoithau"/>
      <sheetName val="TDT"/>
      <sheetName val="THCPXD"/>
      <sheetName val="cpkhac"/>
      <sheetName val="CP CBSX"/>
      <sheetName val="THTN"/>
      <sheetName val="TN CT"/>
      <sheetName val="VLNCMTC TN"/>
      <sheetName val="CT day dan su phu kien"/>
      <sheetName val="CT xa - tiep dia"/>
      <sheetName val="THEP HINH"/>
      <sheetName val="CT cot"/>
      <sheetName val="Ct BT mong"/>
      <sheetName val="DatDao"/>
      <sheetName val="K LUONG duong day"/>
      <sheetName val="DG"/>
      <sheetName val="TH CTO"/>
      <sheetName val="VL-NC CTo"/>
      <sheetName val="CT cong to"/>
      <sheetName val="KL CONG TO"/>
      <sheetName val="VL DAU THAU"/>
      <sheetName val="TH DZ0,4"/>
      <sheetName val="TT"/>
      <sheetName val="VCDD"/>
      <sheetName val="VL-NC DZ0,4"/>
      <sheetName val="TH THAO DO"/>
      <sheetName val="VL-NC-MTC thao do"/>
      <sheetName val="CT THAO DO"/>
      <sheetName val="KL Thao Do"/>
      <sheetName val="00000000"/>
      <sheetName val="Xlc5nguyhiem"/>
      <sheetName val="CosoXL"/>
      <sheetName val="KhuTG"/>
      <sheetName val="10000000"/>
      <sheetName val="XL4Poppy"/>
      <sheetName val="XL4Test5"/>
      <sheetName val="Thuc thanh"/>
      <sheetName val="Sheet1"/>
      <sheetName val="Sheet2"/>
      <sheetName val="Sheet3"/>
      <sheetName val="DL2"/>
      <sheetName val="THDT"/>
      <sheetName val="THDG"/>
      <sheetName val="CTDG"/>
      <sheetName val="CTBT"/>
      <sheetName val="CPBT"/>
      <sheetName val="TB"/>
      <sheetName val="VC"/>
      <sheetName val="BANG KE"/>
      <sheetName val="DS-nop"/>
      <sheetName val="BC-ThuChi"/>
      <sheetName val="DS-nop T10.03"/>
      <sheetName val="DS-nop T12.03"/>
      <sheetName val="DS nop quý IV"/>
      <sheetName val="DS nop quý IV.04"/>
      <sheetName val="DSnop quý III.04"/>
      <sheetName val="DSnop quý II.04"/>
      <sheetName val="DSnop quý I.04"/>
      <sheetName val="DS-nop T11.03"/>
      <sheetName val="ESTI."/>
      <sheetName val="DI-ESTI"/>
      <sheetName val="CT cong?to"/>
      <sheetName val="CT cong_x0000_to"/>
      <sheetName val="thang12"/>
      <sheetName val="thang11"/>
      <sheetName val="thang10"/>
      <sheetName val="thang9"/>
      <sheetName val="thang8"/>
      <sheetName val="thang7"/>
      <sheetName val="thang6"/>
      <sheetName val="thang5"/>
      <sheetName val="thang4"/>
      <sheetName val="thang3"/>
      <sheetName val="thang2"/>
      <sheetName val="thang1"/>
      <sheetName val="CT cong_to"/>
      <sheetName val="CT cong"/>
      <sheetName val="KK bo sung"/>
      <sheetName val="giathanh1"/>
      <sheetName val="KH-Q1,Q2,01"/>
    </sheetNames>
    <sheetDataSet>
      <sheetData sheetId="0"/>
      <sheetData sheetId="1"/>
      <sheetData sheetId="2" refreshError="1">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row>
        <row r="7">
          <cell r="B7" t="str">
            <v>I. NÃÖN MOÏNG :</v>
          </cell>
          <cell r="C7">
            <v>0</v>
          </cell>
          <cell r="D7">
            <v>0</v>
          </cell>
          <cell r="F7">
            <v>22169.059999999998</v>
          </cell>
          <cell r="G7">
            <v>22.68</v>
          </cell>
          <cell r="H7">
            <v>53.999999999999993</v>
          </cell>
          <cell r="I7">
            <v>10.17</v>
          </cell>
          <cell r="J7">
            <v>30.39</v>
          </cell>
          <cell r="K7">
            <v>110.8</v>
          </cell>
          <cell r="L7">
            <v>0</v>
          </cell>
          <cell r="M7">
            <v>8043.3</v>
          </cell>
          <cell r="N7">
            <v>5713</v>
          </cell>
          <cell r="O7">
            <v>0</v>
          </cell>
          <cell r="P7">
            <v>0</v>
          </cell>
          <cell r="Q7">
            <v>0</v>
          </cell>
          <cell r="R7">
            <v>0.67</v>
          </cell>
          <cell r="S7">
            <v>10.039999999999999</v>
          </cell>
          <cell r="T7">
            <v>0</v>
          </cell>
          <cell r="U7">
            <v>0</v>
          </cell>
          <cell r="V7">
            <v>0</v>
          </cell>
          <cell r="W7">
            <v>0</v>
          </cell>
          <cell r="X7">
            <v>1.45</v>
          </cell>
        </row>
        <row r="8">
          <cell r="A8" t="str">
            <v>221.110</v>
          </cell>
          <cell r="B8" t="str">
            <v>Bã täng loït moïng âaï 4x6 M50</v>
          </cell>
          <cell r="C8" t="str">
            <v>m3</v>
          </cell>
          <cell r="D8">
            <v>16.239999999999998</v>
          </cell>
          <cell r="E8">
            <v>16.649999999999999</v>
          </cell>
          <cell r="F8">
            <v>2573</v>
          </cell>
          <cell r="G8">
            <v>7.24</v>
          </cell>
          <cell r="J8">
            <v>12.44</v>
          </cell>
          <cell r="K8">
            <v>0</v>
          </cell>
          <cell r="L8">
            <v>0</v>
          </cell>
          <cell r="M8">
            <v>0</v>
          </cell>
          <cell r="N8">
            <v>0</v>
          </cell>
          <cell r="O8">
            <v>0</v>
          </cell>
          <cell r="P8">
            <v>0</v>
          </cell>
          <cell r="Q8">
            <v>0</v>
          </cell>
          <cell r="R8">
            <v>0</v>
          </cell>
          <cell r="S8">
            <v>0</v>
          </cell>
          <cell r="T8">
            <v>0</v>
          </cell>
          <cell r="U8">
            <v>0</v>
          </cell>
          <cell r="V8">
            <v>0</v>
          </cell>
          <cell r="W8">
            <v>0</v>
          </cell>
          <cell r="X8">
            <v>0</v>
          </cell>
        </row>
        <row r="9">
          <cell r="A9" t="str">
            <v>200.110</v>
          </cell>
          <cell r="B9" t="str">
            <v>Xáy âaï häüc væîa XM M75</v>
          </cell>
          <cell r="C9" t="str">
            <v>m3</v>
          </cell>
          <cell r="D9">
            <v>92.33</v>
          </cell>
          <cell r="E9">
            <v>38.78</v>
          </cell>
          <cell r="F9">
            <v>9987.7900000000009</v>
          </cell>
          <cell r="H9">
            <v>43.36</v>
          </cell>
          <cell r="K9">
            <v>110.8</v>
          </cell>
          <cell r="L9">
            <v>0</v>
          </cell>
          <cell r="M9">
            <v>0</v>
          </cell>
          <cell r="N9">
            <v>0</v>
          </cell>
          <cell r="O9">
            <v>0</v>
          </cell>
          <cell r="P9">
            <v>0</v>
          </cell>
          <cell r="Q9">
            <v>0</v>
          </cell>
          <cell r="R9">
            <v>0</v>
          </cell>
          <cell r="S9">
            <v>0</v>
          </cell>
          <cell r="T9">
            <v>0</v>
          </cell>
          <cell r="U9">
            <v>0</v>
          </cell>
          <cell r="V9">
            <v>0</v>
          </cell>
          <cell r="W9">
            <v>0</v>
          </cell>
          <cell r="X9">
            <v>0</v>
          </cell>
        </row>
        <row r="10">
          <cell r="A10" t="str">
            <v>204.410</v>
          </cell>
          <cell r="B10" t="str">
            <v xml:space="preserve">Xáy gaûch âàûc væîa XM M75 báûc cáúp , bäön hoa </v>
          </cell>
          <cell r="C10" t="str">
            <v>m2</v>
          </cell>
          <cell r="D10">
            <v>9.93</v>
          </cell>
          <cell r="E10">
            <v>2.98</v>
          </cell>
          <cell r="F10">
            <v>767.5</v>
          </cell>
          <cell r="H10">
            <v>3.33</v>
          </cell>
          <cell r="K10">
            <v>0</v>
          </cell>
          <cell r="L10">
            <v>0</v>
          </cell>
          <cell r="M10">
            <v>8043.3</v>
          </cell>
          <cell r="N10">
            <v>0</v>
          </cell>
          <cell r="O10">
            <v>0</v>
          </cell>
          <cell r="P10">
            <v>0</v>
          </cell>
          <cell r="Q10">
            <v>0</v>
          </cell>
          <cell r="R10">
            <v>0</v>
          </cell>
          <cell r="S10">
            <v>0</v>
          </cell>
          <cell r="T10">
            <v>0</v>
          </cell>
          <cell r="U10">
            <v>0</v>
          </cell>
          <cell r="V10">
            <v>0</v>
          </cell>
          <cell r="W10">
            <v>0</v>
          </cell>
          <cell r="X10">
            <v>0.03</v>
          </cell>
        </row>
        <row r="11">
          <cell r="A11" t="str">
            <v>224.110</v>
          </cell>
          <cell r="B11" t="str">
            <v>Bã täng giàòng moïng âaï 1x2 M200</v>
          </cell>
          <cell r="C11">
            <v>0</v>
          </cell>
          <cell r="D11">
            <v>8.52</v>
          </cell>
          <cell r="E11">
            <v>8.73</v>
          </cell>
          <cell r="F11">
            <v>2839</v>
          </cell>
          <cell r="G11">
            <v>3.6</v>
          </cell>
          <cell r="I11">
            <v>7.34</v>
          </cell>
          <cell r="K11">
            <v>0</v>
          </cell>
          <cell r="L11">
            <v>0</v>
          </cell>
          <cell r="M11">
            <v>0</v>
          </cell>
          <cell r="N11">
            <v>0</v>
          </cell>
          <cell r="O11">
            <v>0</v>
          </cell>
          <cell r="P11">
            <v>0</v>
          </cell>
          <cell r="Q11">
            <v>0</v>
          </cell>
          <cell r="R11">
            <v>0</v>
          </cell>
          <cell r="S11">
            <v>0</v>
          </cell>
          <cell r="T11">
            <v>0</v>
          </cell>
          <cell r="U11">
            <v>0</v>
          </cell>
          <cell r="V11">
            <v>0</v>
          </cell>
          <cell r="W11">
            <v>0</v>
          </cell>
          <cell r="X11">
            <v>0.98</v>
          </cell>
        </row>
        <row r="12">
          <cell r="A12" t="str">
            <v>222.410</v>
          </cell>
          <cell r="B12" t="str">
            <v xml:space="preserve">Bã täng moïng cäüt M200 âaï 1x2 </v>
          </cell>
          <cell r="C12" t="str">
            <v>m3</v>
          </cell>
          <cell r="D12">
            <v>3.2899999999999996</v>
          </cell>
          <cell r="E12">
            <v>3.37</v>
          </cell>
          <cell r="F12">
            <v>1095.92</v>
          </cell>
          <cell r="G12">
            <v>1.39</v>
          </cell>
          <cell r="I12">
            <v>2.83</v>
          </cell>
          <cell r="K12">
            <v>0</v>
          </cell>
          <cell r="L12">
            <v>0</v>
          </cell>
          <cell r="M12">
            <v>0</v>
          </cell>
          <cell r="N12">
            <v>0</v>
          </cell>
          <cell r="O12">
            <v>0</v>
          </cell>
          <cell r="P12">
            <v>0</v>
          </cell>
          <cell r="Q12">
            <v>0</v>
          </cell>
          <cell r="R12">
            <v>0</v>
          </cell>
          <cell r="S12">
            <v>0</v>
          </cell>
          <cell r="T12">
            <v>0</v>
          </cell>
          <cell r="U12">
            <v>0</v>
          </cell>
          <cell r="V12">
            <v>0</v>
          </cell>
          <cell r="W12">
            <v>0</v>
          </cell>
          <cell r="X12">
            <v>0.44</v>
          </cell>
        </row>
        <row r="13">
          <cell r="A13" t="str">
            <v>651.150</v>
          </cell>
          <cell r="B13" t="str">
            <v>Traït moïng tæåìng væîa XM M50 daìy 20</v>
          </cell>
          <cell r="C13" t="str">
            <v>m2</v>
          </cell>
          <cell r="D13">
            <v>25.27</v>
          </cell>
          <cell r="E13">
            <v>0.57999999999999996</v>
          </cell>
          <cell r="F13">
            <v>105.44</v>
          </cell>
          <cell r="H13">
            <v>0.69</v>
          </cell>
          <cell r="K13">
            <v>0</v>
          </cell>
          <cell r="L13">
            <v>0</v>
          </cell>
          <cell r="M13">
            <v>0</v>
          </cell>
          <cell r="N13">
            <v>0</v>
          </cell>
          <cell r="O13">
            <v>0</v>
          </cell>
          <cell r="P13">
            <v>0</v>
          </cell>
          <cell r="Q13">
            <v>0</v>
          </cell>
          <cell r="R13">
            <v>0</v>
          </cell>
          <cell r="S13">
            <v>0</v>
          </cell>
          <cell r="T13">
            <v>0</v>
          </cell>
          <cell r="U13">
            <v>0</v>
          </cell>
          <cell r="V13">
            <v>0</v>
          </cell>
          <cell r="W13">
            <v>0</v>
          </cell>
          <cell r="X13">
            <v>0</v>
          </cell>
        </row>
        <row r="14">
          <cell r="A14" t="str">
            <v>651.310</v>
          </cell>
          <cell r="B14" t="str">
            <v xml:space="preserve">Traït báûc cáúp væîa XM M75 daìy 20 âaïnh maìu </v>
          </cell>
          <cell r="C14" t="str">
            <v>m2</v>
          </cell>
          <cell r="D14">
            <v>38.61</v>
          </cell>
          <cell r="E14">
            <v>0.69</v>
          </cell>
          <cell r="F14">
            <v>177.71</v>
          </cell>
          <cell r="H14">
            <v>0.77</v>
          </cell>
          <cell r="K14">
            <v>0</v>
          </cell>
          <cell r="L14">
            <v>0</v>
          </cell>
          <cell r="M14">
            <v>0</v>
          </cell>
          <cell r="N14">
            <v>0</v>
          </cell>
          <cell r="O14">
            <v>0</v>
          </cell>
          <cell r="P14">
            <v>0</v>
          </cell>
          <cell r="Q14">
            <v>0</v>
          </cell>
          <cell r="R14">
            <v>0</v>
          </cell>
          <cell r="S14">
            <v>0</v>
          </cell>
          <cell r="T14">
            <v>0</v>
          </cell>
          <cell r="U14">
            <v>0</v>
          </cell>
          <cell r="V14">
            <v>0</v>
          </cell>
          <cell r="W14">
            <v>0</v>
          </cell>
          <cell r="X14">
            <v>0</v>
          </cell>
        </row>
        <row r="15">
          <cell r="A15" t="str">
            <v>651.130</v>
          </cell>
          <cell r="B15" t="str">
            <v>Traït bäön hoa væîa XM M75 daìy 15</v>
          </cell>
          <cell r="C15" t="str">
            <v>m2</v>
          </cell>
          <cell r="D15">
            <v>8.1999999999999993</v>
          </cell>
          <cell r="E15">
            <v>0.14000000000000001</v>
          </cell>
          <cell r="F15">
            <v>36.06</v>
          </cell>
          <cell r="H15">
            <v>0.16</v>
          </cell>
          <cell r="K15">
            <v>0</v>
          </cell>
          <cell r="L15">
            <v>0</v>
          </cell>
          <cell r="M15">
            <v>0</v>
          </cell>
          <cell r="N15">
            <v>0</v>
          </cell>
          <cell r="O15">
            <v>0</v>
          </cell>
          <cell r="P15">
            <v>0</v>
          </cell>
          <cell r="Q15">
            <v>0</v>
          </cell>
          <cell r="R15">
            <v>0</v>
          </cell>
          <cell r="S15">
            <v>0</v>
          </cell>
          <cell r="T15">
            <v>0</v>
          </cell>
          <cell r="U15">
            <v>0</v>
          </cell>
          <cell r="V15">
            <v>0</v>
          </cell>
          <cell r="W15">
            <v>0</v>
          </cell>
          <cell r="X15">
            <v>0</v>
          </cell>
        </row>
        <row r="16">
          <cell r="A16" t="str">
            <v>701.110</v>
          </cell>
          <cell r="B16" t="str">
            <v xml:space="preserve">Queït väi moïng tæåìng , bäön hoa 1 tràõng , 2 maìu </v>
          </cell>
          <cell r="C16" t="str">
            <v>m2</v>
          </cell>
          <cell r="D16">
            <v>33.47</v>
          </cell>
          <cell r="E16">
            <v>0</v>
          </cell>
          <cell r="K16">
            <v>0</v>
          </cell>
          <cell r="L16">
            <v>0</v>
          </cell>
          <cell r="M16">
            <v>0</v>
          </cell>
          <cell r="N16">
            <v>0</v>
          </cell>
          <cell r="O16">
            <v>0</v>
          </cell>
          <cell r="P16">
            <v>0</v>
          </cell>
          <cell r="Q16">
            <v>0</v>
          </cell>
          <cell r="R16">
            <v>0.67</v>
          </cell>
          <cell r="S16">
            <v>10.039999999999999</v>
          </cell>
          <cell r="T16">
            <v>0</v>
          </cell>
          <cell r="U16">
            <v>0</v>
          </cell>
          <cell r="V16">
            <v>0</v>
          </cell>
          <cell r="W16">
            <v>0</v>
          </cell>
          <cell r="X16">
            <v>0</v>
          </cell>
        </row>
        <row r="17">
          <cell r="A17" t="str">
            <v>221.110</v>
          </cell>
          <cell r="B17" t="str">
            <v xml:space="preserve">Bã täng âaï 4x6 M50 nãön nhaì </v>
          </cell>
          <cell r="C17" t="str">
            <v>m3</v>
          </cell>
          <cell r="D17">
            <v>23.44</v>
          </cell>
          <cell r="E17">
            <v>24.03</v>
          </cell>
          <cell r="F17">
            <v>3714</v>
          </cell>
          <cell r="G17">
            <v>10.45</v>
          </cell>
          <cell r="J17">
            <v>17.95</v>
          </cell>
          <cell r="K17">
            <v>0</v>
          </cell>
          <cell r="L17">
            <v>0</v>
          </cell>
          <cell r="M17">
            <v>0</v>
          </cell>
          <cell r="N17">
            <v>0</v>
          </cell>
          <cell r="O17">
            <v>0</v>
          </cell>
          <cell r="P17">
            <v>0</v>
          </cell>
          <cell r="Q17">
            <v>0</v>
          </cell>
          <cell r="R17">
            <v>0</v>
          </cell>
          <cell r="S17">
            <v>0</v>
          </cell>
          <cell r="T17">
            <v>0</v>
          </cell>
          <cell r="U17">
            <v>0</v>
          </cell>
          <cell r="V17">
            <v>0</v>
          </cell>
          <cell r="W17">
            <v>0</v>
          </cell>
          <cell r="X17">
            <v>0</v>
          </cell>
        </row>
        <row r="18">
          <cell r="A18" t="str">
            <v>684.130</v>
          </cell>
          <cell r="B18" t="str">
            <v>Laït gaûch hoa XM væîa XM M50</v>
          </cell>
          <cell r="C18" t="str">
            <v>m2</v>
          </cell>
          <cell r="D18">
            <v>228.52</v>
          </cell>
          <cell r="E18">
            <v>4.8</v>
          </cell>
          <cell r="F18">
            <v>872.64</v>
          </cell>
          <cell r="G18">
            <v>0</v>
          </cell>
          <cell r="H18">
            <v>5.69</v>
          </cell>
          <cell r="K18">
            <v>0</v>
          </cell>
          <cell r="L18">
            <v>0</v>
          </cell>
          <cell r="M18">
            <v>0</v>
          </cell>
          <cell r="N18">
            <v>5713</v>
          </cell>
          <cell r="O18">
            <v>0</v>
          </cell>
          <cell r="P18">
            <v>0</v>
          </cell>
          <cell r="Q18">
            <v>0</v>
          </cell>
          <cell r="R18">
            <v>0</v>
          </cell>
          <cell r="S18">
            <v>0</v>
          </cell>
          <cell r="T18">
            <v>0</v>
          </cell>
          <cell r="U18">
            <v>0</v>
          </cell>
          <cell r="V18">
            <v>0</v>
          </cell>
          <cell r="W18">
            <v>0</v>
          </cell>
          <cell r="X18">
            <v>0</v>
          </cell>
        </row>
        <row r="20">
          <cell r="A20">
            <v>0</v>
          </cell>
          <cell r="B20" t="str">
            <v>II. THÁN NHAÌ :</v>
          </cell>
          <cell r="C20">
            <v>0</v>
          </cell>
          <cell r="D20">
            <v>0</v>
          </cell>
          <cell r="F20">
            <v>10941.180000000002</v>
          </cell>
          <cell r="G20">
            <v>4.0500000000000007</v>
          </cell>
          <cell r="H20">
            <v>48.71</v>
          </cell>
          <cell r="I20">
            <v>8.26</v>
          </cell>
          <cell r="J20">
            <v>0</v>
          </cell>
          <cell r="K20">
            <v>0</v>
          </cell>
          <cell r="L20">
            <v>43421.97</v>
          </cell>
          <cell r="M20">
            <v>680.34</v>
          </cell>
          <cell r="N20">
            <v>0</v>
          </cell>
          <cell r="O20">
            <v>0</v>
          </cell>
          <cell r="P20">
            <v>0</v>
          </cell>
          <cell r="Q20">
            <v>0</v>
          </cell>
          <cell r="R20">
            <v>27.17</v>
          </cell>
          <cell r="S20">
            <v>426.23</v>
          </cell>
          <cell r="T20">
            <v>34.340000000000003</v>
          </cell>
          <cell r="U20">
            <v>0</v>
          </cell>
          <cell r="V20">
            <v>0</v>
          </cell>
          <cell r="W20">
            <v>0</v>
          </cell>
          <cell r="X20">
            <v>1.21</v>
          </cell>
        </row>
        <row r="21">
          <cell r="A21" t="str">
            <v>205.130</v>
          </cell>
          <cell r="B21" t="str">
            <v>Xáy tæåìng 220 gaûch äúng væîa XM M50 cao &lt;= 4m</v>
          </cell>
          <cell r="C21" t="str">
            <v>m3</v>
          </cell>
          <cell r="D21">
            <v>48.07</v>
          </cell>
          <cell r="E21">
            <v>7.93</v>
          </cell>
          <cell r="F21">
            <v>1441.67</v>
          </cell>
          <cell r="H21">
            <v>9.4</v>
          </cell>
          <cell r="K21">
            <v>0</v>
          </cell>
          <cell r="L21">
            <v>21631.5</v>
          </cell>
          <cell r="M21">
            <v>0</v>
          </cell>
          <cell r="N21">
            <v>0</v>
          </cell>
          <cell r="O21">
            <v>0</v>
          </cell>
          <cell r="P21">
            <v>0</v>
          </cell>
          <cell r="Q21">
            <v>0</v>
          </cell>
          <cell r="R21">
            <v>0</v>
          </cell>
          <cell r="S21">
            <v>0</v>
          </cell>
          <cell r="T21">
            <v>0</v>
          </cell>
          <cell r="U21">
            <v>0</v>
          </cell>
          <cell r="V21">
            <v>0</v>
          </cell>
          <cell r="W21">
            <v>0</v>
          </cell>
          <cell r="X21">
            <v>0.14000000000000001</v>
          </cell>
        </row>
        <row r="22">
          <cell r="A22" t="str">
            <v>205.140</v>
          </cell>
          <cell r="B22" t="str">
            <v xml:space="preserve">Xáy tæåìng 220 gaûch äúng væîa XM M50 cao &gt; 4m : </v>
          </cell>
          <cell r="C22" t="str">
            <v>m3</v>
          </cell>
          <cell r="D22">
            <v>1.22</v>
          </cell>
          <cell r="E22">
            <v>0.2</v>
          </cell>
          <cell r="F22">
            <v>36.36</v>
          </cell>
          <cell r="H22">
            <v>0.24</v>
          </cell>
          <cell r="K22">
            <v>0</v>
          </cell>
          <cell r="L22">
            <v>549</v>
          </cell>
          <cell r="M22">
            <v>0</v>
          </cell>
          <cell r="N22">
            <v>0</v>
          </cell>
          <cell r="O22">
            <v>0</v>
          </cell>
          <cell r="P22">
            <v>0</v>
          </cell>
          <cell r="Q22">
            <v>0</v>
          </cell>
          <cell r="R22">
            <v>0</v>
          </cell>
          <cell r="S22">
            <v>0</v>
          </cell>
          <cell r="T22">
            <v>0</v>
          </cell>
          <cell r="U22">
            <v>0</v>
          </cell>
          <cell r="V22">
            <v>0</v>
          </cell>
          <cell r="W22">
            <v>0</v>
          </cell>
          <cell r="X22">
            <v>0.01</v>
          </cell>
        </row>
        <row r="23">
          <cell r="A23" t="str">
            <v>205.110</v>
          </cell>
          <cell r="B23" t="str">
            <v>Xáy tæåìng 110 gaûch äúng væîa XM M50 cao &lt;= 4m</v>
          </cell>
          <cell r="C23" t="str">
            <v>m3</v>
          </cell>
          <cell r="D23">
            <v>41.357100000000003</v>
          </cell>
          <cell r="E23">
            <v>6.2</v>
          </cell>
          <cell r="F23">
            <v>1127.1600000000001</v>
          </cell>
          <cell r="H23">
            <v>7.35</v>
          </cell>
          <cell r="K23">
            <v>0</v>
          </cell>
          <cell r="L23">
            <v>19024.27</v>
          </cell>
          <cell r="M23">
            <v>0</v>
          </cell>
          <cell r="N23">
            <v>0</v>
          </cell>
          <cell r="O23">
            <v>0</v>
          </cell>
          <cell r="P23">
            <v>0</v>
          </cell>
          <cell r="Q23">
            <v>0</v>
          </cell>
          <cell r="R23">
            <v>0</v>
          </cell>
          <cell r="S23">
            <v>0</v>
          </cell>
          <cell r="T23">
            <v>0</v>
          </cell>
          <cell r="U23">
            <v>0</v>
          </cell>
          <cell r="V23">
            <v>0</v>
          </cell>
          <cell r="W23">
            <v>0</v>
          </cell>
          <cell r="X23">
            <v>0.12</v>
          </cell>
        </row>
        <row r="24">
          <cell r="A24" t="str">
            <v>205.120</v>
          </cell>
          <cell r="B24" t="str">
            <v>Xáy tæåìng 110 gaûch äúng væîa XM M50 cao &gt; 4m</v>
          </cell>
          <cell r="C24" t="str">
            <v>m3</v>
          </cell>
          <cell r="D24">
            <v>4.82</v>
          </cell>
          <cell r="E24">
            <v>0.72</v>
          </cell>
          <cell r="F24">
            <v>130.9</v>
          </cell>
          <cell r="H24">
            <v>0.85</v>
          </cell>
          <cell r="K24">
            <v>0</v>
          </cell>
          <cell r="L24">
            <v>2217.1999999999998</v>
          </cell>
          <cell r="M24">
            <v>0</v>
          </cell>
          <cell r="N24">
            <v>0</v>
          </cell>
          <cell r="O24">
            <v>0</v>
          </cell>
          <cell r="P24">
            <v>0</v>
          </cell>
          <cell r="Q24">
            <v>0</v>
          </cell>
          <cell r="R24">
            <v>0</v>
          </cell>
          <cell r="S24">
            <v>0</v>
          </cell>
          <cell r="T24">
            <v>0</v>
          </cell>
          <cell r="U24">
            <v>0</v>
          </cell>
          <cell r="V24">
            <v>0</v>
          </cell>
          <cell r="W24">
            <v>0</v>
          </cell>
          <cell r="X24">
            <v>0.05</v>
          </cell>
        </row>
        <row r="25">
          <cell r="A25" t="str">
            <v>651.130</v>
          </cell>
          <cell r="B25" t="str">
            <v>Traït tæåìng gaûch äúng cao &lt;= 4m væîa XM M50 daìy 15</v>
          </cell>
          <cell r="C25" t="str">
            <v>m2</v>
          </cell>
          <cell r="D25">
            <v>1226.18</v>
          </cell>
          <cell r="E25">
            <v>20.85</v>
          </cell>
          <cell r="F25">
            <v>3790.53</v>
          </cell>
          <cell r="H25">
            <v>24.71</v>
          </cell>
          <cell r="K25">
            <v>0</v>
          </cell>
          <cell r="L25">
            <v>0</v>
          </cell>
          <cell r="M25">
            <v>0</v>
          </cell>
          <cell r="N25">
            <v>0</v>
          </cell>
          <cell r="O25">
            <v>0</v>
          </cell>
          <cell r="P25">
            <v>0</v>
          </cell>
          <cell r="Q25">
            <v>0</v>
          </cell>
          <cell r="R25">
            <v>0</v>
          </cell>
          <cell r="S25">
            <v>0</v>
          </cell>
          <cell r="T25">
            <v>0</v>
          </cell>
          <cell r="U25">
            <v>0</v>
          </cell>
          <cell r="V25">
            <v>0</v>
          </cell>
          <cell r="W25">
            <v>0</v>
          </cell>
          <cell r="X25">
            <v>0</v>
          </cell>
        </row>
        <row r="26">
          <cell r="A26" t="str">
            <v>651.140</v>
          </cell>
          <cell r="B26" t="str">
            <v>Traït tæåìng gaûch äúng cao &gt; 4m væîa XM M50 daìy 15</v>
          </cell>
          <cell r="C26" t="str">
            <v>m2</v>
          </cell>
          <cell r="D26">
            <v>98.64</v>
          </cell>
          <cell r="E26">
            <v>1.68</v>
          </cell>
          <cell r="F26">
            <v>305.42</v>
          </cell>
          <cell r="H26">
            <v>1.99</v>
          </cell>
          <cell r="K26">
            <v>0</v>
          </cell>
          <cell r="L26">
            <v>0</v>
          </cell>
          <cell r="M26">
            <v>0</v>
          </cell>
          <cell r="N26">
            <v>0</v>
          </cell>
          <cell r="O26">
            <v>0</v>
          </cell>
          <cell r="P26">
            <v>0</v>
          </cell>
          <cell r="Q26">
            <v>0</v>
          </cell>
          <cell r="R26">
            <v>0</v>
          </cell>
          <cell r="S26">
            <v>0</v>
          </cell>
          <cell r="T26">
            <v>0</v>
          </cell>
          <cell r="U26">
            <v>0</v>
          </cell>
          <cell r="V26">
            <v>0</v>
          </cell>
          <cell r="W26">
            <v>0</v>
          </cell>
          <cell r="X26">
            <v>0</v>
          </cell>
        </row>
        <row r="27">
          <cell r="A27" t="str">
            <v>204.310</v>
          </cell>
          <cell r="B27" t="str">
            <v xml:space="preserve">Xáy äÚp truû væîa XM M75 gaûch âàûc </v>
          </cell>
          <cell r="C27" t="str">
            <v>m3</v>
          </cell>
          <cell r="D27">
            <v>0.87</v>
          </cell>
          <cell r="E27">
            <v>0.27</v>
          </cell>
          <cell r="F27">
            <v>69.540000000000006</v>
          </cell>
          <cell r="H27">
            <v>0.3</v>
          </cell>
          <cell r="K27">
            <v>0</v>
          </cell>
          <cell r="L27">
            <v>0</v>
          </cell>
          <cell r="M27">
            <v>680.34</v>
          </cell>
          <cell r="N27">
            <v>0</v>
          </cell>
          <cell r="O27">
            <v>0</v>
          </cell>
          <cell r="P27">
            <v>0</v>
          </cell>
          <cell r="Q27">
            <v>0</v>
          </cell>
          <cell r="R27">
            <v>0</v>
          </cell>
          <cell r="S27">
            <v>0</v>
          </cell>
          <cell r="T27">
            <v>0</v>
          </cell>
          <cell r="U27">
            <v>0</v>
          </cell>
          <cell r="V27">
            <v>0</v>
          </cell>
          <cell r="W27">
            <v>0</v>
          </cell>
          <cell r="X27">
            <v>0</v>
          </cell>
        </row>
        <row r="28">
          <cell r="A28" t="str">
            <v>651.220</v>
          </cell>
          <cell r="B28" t="str">
            <v>Traït truû væîa XM M75 daìy 15</v>
          </cell>
          <cell r="C28" t="str">
            <v>m2</v>
          </cell>
          <cell r="D28">
            <v>7.92</v>
          </cell>
          <cell r="E28">
            <v>0.14000000000000001</v>
          </cell>
          <cell r="F28">
            <v>36.06</v>
          </cell>
          <cell r="H28">
            <v>0.16</v>
          </cell>
          <cell r="K28">
            <v>0</v>
          </cell>
          <cell r="L28">
            <v>0</v>
          </cell>
          <cell r="M28">
            <v>0</v>
          </cell>
          <cell r="N28">
            <v>0</v>
          </cell>
          <cell r="O28">
            <v>0</v>
          </cell>
          <cell r="P28">
            <v>0</v>
          </cell>
          <cell r="Q28">
            <v>0</v>
          </cell>
          <cell r="R28">
            <v>0</v>
          </cell>
          <cell r="S28">
            <v>0</v>
          </cell>
          <cell r="T28">
            <v>0</v>
          </cell>
          <cell r="U28">
            <v>0</v>
          </cell>
          <cell r="V28">
            <v>0</v>
          </cell>
          <cell r="W28">
            <v>0</v>
          </cell>
          <cell r="X28">
            <v>0</v>
          </cell>
        </row>
        <row r="29">
          <cell r="A29" t="str">
            <v>651.220</v>
          </cell>
          <cell r="B29" t="str">
            <v>Traït chaình cæía væîa XM M75 daìy 20</v>
          </cell>
          <cell r="C29" t="str">
            <v>m2</v>
          </cell>
          <cell r="D29">
            <v>54.48</v>
          </cell>
          <cell r="E29">
            <v>0.98</v>
          </cell>
          <cell r="F29">
            <v>252.4</v>
          </cell>
          <cell r="H29">
            <v>1.1000000000000001</v>
          </cell>
          <cell r="K29">
            <v>0</v>
          </cell>
          <cell r="L29">
            <v>0</v>
          </cell>
          <cell r="M29">
            <v>0</v>
          </cell>
          <cell r="N29">
            <v>0</v>
          </cell>
          <cell r="O29">
            <v>0</v>
          </cell>
          <cell r="P29">
            <v>0</v>
          </cell>
          <cell r="Q29">
            <v>0</v>
          </cell>
          <cell r="R29">
            <v>0</v>
          </cell>
          <cell r="S29">
            <v>0</v>
          </cell>
          <cell r="T29">
            <v>0</v>
          </cell>
          <cell r="U29">
            <v>0</v>
          </cell>
          <cell r="V29">
            <v>0</v>
          </cell>
          <cell r="W29">
            <v>0</v>
          </cell>
          <cell r="X29">
            <v>0</v>
          </cell>
        </row>
        <row r="30">
          <cell r="A30" t="str">
            <v>222.410</v>
          </cell>
          <cell r="B30" t="str">
            <v xml:space="preserve">Bã täng truû M200 âaï 1x2 </v>
          </cell>
          <cell r="C30" t="str">
            <v>m3</v>
          </cell>
          <cell r="D30">
            <v>1.1200000000000001</v>
          </cell>
          <cell r="E30">
            <v>1.1499999999999999</v>
          </cell>
          <cell r="F30">
            <v>373.98</v>
          </cell>
          <cell r="G30">
            <v>0.47</v>
          </cell>
          <cell r="I30">
            <v>0.97</v>
          </cell>
          <cell r="K30">
            <v>0</v>
          </cell>
          <cell r="L30">
            <v>0</v>
          </cell>
          <cell r="M30">
            <v>0</v>
          </cell>
          <cell r="N30">
            <v>0</v>
          </cell>
          <cell r="O30">
            <v>0</v>
          </cell>
          <cell r="P30">
            <v>0</v>
          </cell>
          <cell r="Q30">
            <v>0</v>
          </cell>
          <cell r="R30">
            <v>0</v>
          </cell>
          <cell r="S30">
            <v>0</v>
          </cell>
          <cell r="T30">
            <v>0</v>
          </cell>
          <cell r="U30">
            <v>0</v>
          </cell>
          <cell r="V30">
            <v>0</v>
          </cell>
          <cell r="W30">
            <v>0</v>
          </cell>
          <cell r="X30">
            <v>0.15</v>
          </cell>
        </row>
        <row r="31">
          <cell r="A31" t="str">
            <v>300.510</v>
          </cell>
          <cell r="B31" t="str">
            <v xml:space="preserve">Bã täng lanh tä M200 âaï 1x2 </v>
          </cell>
          <cell r="C31" t="str">
            <v>m3</v>
          </cell>
          <cell r="D31">
            <v>2.0500000000000003</v>
          </cell>
          <cell r="E31">
            <v>2.08</v>
          </cell>
          <cell r="F31">
            <v>676.42</v>
          </cell>
          <cell r="G31">
            <v>0.86</v>
          </cell>
          <cell r="I31">
            <v>1.75</v>
          </cell>
          <cell r="K31">
            <v>0</v>
          </cell>
          <cell r="L31">
            <v>0</v>
          </cell>
          <cell r="M31">
            <v>0</v>
          </cell>
          <cell r="N31">
            <v>0</v>
          </cell>
          <cell r="O31">
            <v>0</v>
          </cell>
          <cell r="P31">
            <v>0</v>
          </cell>
          <cell r="Q31">
            <v>0</v>
          </cell>
          <cell r="R31">
            <v>0</v>
          </cell>
          <cell r="S31">
            <v>0</v>
          </cell>
          <cell r="T31">
            <v>0</v>
          </cell>
          <cell r="U31">
            <v>0</v>
          </cell>
          <cell r="V31">
            <v>0</v>
          </cell>
          <cell r="W31">
            <v>0</v>
          </cell>
          <cell r="X31">
            <v>0.03</v>
          </cell>
        </row>
        <row r="32">
          <cell r="A32" t="str">
            <v>300.510</v>
          </cell>
          <cell r="B32" t="str">
            <v xml:space="preserve">Bã täng ä vàng M200 âaï 1x2 </v>
          </cell>
          <cell r="C32" t="str">
            <v>m3</v>
          </cell>
          <cell r="D32">
            <v>0.28000000000000003</v>
          </cell>
          <cell r="E32">
            <v>0.28000000000000003</v>
          </cell>
          <cell r="F32">
            <v>91.06</v>
          </cell>
          <cell r="G32">
            <v>0.12</v>
          </cell>
          <cell r="I32">
            <v>0.24</v>
          </cell>
          <cell r="K32">
            <v>0</v>
          </cell>
          <cell r="L32">
            <v>0</v>
          </cell>
          <cell r="M32">
            <v>0</v>
          </cell>
          <cell r="N32">
            <v>0</v>
          </cell>
          <cell r="O32">
            <v>0</v>
          </cell>
          <cell r="P32">
            <v>0</v>
          </cell>
          <cell r="Q32">
            <v>0</v>
          </cell>
          <cell r="R32">
            <v>0</v>
          </cell>
          <cell r="S32">
            <v>0</v>
          </cell>
          <cell r="T32">
            <v>0</v>
          </cell>
          <cell r="U32">
            <v>0</v>
          </cell>
          <cell r="V32">
            <v>0</v>
          </cell>
          <cell r="W32">
            <v>0</v>
          </cell>
          <cell r="X32">
            <v>0</v>
          </cell>
        </row>
        <row r="33">
          <cell r="A33" t="str">
            <v>651.320</v>
          </cell>
          <cell r="B33" t="str">
            <v>Traït ä vàng væîa XM M50 daìy 15</v>
          </cell>
          <cell r="C33" t="str">
            <v>m2</v>
          </cell>
          <cell r="D33">
            <v>4.62</v>
          </cell>
          <cell r="E33">
            <v>0.08</v>
          </cell>
          <cell r="F33">
            <v>14.54</v>
          </cell>
          <cell r="H33">
            <v>0.09</v>
          </cell>
          <cell r="K33">
            <v>0</v>
          </cell>
          <cell r="L33">
            <v>0</v>
          </cell>
          <cell r="M33">
            <v>0</v>
          </cell>
          <cell r="N33">
            <v>0</v>
          </cell>
          <cell r="O33">
            <v>0</v>
          </cell>
          <cell r="P33">
            <v>0</v>
          </cell>
          <cell r="Q33">
            <v>0</v>
          </cell>
          <cell r="R33">
            <v>0</v>
          </cell>
          <cell r="S33">
            <v>0</v>
          </cell>
          <cell r="T33">
            <v>0</v>
          </cell>
          <cell r="U33">
            <v>0</v>
          </cell>
          <cell r="V33">
            <v>0</v>
          </cell>
          <cell r="W33">
            <v>0</v>
          </cell>
          <cell r="X33">
            <v>0</v>
          </cell>
        </row>
        <row r="34">
          <cell r="A34" t="str">
            <v>672.110</v>
          </cell>
          <cell r="B34" t="str">
            <v>Laïng ä vàng væîa XM M75 daìy 20</v>
          </cell>
          <cell r="C34" t="str">
            <v>m2</v>
          </cell>
          <cell r="D34">
            <v>4.62</v>
          </cell>
          <cell r="E34">
            <v>0.06</v>
          </cell>
          <cell r="F34">
            <v>15.45</v>
          </cell>
          <cell r="H34">
            <v>7.0000000000000007E-2</v>
          </cell>
          <cell r="K34">
            <v>0</v>
          </cell>
          <cell r="L34">
            <v>0</v>
          </cell>
          <cell r="M34">
            <v>0</v>
          </cell>
          <cell r="N34">
            <v>0</v>
          </cell>
          <cell r="O34">
            <v>0</v>
          </cell>
          <cell r="P34">
            <v>0</v>
          </cell>
          <cell r="Q34">
            <v>0</v>
          </cell>
          <cell r="R34">
            <v>0</v>
          </cell>
          <cell r="S34">
            <v>0</v>
          </cell>
          <cell r="T34">
            <v>0</v>
          </cell>
          <cell r="U34">
            <v>0</v>
          </cell>
          <cell r="V34">
            <v>0</v>
          </cell>
          <cell r="W34">
            <v>0</v>
          </cell>
          <cell r="X34">
            <v>0</v>
          </cell>
        </row>
        <row r="35">
          <cell r="A35" t="str">
            <v>651.420</v>
          </cell>
          <cell r="B35" t="str">
            <v>Traït chè næåïc ä vàng væîa XM M75</v>
          </cell>
          <cell r="C35" t="str">
            <v>md</v>
          </cell>
          <cell r="D35">
            <v>16.100000000000001</v>
          </cell>
          <cell r="E35">
            <v>7.0000000000000007E-2</v>
          </cell>
          <cell r="F35">
            <v>18.03</v>
          </cell>
          <cell r="H35">
            <v>0.08</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A36" t="str">
            <v>651.330</v>
          </cell>
          <cell r="B36" t="str">
            <v xml:space="preserve">Traït häö dáöu vaìo ä vàng </v>
          </cell>
          <cell r="C36" t="str">
            <v>m2</v>
          </cell>
          <cell r="D36">
            <v>9.24</v>
          </cell>
          <cell r="F36">
            <v>10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A37" t="str">
            <v>651.220</v>
          </cell>
          <cell r="B37" t="str">
            <v>Traït truû truûc A væîa XM M75 daìy 15</v>
          </cell>
          <cell r="C37" t="str">
            <v>m2</v>
          </cell>
          <cell r="D37">
            <v>25.76</v>
          </cell>
          <cell r="E37">
            <v>0.46</v>
          </cell>
          <cell r="F37">
            <v>118.47</v>
          </cell>
          <cell r="H37">
            <v>0.51</v>
          </cell>
          <cell r="K37">
            <v>0</v>
          </cell>
          <cell r="L37">
            <v>0</v>
          </cell>
          <cell r="M37">
            <v>0</v>
          </cell>
          <cell r="N37">
            <v>0</v>
          </cell>
          <cell r="O37">
            <v>0</v>
          </cell>
          <cell r="P37">
            <v>0</v>
          </cell>
          <cell r="Q37">
            <v>0</v>
          </cell>
          <cell r="R37">
            <v>0</v>
          </cell>
          <cell r="S37">
            <v>0</v>
          </cell>
          <cell r="T37">
            <v>0</v>
          </cell>
          <cell r="U37">
            <v>0</v>
          </cell>
          <cell r="V37">
            <v>0</v>
          </cell>
          <cell r="W37">
            <v>0</v>
          </cell>
          <cell r="X37">
            <v>0</v>
          </cell>
        </row>
        <row r="38">
          <cell r="A38" t="str">
            <v>224.110</v>
          </cell>
          <cell r="B38" t="str">
            <v xml:space="preserve">Bã täng dáöm M200 âaï 1x2 </v>
          </cell>
          <cell r="C38" t="str">
            <v>m3</v>
          </cell>
          <cell r="D38">
            <v>6.1499999999999995</v>
          </cell>
          <cell r="E38">
            <v>6.3</v>
          </cell>
          <cell r="F38">
            <v>2048.7600000000002</v>
          </cell>
          <cell r="G38">
            <v>2.6</v>
          </cell>
          <cell r="I38">
            <v>5.3</v>
          </cell>
          <cell r="K38">
            <v>0</v>
          </cell>
          <cell r="L38">
            <v>0</v>
          </cell>
          <cell r="M38">
            <v>0</v>
          </cell>
          <cell r="N38">
            <v>0</v>
          </cell>
          <cell r="O38">
            <v>0</v>
          </cell>
          <cell r="P38">
            <v>0</v>
          </cell>
          <cell r="Q38">
            <v>0</v>
          </cell>
          <cell r="R38">
            <v>0</v>
          </cell>
          <cell r="S38">
            <v>0</v>
          </cell>
          <cell r="T38">
            <v>0</v>
          </cell>
          <cell r="U38">
            <v>0</v>
          </cell>
          <cell r="V38">
            <v>0</v>
          </cell>
          <cell r="W38">
            <v>0</v>
          </cell>
          <cell r="X38">
            <v>0.71</v>
          </cell>
        </row>
        <row r="39">
          <cell r="A39" t="str">
            <v>651.330</v>
          </cell>
          <cell r="B39" t="str">
            <v>Traït dáöm væîa XM M50 daìy 15</v>
          </cell>
          <cell r="C39" t="str">
            <v>m2</v>
          </cell>
          <cell r="D39">
            <v>87.44</v>
          </cell>
          <cell r="E39">
            <v>1.57</v>
          </cell>
          <cell r="F39">
            <v>285.43</v>
          </cell>
          <cell r="H39">
            <v>1.86</v>
          </cell>
          <cell r="K39">
            <v>0</v>
          </cell>
          <cell r="L39">
            <v>0</v>
          </cell>
          <cell r="M39">
            <v>0</v>
          </cell>
          <cell r="N39">
            <v>0</v>
          </cell>
          <cell r="O39">
            <v>0</v>
          </cell>
          <cell r="P39">
            <v>0</v>
          </cell>
          <cell r="Q39">
            <v>0</v>
          </cell>
          <cell r="R39">
            <v>0</v>
          </cell>
          <cell r="S39">
            <v>0</v>
          </cell>
          <cell r="T39">
            <v>0</v>
          </cell>
          <cell r="U39">
            <v>0</v>
          </cell>
          <cell r="V39">
            <v>0</v>
          </cell>
          <cell r="W39">
            <v>0</v>
          </cell>
          <cell r="X39">
            <v>0</v>
          </cell>
        </row>
        <row r="40">
          <cell r="A40" t="str">
            <v>651.330</v>
          </cell>
          <cell r="B40" t="str">
            <v xml:space="preserve">Traït häö dáöu vaìo âáöm bã täng </v>
          </cell>
          <cell r="C40" t="str">
            <v>m2</v>
          </cell>
          <cell r="D40">
            <v>87.44</v>
          </cell>
          <cell r="F40">
            <v>99</v>
          </cell>
          <cell r="K40">
            <v>0</v>
          </cell>
          <cell r="L40">
            <v>0</v>
          </cell>
          <cell r="M40">
            <v>0</v>
          </cell>
          <cell r="N40">
            <v>0</v>
          </cell>
          <cell r="O40">
            <v>0</v>
          </cell>
          <cell r="P40">
            <v>0</v>
          </cell>
          <cell r="Q40">
            <v>0</v>
          </cell>
          <cell r="R40">
            <v>0</v>
          </cell>
          <cell r="S40">
            <v>0</v>
          </cell>
          <cell r="T40">
            <v>0</v>
          </cell>
          <cell r="U40">
            <v>0</v>
          </cell>
          <cell r="V40">
            <v>0</v>
          </cell>
          <cell r="W40">
            <v>0</v>
          </cell>
          <cell r="X40">
            <v>0</v>
          </cell>
        </row>
        <row r="41">
          <cell r="A41" t="str">
            <v>701.110</v>
          </cell>
          <cell r="B41" t="str">
            <v xml:space="preserve">Queït väi tæåìng truû 1 tràõng 2 maìu </v>
          </cell>
          <cell r="C41" t="str">
            <v>m2</v>
          </cell>
          <cell r="D41">
            <v>1358.5000000000002</v>
          </cell>
          <cell r="E41">
            <v>0</v>
          </cell>
          <cell r="K41">
            <v>0</v>
          </cell>
          <cell r="L41">
            <v>0</v>
          </cell>
          <cell r="M41">
            <v>0</v>
          </cell>
          <cell r="N41">
            <v>0</v>
          </cell>
          <cell r="O41">
            <v>0</v>
          </cell>
          <cell r="P41">
            <v>0</v>
          </cell>
          <cell r="Q41">
            <v>0</v>
          </cell>
          <cell r="R41">
            <v>27.17</v>
          </cell>
          <cell r="S41">
            <v>407.55</v>
          </cell>
          <cell r="T41">
            <v>0</v>
          </cell>
          <cell r="U41">
            <v>0</v>
          </cell>
          <cell r="V41">
            <v>0</v>
          </cell>
          <cell r="W41">
            <v>0</v>
          </cell>
          <cell r="X41">
            <v>0</v>
          </cell>
        </row>
        <row r="42">
          <cell r="A42" t="str">
            <v>701.130</v>
          </cell>
          <cell r="B42" t="str">
            <v>Queït väi chaình cæía , ä vàng , lanh tä 3 næåïc tràõng</v>
          </cell>
          <cell r="C42" t="str">
            <v>m2</v>
          </cell>
          <cell r="D42">
            <v>59.099999999999994</v>
          </cell>
          <cell r="E42">
            <v>0</v>
          </cell>
          <cell r="K42">
            <v>0</v>
          </cell>
          <cell r="L42">
            <v>0</v>
          </cell>
          <cell r="M42">
            <v>0</v>
          </cell>
          <cell r="N42">
            <v>0</v>
          </cell>
          <cell r="O42">
            <v>0</v>
          </cell>
          <cell r="P42">
            <v>0</v>
          </cell>
          <cell r="Q42">
            <v>0</v>
          </cell>
          <cell r="R42">
            <v>0</v>
          </cell>
          <cell r="S42">
            <v>18.68</v>
          </cell>
          <cell r="T42">
            <v>0</v>
          </cell>
          <cell r="U42">
            <v>0</v>
          </cell>
          <cell r="V42">
            <v>0</v>
          </cell>
          <cell r="W42">
            <v>0</v>
          </cell>
          <cell r="X42">
            <v>0</v>
          </cell>
        </row>
        <row r="43">
          <cell r="A43" t="str">
            <v>703.440</v>
          </cell>
          <cell r="B43" t="str">
            <v xml:space="preserve">Sån cæía âi, säø panä, panä kênh 3 næåïc  maìu xaïm </v>
          </cell>
          <cell r="C43" t="str">
            <v>m2</v>
          </cell>
          <cell r="D43">
            <v>113.4</v>
          </cell>
          <cell r="E43">
            <v>0</v>
          </cell>
          <cell r="K43">
            <v>0</v>
          </cell>
          <cell r="L43">
            <v>0</v>
          </cell>
          <cell r="M43">
            <v>0</v>
          </cell>
          <cell r="N43">
            <v>0</v>
          </cell>
          <cell r="O43">
            <v>0</v>
          </cell>
          <cell r="P43">
            <v>0</v>
          </cell>
          <cell r="Q43">
            <v>0</v>
          </cell>
          <cell r="R43">
            <v>0</v>
          </cell>
          <cell r="S43">
            <v>0</v>
          </cell>
          <cell r="T43">
            <v>25.52</v>
          </cell>
          <cell r="U43">
            <v>0</v>
          </cell>
          <cell r="V43">
            <v>0</v>
          </cell>
          <cell r="W43">
            <v>0</v>
          </cell>
          <cell r="X43">
            <v>0</v>
          </cell>
        </row>
        <row r="44">
          <cell r="A44" t="str">
            <v>703.440</v>
          </cell>
          <cell r="B44" t="str">
            <v xml:space="preserve">Sån cæía säø sàõt chåïp kênh 3 næåïc maìu xaïm </v>
          </cell>
          <cell r="C44" t="str">
            <v>m2</v>
          </cell>
          <cell r="D44">
            <v>39.200000000000003</v>
          </cell>
          <cell r="E44">
            <v>0</v>
          </cell>
          <cell r="K44">
            <v>0</v>
          </cell>
          <cell r="L44">
            <v>0</v>
          </cell>
          <cell r="M44">
            <v>0</v>
          </cell>
          <cell r="N44">
            <v>0</v>
          </cell>
          <cell r="O44">
            <v>0</v>
          </cell>
          <cell r="P44">
            <v>0</v>
          </cell>
          <cell r="Q44">
            <v>0</v>
          </cell>
          <cell r="R44">
            <v>0</v>
          </cell>
          <cell r="S44">
            <v>0</v>
          </cell>
          <cell r="T44">
            <v>8.82</v>
          </cell>
          <cell r="U44">
            <v>0</v>
          </cell>
          <cell r="V44">
            <v>0</v>
          </cell>
          <cell r="W44">
            <v>0</v>
          </cell>
          <cell r="X44">
            <v>0</v>
          </cell>
        </row>
        <row r="45">
          <cell r="A45">
            <v>0</v>
          </cell>
          <cell r="B45" t="str">
            <v>III. TRÁÖN + MAÏI NHAÌ :</v>
          </cell>
          <cell r="C45">
            <v>0</v>
          </cell>
          <cell r="D45">
            <v>0</v>
          </cell>
          <cell r="F45">
            <v>2651.1300000000006</v>
          </cell>
          <cell r="G45">
            <v>2.1</v>
          </cell>
          <cell r="H45">
            <v>4.4899999999999993</v>
          </cell>
          <cell r="I45">
            <v>4.2600000000000007</v>
          </cell>
          <cell r="J45">
            <v>0</v>
          </cell>
          <cell r="K45">
            <v>0</v>
          </cell>
          <cell r="L45">
            <v>0</v>
          </cell>
          <cell r="M45">
            <v>713.4</v>
          </cell>
          <cell r="N45">
            <v>0</v>
          </cell>
          <cell r="O45">
            <v>0</v>
          </cell>
          <cell r="P45">
            <v>0</v>
          </cell>
          <cell r="Q45">
            <v>0</v>
          </cell>
          <cell r="R45">
            <v>0.53</v>
          </cell>
          <cell r="S45">
            <v>33.880000000000003</v>
          </cell>
          <cell r="T45">
            <v>51.07</v>
          </cell>
          <cell r="U45">
            <v>6.6899999999999995</v>
          </cell>
          <cell r="V45">
            <v>355.45</v>
          </cell>
          <cell r="W45">
            <v>175.56</v>
          </cell>
          <cell r="X45">
            <v>0.5</v>
          </cell>
        </row>
        <row r="46">
          <cell r="A46" t="str">
            <v>225.110</v>
          </cell>
          <cell r="B46" t="str">
            <v xml:space="preserve">Bã täng saìn maïi M200 âaï 1x2 </v>
          </cell>
          <cell r="C46" t="str">
            <v>m3</v>
          </cell>
          <cell r="D46">
            <v>3.71</v>
          </cell>
          <cell r="E46">
            <v>3.8</v>
          </cell>
          <cell r="F46">
            <v>1235.76</v>
          </cell>
          <cell r="G46">
            <v>1.57</v>
          </cell>
          <cell r="I46">
            <v>3.2</v>
          </cell>
          <cell r="K46">
            <v>0</v>
          </cell>
          <cell r="L46">
            <v>0</v>
          </cell>
          <cell r="M46">
            <v>0</v>
          </cell>
          <cell r="N46">
            <v>0</v>
          </cell>
          <cell r="O46">
            <v>0</v>
          </cell>
          <cell r="P46">
            <v>0</v>
          </cell>
          <cell r="Q46">
            <v>0</v>
          </cell>
          <cell r="R46">
            <v>0</v>
          </cell>
          <cell r="S46">
            <v>0</v>
          </cell>
          <cell r="T46">
            <v>0</v>
          </cell>
          <cell r="U46">
            <v>0</v>
          </cell>
          <cell r="V46">
            <v>0</v>
          </cell>
          <cell r="W46">
            <v>0</v>
          </cell>
          <cell r="X46">
            <v>0.37</v>
          </cell>
        </row>
        <row r="47">
          <cell r="A47" t="str">
            <v>225.210</v>
          </cell>
          <cell r="B47" t="str">
            <v xml:space="preserve">Bã täng sã nä M200 âaï 1x2 </v>
          </cell>
          <cell r="C47" t="str">
            <v>m3</v>
          </cell>
          <cell r="D47">
            <v>0.77</v>
          </cell>
          <cell r="E47">
            <v>0.79</v>
          </cell>
          <cell r="F47">
            <v>256.91000000000003</v>
          </cell>
          <cell r="G47">
            <v>0.33</v>
          </cell>
          <cell r="I47">
            <v>0.66</v>
          </cell>
          <cell r="K47">
            <v>0</v>
          </cell>
          <cell r="L47">
            <v>0</v>
          </cell>
          <cell r="M47">
            <v>0</v>
          </cell>
          <cell r="N47">
            <v>0</v>
          </cell>
          <cell r="O47">
            <v>0</v>
          </cell>
          <cell r="P47">
            <v>0</v>
          </cell>
          <cell r="Q47">
            <v>0</v>
          </cell>
          <cell r="R47">
            <v>0</v>
          </cell>
          <cell r="S47">
            <v>0</v>
          </cell>
          <cell r="T47">
            <v>0</v>
          </cell>
          <cell r="U47">
            <v>0</v>
          </cell>
          <cell r="V47">
            <v>0</v>
          </cell>
          <cell r="W47">
            <v>0</v>
          </cell>
          <cell r="X47">
            <v>0.08</v>
          </cell>
        </row>
        <row r="48">
          <cell r="A48" t="str">
            <v>651.320</v>
          </cell>
          <cell r="B48" t="str">
            <v>Traït saìn maïi sã nä væîa XM M50 daìy 15</v>
          </cell>
          <cell r="C48" t="str">
            <v>m2</v>
          </cell>
          <cell r="D48">
            <v>52.94</v>
          </cell>
          <cell r="E48">
            <v>0.95</v>
          </cell>
          <cell r="F48">
            <v>172.71</v>
          </cell>
          <cell r="H48">
            <v>1.1299999999999999</v>
          </cell>
          <cell r="K48">
            <v>0</v>
          </cell>
          <cell r="L48">
            <v>0</v>
          </cell>
          <cell r="M48">
            <v>0</v>
          </cell>
          <cell r="N48">
            <v>0</v>
          </cell>
          <cell r="O48">
            <v>0</v>
          </cell>
          <cell r="P48">
            <v>0</v>
          </cell>
          <cell r="Q48">
            <v>0</v>
          </cell>
          <cell r="R48">
            <v>0</v>
          </cell>
          <cell r="S48">
            <v>0</v>
          </cell>
          <cell r="T48">
            <v>0</v>
          </cell>
          <cell r="U48">
            <v>0</v>
          </cell>
          <cell r="V48">
            <v>0</v>
          </cell>
          <cell r="W48">
            <v>0</v>
          </cell>
          <cell r="X48">
            <v>0</v>
          </cell>
        </row>
        <row r="49">
          <cell r="A49" t="str">
            <v>671.140</v>
          </cell>
          <cell r="B49" t="str">
            <v>Laïng saìn maïi væîa XM M75 daìy 30</v>
          </cell>
          <cell r="C49" t="str">
            <v>m2</v>
          </cell>
          <cell r="D49">
            <v>49.96</v>
          </cell>
          <cell r="E49">
            <v>1.75</v>
          </cell>
          <cell r="F49">
            <v>450.71</v>
          </cell>
          <cell r="H49">
            <v>1.96</v>
          </cell>
          <cell r="K49">
            <v>0</v>
          </cell>
          <cell r="L49">
            <v>0</v>
          </cell>
          <cell r="M49">
            <v>0</v>
          </cell>
          <cell r="N49">
            <v>0</v>
          </cell>
          <cell r="O49">
            <v>0</v>
          </cell>
          <cell r="P49">
            <v>0</v>
          </cell>
          <cell r="Q49">
            <v>0</v>
          </cell>
          <cell r="R49">
            <v>0</v>
          </cell>
          <cell r="S49">
            <v>0</v>
          </cell>
          <cell r="T49">
            <v>0</v>
          </cell>
          <cell r="U49">
            <v>0</v>
          </cell>
          <cell r="V49">
            <v>0</v>
          </cell>
          <cell r="W49">
            <v>0</v>
          </cell>
          <cell r="X49">
            <v>0</v>
          </cell>
        </row>
        <row r="50">
          <cell r="A50" t="str">
            <v>651.330</v>
          </cell>
          <cell r="B50" t="str">
            <v xml:space="preserve">Ngám næåïc XM chäúng tháúm saìn </v>
          </cell>
          <cell r="C50" t="str">
            <v>m2</v>
          </cell>
          <cell r="D50">
            <v>49.96</v>
          </cell>
          <cell r="F50">
            <v>57</v>
          </cell>
          <cell r="K50">
            <v>0</v>
          </cell>
          <cell r="L50">
            <v>0</v>
          </cell>
          <cell r="M50">
            <v>0</v>
          </cell>
          <cell r="N50">
            <v>0</v>
          </cell>
          <cell r="O50">
            <v>0</v>
          </cell>
          <cell r="P50">
            <v>0</v>
          </cell>
          <cell r="Q50">
            <v>0</v>
          </cell>
          <cell r="R50">
            <v>0</v>
          </cell>
          <cell r="S50">
            <v>0</v>
          </cell>
          <cell r="T50">
            <v>0</v>
          </cell>
          <cell r="U50">
            <v>0</v>
          </cell>
          <cell r="V50">
            <v>0</v>
          </cell>
          <cell r="W50">
            <v>0</v>
          </cell>
          <cell r="X50">
            <v>0</v>
          </cell>
        </row>
        <row r="51">
          <cell r="A51" t="str">
            <v>651.510</v>
          </cell>
          <cell r="B51" t="str">
            <v>Traït thaình sã nä væîa XM M75 trong vaì ngoaìi  daìy 15</v>
          </cell>
          <cell r="C51" t="str">
            <v>m2</v>
          </cell>
          <cell r="D51">
            <v>26.72</v>
          </cell>
          <cell r="E51">
            <v>0.32</v>
          </cell>
          <cell r="F51">
            <v>82.42</v>
          </cell>
          <cell r="G51">
            <v>2.73</v>
          </cell>
          <cell r="H51">
            <v>0.36</v>
          </cell>
          <cell r="K51">
            <v>0</v>
          </cell>
          <cell r="L51">
            <v>0</v>
          </cell>
          <cell r="M51">
            <v>0</v>
          </cell>
          <cell r="N51">
            <v>0</v>
          </cell>
          <cell r="O51">
            <v>0</v>
          </cell>
          <cell r="P51">
            <v>0</v>
          </cell>
          <cell r="Q51">
            <v>0</v>
          </cell>
          <cell r="R51">
            <v>0</v>
          </cell>
          <cell r="S51">
            <v>0</v>
          </cell>
          <cell r="T51">
            <v>0</v>
          </cell>
          <cell r="U51">
            <v>0</v>
          </cell>
          <cell r="V51">
            <v>0</v>
          </cell>
          <cell r="W51">
            <v>0</v>
          </cell>
          <cell r="X51">
            <v>0</v>
          </cell>
        </row>
        <row r="52">
          <cell r="A52" t="str">
            <v>225.210</v>
          </cell>
          <cell r="B52" t="str">
            <v xml:space="preserve">Bã täng lam ngang M200 âaï 1x2 </v>
          </cell>
          <cell r="C52" t="str">
            <v>m3</v>
          </cell>
          <cell r="D52">
            <v>0.47</v>
          </cell>
          <cell r="E52">
            <v>0.48</v>
          </cell>
          <cell r="F52">
            <v>156.1</v>
          </cell>
          <cell r="G52">
            <v>0.2</v>
          </cell>
          <cell r="I52">
            <v>0.4</v>
          </cell>
          <cell r="K52">
            <v>0</v>
          </cell>
          <cell r="L52">
            <v>0</v>
          </cell>
          <cell r="M52">
            <v>0</v>
          </cell>
          <cell r="N52">
            <v>0</v>
          </cell>
          <cell r="O52">
            <v>0</v>
          </cell>
          <cell r="P52">
            <v>0</v>
          </cell>
          <cell r="Q52">
            <v>0</v>
          </cell>
          <cell r="R52">
            <v>0</v>
          </cell>
          <cell r="S52">
            <v>0</v>
          </cell>
          <cell r="T52">
            <v>0</v>
          </cell>
          <cell r="U52">
            <v>0</v>
          </cell>
          <cell r="V52">
            <v>0</v>
          </cell>
          <cell r="W52">
            <v>0</v>
          </cell>
          <cell r="X52">
            <v>0.05</v>
          </cell>
        </row>
        <row r="53">
          <cell r="A53" t="str">
            <v>651.310</v>
          </cell>
          <cell r="B53" t="str">
            <v>Traït lam ngang væîa XM M75 daìy 15</v>
          </cell>
          <cell r="C53" t="str">
            <v>m2</v>
          </cell>
          <cell r="D53">
            <v>17.64</v>
          </cell>
          <cell r="E53">
            <v>0.32</v>
          </cell>
          <cell r="F53">
            <v>82.42</v>
          </cell>
          <cell r="H53">
            <v>0.36</v>
          </cell>
          <cell r="K53">
            <v>0</v>
          </cell>
          <cell r="L53">
            <v>0</v>
          </cell>
          <cell r="M53">
            <v>0</v>
          </cell>
          <cell r="N53">
            <v>0</v>
          </cell>
          <cell r="O53">
            <v>0</v>
          </cell>
          <cell r="P53">
            <v>0</v>
          </cell>
          <cell r="Q53">
            <v>0</v>
          </cell>
          <cell r="R53">
            <v>0</v>
          </cell>
          <cell r="S53">
            <v>0</v>
          </cell>
          <cell r="T53">
            <v>0</v>
          </cell>
          <cell r="U53">
            <v>0</v>
          </cell>
          <cell r="V53">
            <v>0</v>
          </cell>
          <cell r="W53">
            <v>0</v>
          </cell>
          <cell r="X53">
            <v>0</v>
          </cell>
        </row>
        <row r="54">
          <cell r="A54" t="str">
            <v>701.130</v>
          </cell>
          <cell r="B54" t="str">
            <v xml:space="preserve">Queït väi lam ngang , tráön 3 næåïc tràõng </v>
          </cell>
          <cell r="C54" t="str">
            <v>m2</v>
          </cell>
          <cell r="D54">
            <v>70.58</v>
          </cell>
          <cell r="E54">
            <v>0</v>
          </cell>
          <cell r="K54">
            <v>0</v>
          </cell>
          <cell r="L54">
            <v>0</v>
          </cell>
          <cell r="M54">
            <v>0</v>
          </cell>
          <cell r="N54">
            <v>0</v>
          </cell>
          <cell r="O54">
            <v>0</v>
          </cell>
          <cell r="P54">
            <v>0</v>
          </cell>
          <cell r="Q54">
            <v>0</v>
          </cell>
          <cell r="R54">
            <v>0</v>
          </cell>
          <cell r="S54">
            <v>22.3</v>
          </cell>
          <cell r="T54">
            <v>0</v>
          </cell>
          <cell r="U54">
            <v>0</v>
          </cell>
          <cell r="V54">
            <v>0</v>
          </cell>
          <cell r="W54">
            <v>0</v>
          </cell>
          <cell r="X54">
            <v>0</v>
          </cell>
        </row>
        <row r="55">
          <cell r="A55" t="str">
            <v>701.120</v>
          </cell>
          <cell r="B55" t="str">
            <v xml:space="preserve">Queït väi sã nä 1 tràõng , 2 maìu </v>
          </cell>
          <cell r="C55" t="str">
            <v>m2</v>
          </cell>
          <cell r="D55">
            <v>26.72</v>
          </cell>
          <cell r="E55">
            <v>0</v>
          </cell>
          <cell r="K55">
            <v>0</v>
          </cell>
          <cell r="L55">
            <v>0</v>
          </cell>
          <cell r="M55">
            <v>0</v>
          </cell>
          <cell r="N55">
            <v>0</v>
          </cell>
          <cell r="O55">
            <v>0</v>
          </cell>
          <cell r="P55">
            <v>0</v>
          </cell>
          <cell r="Q55">
            <v>0</v>
          </cell>
          <cell r="R55">
            <v>0.53</v>
          </cell>
          <cell r="S55">
            <v>8.02</v>
          </cell>
          <cell r="T55">
            <v>0</v>
          </cell>
          <cell r="U55">
            <v>0</v>
          </cell>
          <cell r="V55">
            <v>0</v>
          </cell>
          <cell r="W55">
            <v>0</v>
          </cell>
          <cell r="X55">
            <v>0</v>
          </cell>
        </row>
        <row r="56">
          <cell r="A56" t="str">
            <v>694.110</v>
          </cell>
          <cell r="B56" t="str">
            <v xml:space="preserve">Gia cäng âoïng tráön vaïn eïp </v>
          </cell>
          <cell r="C56" t="str">
            <v>m2</v>
          </cell>
          <cell r="D56">
            <v>159.6</v>
          </cell>
          <cell r="E56">
            <v>0</v>
          </cell>
          <cell r="K56">
            <v>0</v>
          </cell>
          <cell r="L56">
            <v>0</v>
          </cell>
          <cell r="M56">
            <v>0</v>
          </cell>
          <cell r="N56">
            <v>0</v>
          </cell>
          <cell r="O56">
            <v>0</v>
          </cell>
          <cell r="P56">
            <v>0</v>
          </cell>
          <cell r="Q56">
            <v>0</v>
          </cell>
          <cell r="R56">
            <v>0</v>
          </cell>
          <cell r="S56">
            <v>0</v>
          </cell>
          <cell r="T56">
            <v>0</v>
          </cell>
          <cell r="U56">
            <v>3.19</v>
          </cell>
          <cell r="V56">
            <v>0</v>
          </cell>
          <cell r="W56">
            <v>175.56</v>
          </cell>
          <cell r="X56">
            <v>0</v>
          </cell>
        </row>
        <row r="57">
          <cell r="A57" t="str">
            <v>703.220</v>
          </cell>
          <cell r="B57" t="str">
            <v xml:space="preserve">Sån tráön vaïn eïp 3 næåïc tràõng </v>
          </cell>
          <cell r="C57" t="str">
            <v>m2</v>
          </cell>
          <cell r="D57">
            <v>159.6</v>
          </cell>
          <cell r="E57">
            <v>0</v>
          </cell>
          <cell r="K57">
            <v>0</v>
          </cell>
          <cell r="L57">
            <v>0</v>
          </cell>
          <cell r="M57">
            <v>0</v>
          </cell>
          <cell r="N57">
            <v>0</v>
          </cell>
          <cell r="O57">
            <v>0</v>
          </cell>
          <cell r="P57">
            <v>0</v>
          </cell>
          <cell r="Q57">
            <v>0</v>
          </cell>
          <cell r="R57">
            <v>0</v>
          </cell>
          <cell r="S57">
            <v>0</v>
          </cell>
          <cell r="T57">
            <v>51.07</v>
          </cell>
          <cell r="U57">
            <v>0</v>
          </cell>
          <cell r="V57">
            <v>0</v>
          </cell>
          <cell r="W57">
            <v>0</v>
          </cell>
          <cell r="X57">
            <v>0</v>
          </cell>
        </row>
        <row r="58">
          <cell r="A58" t="str">
            <v>401.420</v>
          </cell>
          <cell r="B58" t="str">
            <v>Gia cäng xaì gäö gäù maïi nhaì ( gäù nhoïm 3 )</v>
          </cell>
          <cell r="C58" t="str">
            <v>m3</v>
          </cell>
          <cell r="D58">
            <v>3.18</v>
          </cell>
          <cell r="E58">
            <v>0</v>
          </cell>
          <cell r="K58">
            <v>0</v>
          </cell>
          <cell r="L58">
            <v>0</v>
          </cell>
          <cell r="M58">
            <v>0</v>
          </cell>
          <cell r="N58">
            <v>0</v>
          </cell>
          <cell r="O58">
            <v>0</v>
          </cell>
          <cell r="P58">
            <v>0</v>
          </cell>
          <cell r="Q58">
            <v>0</v>
          </cell>
          <cell r="R58">
            <v>0</v>
          </cell>
          <cell r="S58">
            <v>0</v>
          </cell>
          <cell r="T58">
            <v>0</v>
          </cell>
          <cell r="U58">
            <v>3.5</v>
          </cell>
          <cell r="V58">
            <v>0</v>
          </cell>
          <cell r="W58">
            <v>0</v>
          </cell>
          <cell r="X58">
            <v>0</v>
          </cell>
        </row>
        <row r="59">
          <cell r="A59" t="str">
            <v>605.210</v>
          </cell>
          <cell r="B59" t="str">
            <v xml:space="preserve">Låüp tän traïng keîm maïi nhaì </v>
          </cell>
          <cell r="C59" t="str">
            <v>m2</v>
          </cell>
          <cell r="D59">
            <v>269.27999999999997</v>
          </cell>
          <cell r="E59">
            <v>0</v>
          </cell>
          <cell r="K59">
            <v>0</v>
          </cell>
          <cell r="L59">
            <v>0</v>
          </cell>
          <cell r="M59">
            <v>0</v>
          </cell>
          <cell r="N59">
            <v>0</v>
          </cell>
          <cell r="O59">
            <v>0</v>
          </cell>
          <cell r="P59">
            <v>0</v>
          </cell>
          <cell r="Q59">
            <v>0</v>
          </cell>
          <cell r="R59">
            <v>0</v>
          </cell>
          <cell r="S59">
            <v>0</v>
          </cell>
          <cell r="T59">
            <v>0</v>
          </cell>
          <cell r="U59">
            <v>0</v>
          </cell>
          <cell r="V59">
            <v>355.45</v>
          </cell>
          <cell r="W59">
            <v>0</v>
          </cell>
          <cell r="X59">
            <v>0</v>
          </cell>
        </row>
        <row r="60">
          <cell r="A60" t="str">
            <v>204.420</v>
          </cell>
          <cell r="B60" t="str">
            <v>Xáy båì chaíy gaûch âàûc væîa XM M75</v>
          </cell>
          <cell r="C60" t="str">
            <v>m3</v>
          </cell>
          <cell r="D60">
            <v>0.87</v>
          </cell>
          <cell r="E60">
            <v>0.26</v>
          </cell>
          <cell r="F60">
            <v>66.959999999999994</v>
          </cell>
          <cell r="H60">
            <v>0.28999999999999998</v>
          </cell>
          <cell r="M60">
            <v>713.4</v>
          </cell>
        </row>
        <row r="61">
          <cell r="A61" t="str">
            <v>651.140</v>
          </cell>
          <cell r="B61" t="str">
            <v>Traït båì chaíy væîa XM M75 daìy 15</v>
          </cell>
          <cell r="C61" t="str">
            <v>m2</v>
          </cell>
          <cell r="D61">
            <v>11.88</v>
          </cell>
          <cell r="E61">
            <v>0.2</v>
          </cell>
          <cell r="F61">
            <v>51.51</v>
          </cell>
          <cell r="H61">
            <v>0.22</v>
          </cell>
        </row>
        <row r="62">
          <cell r="A62" t="str">
            <v>701.120</v>
          </cell>
          <cell r="B62" t="str">
            <v>Queït väi båì chaíy 3 næåïc tràõng</v>
          </cell>
          <cell r="C62" t="str">
            <v>m2</v>
          </cell>
          <cell r="D62">
            <v>11.88</v>
          </cell>
          <cell r="E62">
            <v>0</v>
          </cell>
          <cell r="F62">
            <v>0</v>
          </cell>
          <cell r="H62">
            <v>0</v>
          </cell>
          <cell r="S62">
            <v>3.56</v>
          </cell>
        </row>
        <row r="63">
          <cell r="A63" t="str">
            <v>651.420</v>
          </cell>
          <cell r="B63" t="str">
            <v>Traït chè næåïc sã nä</v>
          </cell>
          <cell r="C63" t="str">
            <v>m</v>
          </cell>
          <cell r="D63">
            <v>33.200000000000003</v>
          </cell>
          <cell r="E63">
            <v>0.15</v>
          </cell>
          <cell r="F63">
            <v>38.630000000000003</v>
          </cell>
          <cell r="H63">
            <v>0.17</v>
          </cell>
        </row>
        <row r="64">
          <cell r="A64">
            <v>0</v>
          </cell>
          <cell r="B64" t="str">
            <v>IV. KHU VÃÛ SINH - BÃØ TÆÛ HOAÛI - BÃÚP - HÄÚ GA :</v>
          </cell>
          <cell r="C64">
            <v>0</v>
          </cell>
          <cell r="D64">
            <v>0</v>
          </cell>
          <cell r="F64">
            <v>3304.2599999999998</v>
          </cell>
          <cell r="G64">
            <v>2.27</v>
          </cell>
          <cell r="H64">
            <v>9.629999999999999</v>
          </cell>
          <cell r="I64">
            <v>1.67</v>
          </cell>
          <cell r="J64">
            <v>2.68</v>
          </cell>
          <cell r="K64">
            <v>0</v>
          </cell>
          <cell r="L64">
            <v>0</v>
          </cell>
          <cell r="M64">
            <v>10479.6</v>
          </cell>
          <cell r="N64">
            <v>0</v>
          </cell>
          <cell r="O64">
            <v>13.51</v>
          </cell>
          <cell r="P64">
            <v>5664.75</v>
          </cell>
          <cell r="Q64">
            <v>50.769999999999996</v>
          </cell>
          <cell r="R64">
            <v>0.27</v>
          </cell>
          <cell r="S64">
            <v>4.12</v>
          </cell>
          <cell r="T64">
            <v>0</v>
          </cell>
          <cell r="U64">
            <v>0</v>
          </cell>
          <cell r="V64">
            <v>0</v>
          </cell>
          <cell r="W64">
            <v>0</v>
          </cell>
          <cell r="X64">
            <v>6.0000000000000005E-2</v>
          </cell>
        </row>
        <row r="65">
          <cell r="A65">
            <v>0</v>
          </cell>
          <cell r="B65" t="str">
            <v>a, Khu vãû sinh :</v>
          </cell>
          <cell r="C65">
            <v>0</v>
          </cell>
          <cell r="D65">
            <v>0</v>
          </cell>
        </row>
        <row r="66">
          <cell r="A66" t="str">
            <v>204.410</v>
          </cell>
          <cell r="B66" t="str">
            <v xml:space="preserve">Xáy thaình bãø næåïc khu vãû sinh daìy 110 væîa XM M75 </v>
          </cell>
          <cell r="C66" t="str">
            <v>m3</v>
          </cell>
          <cell r="D66">
            <v>0.65</v>
          </cell>
          <cell r="E66">
            <v>0.2</v>
          </cell>
          <cell r="F66">
            <v>51.51</v>
          </cell>
          <cell r="H66">
            <v>0.22</v>
          </cell>
          <cell r="K66">
            <v>0</v>
          </cell>
          <cell r="L66">
            <v>0</v>
          </cell>
          <cell r="M66">
            <v>533</v>
          </cell>
          <cell r="N66">
            <v>0</v>
          </cell>
          <cell r="O66">
            <v>0</v>
          </cell>
          <cell r="P66">
            <v>0</v>
          </cell>
          <cell r="Q66">
            <v>0</v>
          </cell>
          <cell r="R66">
            <v>0</v>
          </cell>
          <cell r="S66">
            <v>0</v>
          </cell>
          <cell r="T66">
            <v>0</v>
          </cell>
          <cell r="U66">
            <v>0</v>
          </cell>
          <cell r="V66">
            <v>0</v>
          </cell>
          <cell r="W66">
            <v>0</v>
          </cell>
          <cell r="X66">
            <v>0</v>
          </cell>
        </row>
        <row r="67">
          <cell r="A67" t="str">
            <v>651.510</v>
          </cell>
          <cell r="B67" t="str">
            <v>Traït thaình bãø næåïc væîa XM M75 daìy 20</v>
          </cell>
          <cell r="C67" t="str">
            <v>m2</v>
          </cell>
          <cell r="D67">
            <v>7.35</v>
          </cell>
          <cell r="E67">
            <v>0.09</v>
          </cell>
          <cell r="F67">
            <v>23.18</v>
          </cell>
          <cell r="H67">
            <v>0.1</v>
          </cell>
          <cell r="K67">
            <v>0</v>
          </cell>
          <cell r="L67">
            <v>0</v>
          </cell>
          <cell r="M67">
            <v>0</v>
          </cell>
          <cell r="N67">
            <v>0</v>
          </cell>
          <cell r="O67">
            <v>0</v>
          </cell>
          <cell r="P67">
            <v>0</v>
          </cell>
          <cell r="Q67">
            <v>0</v>
          </cell>
          <cell r="R67">
            <v>0</v>
          </cell>
          <cell r="S67">
            <v>0</v>
          </cell>
          <cell r="T67">
            <v>0</v>
          </cell>
          <cell r="U67">
            <v>0</v>
          </cell>
          <cell r="V67">
            <v>0</v>
          </cell>
          <cell r="W67">
            <v>0</v>
          </cell>
          <cell r="X67">
            <v>0</v>
          </cell>
        </row>
        <row r="68">
          <cell r="A68" t="str">
            <v>672.120</v>
          </cell>
          <cell r="B68" t="str">
            <v xml:space="preserve">Laïng bãø næåïc , xê xäøm væîa XM M75 daìy 30 âaïnh maìu </v>
          </cell>
          <cell r="C68" t="str">
            <v>m2</v>
          </cell>
          <cell r="D68">
            <v>8.19</v>
          </cell>
          <cell r="E68">
            <v>0.18</v>
          </cell>
          <cell r="F68">
            <v>46.36</v>
          </cell>
          <cell r="H68">
            <v>0.2</v>
          </cell>
          <cell r="K68">
            <v>0</v>
          </cell>
          <cell r="L68">
            <v>0</v>
          </cell>
          <cell r="M68">
            <v>0</v>
          </cell>
          <cell r="N68">
            <v>0</v>
          </cell>
          <cell r="O68">
            <v>0</v>
          </cell>
          <cell r="P68">
            <v>0</v>
          </cell>
          <cell r="Q68">
            <v>0</v>
          </cell>
          <cell r="R68">
            <v>0</v>
          </cell>
          <cell r="S68">
            <v>0</v>
          </cell>
          <cell r="T68">
            <v>0</v>
          </cell>
          <cell r="U68">
            <v>0</v>
          </cell>
          <cell r="V68">
            <v>0</v>
          </cell>
          <cell r="W68">
            <v>0</v>
          </cell>
          <cell r="X68">
            <v>0</v>
          </cell>
        </row>
        <row r="69">
          <cell r="A69" t="str">
            <v>651.330</v>
          </cell>
          <cell r="B69" t="str">
            <v xml:space="preserve">Âaïnh maìu thaình bãø næåïc bàòng xi màng nguyãn cháút </v>
          </cell>
          <cell r="C69" t="str">
            <v>m2</v>
          </cell>
          <cell r="D69">
            <v>7.35</v>
          </cell>
          <cell r="F69">
            <v>8</v>
          </cell>
          <cell r="K69">
            <v>0</v>
          </cell>
          <cell r="L69">
            <v>0</v>
          </cell>
          <cell r="M69">
            <v>0</v>
          </cell>
          <cell r="N69">
            <v>0</v>
          </cell>
          <cell r="O69">
            <v>0</v>
          </cell>
          <cell r="P69">
            <v>0</v>
          </cell>
          <cell r="Q69">
            <v>0</v>
          </cell>
          <cell r="R69">
            <v>0</v>
          </cell>
          <cell r="S69">
            <v>0</v>
          </cell>
          <cell r="T69">
            <v>0</v>
          </cell>
          <cell r="U69">
            <v>0</v>
          </cell>
          <cell r="V69">
            <v>0</v>
          </cell>
          <cell r="W69">
            <v>0</v>
          </cell>
          <cell r="X69">
            <v>0</v>
          </cell>
        </row>
        <row r="70">
          <cell r="A70" t="str">
            <v>685.130</v>
          </cell>
          <cell r="B70" t="str">
            <v>ÄÚp gaûch men Trung Quäúc loaûi 11x11 khu vãû sinh</v>
          </cell>
          <cell r="C70" t="str">
            <v>m2</v>
          </cell>
          <cell r="D70">
            <v>68.25</v>
          </cell>
          <cell r="E70">
            <v>1.43</v>
          </cell>
          <cell r="F70">
            <v>259.97000000000003</v>
          </cell>
          <cell r="H70">
            <v>1.69</v>
          </cell>
          <cell r="K70">
            <v>0</v>
          </cell>
          <cell r="L70">
            <v>0</v>
          </cell>
          <cell r="M70">
            <v>0</v>
          </cell>
          <cell r="N70">
            <v>0</v>
          </cell>
          <cell r="O70">
            <v>0</v>
          </cell>
          <cell r="P70">
            <v>5664.75</v>
          </cell>
          <cell r="Q70">
            <v>23.89</v>
          </cell>
          <cell r="R70">
            <v>0</v>
          </cell>
          <cell r="S70">
            <v>0</v>
          </cell>
          <cell r="T70">
            <v>0</v>
          </cell>
          <cell r="U70">
            <v>0</v>
          </cell>
          <cell r="V70">
            <v>0</v>
          </cell>
          <cell r="W70">
            <v>0</v>
          </cell>
          <cell r="X70">
            <v>0</v>
          </cell>
        </row>
        <row r="71">
          <cell r="A71" t="str">
            <v>686.110</v>
          </cell>
          <cell r="B71" t="str">
            <v>Laït gaûch vé khu vãû sinh 300x300</v>
          </cell>
          <cell r="C71" t="str">
            <v>m2</v>
          </cell>
          <cell r="D71">
            <v>13.44</v>
          </cell>
          <cell r="E71">
            <v>0.21</v>
          </cell>
          <cell r="F71">
            <v>38.18</v>
          </cell>
          <cell r="H71">
            <v>0.25</v>
          </cell>
          <cell r="K71">
            <v>0</v>
          </cell>
          <cell r="L71">
            <v>0</v>
          </cell>
          <cell r="M71">
            <v>0</v>
          </cell>
          <cell r="N71">
            <v>0</v>
          </cell>
          <cell r="O71">
            <v>13.51</v>
          </cell>
          <cell r="P71">
            <v>0</v>
          </cell>
          <cell r="Q71">
            <v>26.88</v>
          </cell>
          <cell r="R71">
            <v>0</v>
          </cell>
          <cell r="S71">
            <v>0</v>
          </cell>
          <cell r="T71">
            <v>0</v>
          </cell>
          <cell r="U71">
            <v>0</v>
          </cell>
          <cell r="V71">
            <v>0</v>
          </cell>
          <cell r="W71">
            <v>0</v>
          </cell>
          <cell r="X71">
            <v>0</v>
          </cell>
        </row>
        <row r="72">
          <cell r="A72">
            <v>0</v>
          </cell>
          <cell r="B72" t="str">
            <v xml:space="preserve">b, Bãø tæû hoaûi : </v>
          </cell>
          <cell r="C72">
            <v>0</v>
          </cell>
          <cell r="D72">
            <v>0</v>
          </cell>
        </row>
        <row r="73">
          <cell r="A73" t="str">
            <v>221.110</v>
          </cell>
          <cell r="B73" t="str">
            <v xml:space="preserve">Bã täng loït âaï 4x6 M100 bãø tæû hoaûi </v>
          </cell>
          <cell r="C73" t="str">
            <v>m3</v>
          </cell>
          <cell r="D73">
            <v>2.38</v>
          </cell>
          <cell r="E73">
            <v>2.44</v>
          </cell>
          <cell r="F73">
            <v>490</v>
          </cell>
          <cell r="G73">
            <v>1.2</v>
          </cell>
          <cell r="J73">
            <v>2.25</v>
          </cell>
          <cell r="K73">
            <v>0</v>
          </cell>
          <cell r="L73">
            <v>0</v>
          </cell>
          <cell r="M73">
            <v>0</v>
          </cell>
          <cell r="N73">
            <v>0</v>
          </cell>
          <cell r="O73">
            <v>0</v>
          </cell>
          <cell r="P73">
            <v>0</v>
          </cell>
          <cell r="Q73">
            <v>0</v>
          </cell>
          <cell r="R73">
            <v>0</v>
          </cell>
          <cell r="S73">
            <v>0</v>
          </cell>
          <cell r="T73">
            <v>0</v>
          </cell>
          <cell r="U73">
            <v>0</v>
          </cell>
          <cell r="V73">
            <v>0</v>
          </cell>
          <cell r="W73">
            <v>0</v>
          </cell>
          <cell r="X73">
            <v>0</v>
          </cell>
        </row>
        <row r="74">
          <cell r="A74" t="str">
            <v>204.410</v>
          </cell>
          <cell r="B74" t="str">
            <v xml:space="preserve">Xáy tæåìng häú ga væîa XM M75 gaûch âàûc </v>
          </cell>
          <cell r="C74" t="str">
            <v>m3</v>
          </cell>
          <cell r="D74">
            <v>10.3</v>
          </cell>
          <cell r="E74">
            <v>3.09</v>
          </cell>
          <cell r="F74">
            <v>795.83</v>
          </cell>
          <cell r="H74">
            <v>3.45</v>
          </cell>
          <cell r="K74">
            <v>0</v>
          </cell>
          <cell r="L74">
            <v>0</v>
          </cell>
          <cell r="M74">
            <v>8446</v>
          </cell>
          <cell r="N74">
            <v>0</v>
          </cell>
          <cell r="O74">
            <v>0</v>
          </cell>
          <cell r="P74">
            <v>0</v>
          </cell>
          <cell r="Q74">
            <v>0</v>
          </cell>
          <cell r="R74">
            <v>0</v>
          </cell>
          <cell r="S74">
            <v>0</v>
          </cell>
          <cell r="T74">
            <v>0</v>
          </cell>
          <cell r="U74">
            <v>0</v>
          </cell>
          <cell r="V74">
            <v>0</v>
          </cell>
          <cell r="W74">
            <v>0</v>
          </cell>
          <cell r="X74">
            <v>0.03</v>
          </cell>
        </row>
        <row r="75">
          <cell r="A75" t="str">
            <v>651.150</v>
          </cell>
          <cell r="B75" t="str">
            <v>Traït thaình trong bãø tæû hoaûi væîa XM M75 daìy 20</v>
          </cell>
          <cell r="C75" t="str">
            <v>m2</v>
          </cell>
          <cell r="D75">
            <v>65.099999999999994</v>
          </cell>
          <cell r="E75">
            <v>1.5</v>
          </cell>
          <cell r="F75">
            <v>386.33</v>
          </cell>
          <cell r="H75">
            <v>1.68</v>
          </cell>
          <cell r="K75">
            <v>0</v>
          </cell>
          <cell r="L75">
            <v>0</v>
          </cell>
          <cell r="M75">
            <v>0</v>
          </cell>
          <cell r="N75">
            <v>0</v>
          </cell>
          <cell r="O75">
            <v>0</v>
          </cell>
          <cell r="P75">
            <v>0</v>
          </cell>
          <cell r="Q75">
            <v>0</v>
          </cell>
          <cell r="R75">
            <v>0</v>
          </cell>
          <cell r="S75">
            <v>0</v>
          </cell>
          <cell r="T75">
            <v>0</v>
          </cell>
          <cell r="U75">
            <v>0</v>
          </cell>
          <cell r="V75">
            <v>0</v>
          </cell>
          <cell r="W75">
            <v>0</v>
          </cell>
          <cell r="X75">
            <v>0</v>
          </cell>
        </row>
        <row r="76">
          <cell r="A76" t="str">
            <v>651.330</v>
          </cell>
          <cell r="B76" t="str">
            <v xml:space="preserve">Âaïnh maìu bàòng XM nguyãn cháút bãø tæû hoaûi </v>
          </cell>
          <cell r="C76" t="str">
            <v>m2</v>
          </cell>
          <cell r="D76">
            <v>65.099999999999994</v>
          </cell>
          <cell r="F76">
            <v>74</v>
          </cell>
          <cell r="K76">
            <v>0</v>
          </cell>
          <cell r="L76">
            <v>0</v>
          </cell>
          <cell r="M76">
            <v>0</v>
          </cell>
          <cell r="N76">
            <v>0</v>
          </cell>
          <cell r="O76">
            <v>0</v>
          </cell>
          <cell r="P76">
            <v>0</v>
          </cell>
          <cell r="Q76">
            <v>0</v>
          </cell>
          <cell r="R76">
            <v>0</v>
          </cell>
          <cell r="S76">
            <v>0</v>
          </cell>
          <cell r="T76">
            <v>0</v>
          </cell>
          <cell r="U76">
            <v>0</v>
          </cell>
          <cell r="V76">
            <v>0</v>
          </cell>
          <cell r="W76">
            <v>0</v>
          </cell>
          <cell r="X76">
            <v>0</v>
          </cell>
        </row>
        <row r="77">
          <cell r="A77" t="str">
            <v>671.110</v>
          </cell>
          <cell r="B77" t="str">
            <v xml:space="preserve">Laïng âaïy bãø væîa XM M75 daìy 20 âaïnh maìu </v>
          </cell>
          <cell r="C77" t="str">
            <v>m2</v>
          </cell>
          <cell r="D77">
            <v>8.64</v>
          </cell>
          <cell r="E77">
            <v>0.22</v>
          </cell>
          <cell r="F77">
            <v>56.66</v>
          </cell>
          <cell r="H77">
            <v>0.25</v>
          </cell>
          <cell r="K77">
            <v>0</v>
          </cell>
          <cell r="L77">
            <v>0</v>
          </cell>
          <cell r="M77">
            <v>0</v>
          </cell>
          <cell r="N77">
            <v>0</v>
          </cell>
          <cell r="O77">
            <v>0</v>
          </cell>
          <cell r="P77">
            <v>0</v>
          </cell>
          <cell r="Q77">
            <v>0</v>
          </cell>
          <cell r="R77">
            <v>0</v>
          </cell>
          <cell r="S77">
            <v>0</v>
          </cell>
          <cell r="T77">
            <v>0</v>
          </cell>
          <cell r="U77">
            <v>0</v>
          </cell>
          <cell r="V77">
            <v>0</v>
          </cell>
          <cell r="W77">
            <v>0</v>
          </cell>
          <cell r="X77">
            <v>0</v>
          </cell>
        </row>
        <row r="78">
          <cell r="A78" t="str">
            <v>651.130</v>
          </cell>
          <cell r="B78" t="str">
            <v>Traït thaình ngoaìi bãø tæû hoaûi væîa XM M50 daìy 15</v>
          </cell>
          <cell r="C78" t="str">
            <v>m2</v>
          </cell>
          <cell r="D78">
            <v>15.08</v>
          </cell>
          <cell r="E78">
            <v>0.26</v>
          </cell>
          <cell r="F78">
            <v>47.27</v>
          </cell>
          <cell r="H78">
            <v>0.31</v>
          </cell>
          <cell r="K78">
            <v>0</v>
          </cell>
          <cell r="L78">
            <v>0</v>
          </cell>
          <cell r="M78">
            <v>0</v>
          </cell>
          <cell r="N78">
            <v>0</v>
          </cell>
          <cell r="O78">
            <v>0</v>
          </cell>
          <cell r="P78">
            <v>0</v>
          </cell>
          <cell r="Q78">
            <v>0</v>
          </cell>
          <cell r="R78">
            <v>0</v>
          </cell>
          <cell r="S78">
            <v>0</v>
          </cell>
          <cell r="T78">
            <v>0</v>
          </cell>
          <cell r="U78">
            <v>0</v>
          </cell>
          <cell r="V78">
            <v>0</v>
          </cell>
          <cell r="W78">
            <v>0</v>
          </cell>
          <cell r="X78">
            <v>0</v>
          </cell>
        </row>
        <row r="79">
          <cell r="A79" t="str">
            <v>300.510</v>
          </cell>
          <cell r="B79" t="str">
            <v xml:space="preserve">Bã täng táúm âan M200 âaï 1x2 âuïc sàôn </v>
          </cell>
          <cell r="C79" t="str">
            <v>m3</v>
          </cell>
          <cell r="D79">
            <v>1.38</v>
          </cell>
          <cell r="E79">
            <v>1.4</v>
          </cell>
          <cell r="F79">
            <v>455.28</v>
          </cell>
          <cell r="G79">
            <v>0.57999999999999996</v>
          </cell>
          <cell r="I79">
            <v>1.18</v>
          </cell>
          <cell r="K79">
            <v>0</v>
          </cell>
          <cell r="L79">
            <v>0</v>
          </cell>
          <cell r="M79">
            <v>0</v>
          </cell>
          <cell r="N79">
            <v>0</v>
          </cell>
          <cell r="O79">
            <v>0</v>
          </cell>
          <cell r="P79">
            <v>0</v>
          </cell>
          <cell r="Q79">
            <v>0</v>
          </cell>
          <cell r="R79">
            <v>0</v>
          </cell>
          <cell r="S79">
            <v>0</v>
          </cell>
          <cell r="T79">
            <v>0</v>
          </cell>
          <cell r="U79">
            <v>0</v>
          </cell>
          <cell r="V79">
            <v>0</v>
          </cell>
          <cell r="W79">
            <v>0</v>
          </cell>
          <cell r="X79">
            <v>0.02</v>
          </cell>
        </row>
        <row r="80">
          <cell r="A80">
            <v>0</v>
          </cell>
          <cell r="B80" t="str">
            <v xml:space="preserve">c, Bãúp : </v>
          </cell>
          <cell r="C80">
            <v>0</v>
          </cell>
          <cell r="D80">
            <v>0</v>
          </cell>
        </row>
        <row r="81">
          <cell r="A81" t="str">
            <v>204.410</v>
          </cell>
          <cell r="B81" t="str">
            <v xml:space="preserve">Xáy tæåìng 110 væîa XM M50 gaûch âàûc </v>
          </cell>
          <cell r="C81" t="str">
            <v>m3</v>
          </cell>
          <cell r="D81">
            <v>0.75</v>
          </cell>
          <cell r="E81">
            <v>0.23</v>
          </cell>
          <cell r="F81">
            <v>41.81</v>
          </cell>
          <cell r="H81">
            <v>0.27</v>
          </cell>
          <cell r="K81">
            <v>0</v>
          </cell>
          <cell r="L81">
            <v>0</v>
          </cell>
          <cell r="M81">
            <v>615</v>
          </cell>
          <cell r="N81">
            <v>0</v>
          </cell>
          <cell r="O81">
            <v>0</v>
          </cell>
          <cell r="P81">
            <v>0</v>
          </cell>
          <cell r="Q81">
            <v>0</v>
          </cell>
          <cell r="R81">
            <v>0</v>
          </cell>
          <cell r="S81">
            <v>0</v>
          </cell>
          <cell r="T81">
            <v>0</v>
          </cell>
          <cell r="U81">
            <v>0</v>
          </cell>
          <cell r="V81">
            <v>0</v>
          </cell>
          <cell r="W81">
            <v>0</v>
          </cell>
          <cell r="X81">
            <v>0</v>
          </cell>
        </row>
        <row r="82">
          <cell r="A82" t="str">
            <v>651.130</v>
          </cell>
          <cell r="B82" t="str">
            <v xml:space="preserve">Traït tæåìng væîa XM M75 bãû bãúp </v>
          </cell>
          <cell r="C82" t="str">
            <v>m2</v>
          </cell>
          <cell r="D82">
            <v>13.72</v>
          </cell>
          <cell r="E82">
            <v>0.23</v>
          </cell>
          <cell r="F82">
            <v>59.24</v>
          </cell>
          <cell r="H82">
            <v>0.26</v>
          </cell>
          <cell r="K82">
            <v>0</v>
          </cell>
          <cell r="L82">
            <v>0</v>
          </cell>
          <cell r="M82">
            <v>0</v>
          </cell>
          <cell r="N82">
            <v>0</v>
          </cell>
          <cell r="O82">
            <v>0</v>
          </cell>
          <cell r="P82">
            <v>0</v>
          </cell>
          <cell r="Q82">
            <v>0</v>
          </cell>
          <cell r="R82">
            <v>0</v>
          </cell>
          <cell r="S82">
            <v>0</v>
          </cell>
          <cell r="T82">
            <v>0</v>
          </cell>
          <cell r="U82">
            <v>0</v>
          </cell>
          <cell r="V82">
            <v>0</v>
          </cell>
          <cell r="W82">
            <v>0</v>
          </cell>
          <cell r="X82">
            <v>0</v>
          </cell>
        </row>
        <row r="83">
          <cell r="A83" t="str">
            <v>701.110</v>
          </cell>
          <cell r="B83" t="str">
            <v xml:space="preserve">Queït väi thaình bãû bãúp 1 tràõng 2 maìu </v>
          </cell>
          <cell r="C83" t="str">
            <v>m2</v>
          </cell>
          <cell r="D83">
            <v>13.72</v>
          </cell>
          <cell r="E83">
            <v>0</v>
          </cell>
          <cell r="K83">
            <v>0</v>
          </cell>
          <cell r="L83">
            <v>0</v>
          </cell>
          <cell r="M83">
            <v>0</v>
          </cell>
          <cell r="N83">
            <v>0</v>
          </cell>
          <cell r="O83">
            <v>0</v>
          </cell>
          <cell r="P83">
            <v>0</v>
          </cell>
          <cell r="Q83">
            <v>0</v>
          </cell>
          <cell r="R83">
            <v>0.27</v>
          </cell>
          <cell r="S83">
            <v>4.12</v>
          </cell>
          <cell r="T83">
            <v>0</v>
          </cell>
          <cell r="U83">
            <v>0</v>
          </cell>
          <cell r="V83">
            <v>0</v>
          </cell>
          <cell r="W83">
            <v>0</v>
          </cell>
          <cell r="X83">
            <v>0</v>
          </cell>
        </row>
        <row r="84">
          <cell r="A84" t="str">
            <v>300.510</v>
          </cell>
          <cell r="B84" t="str">
            <v xml:space="preserve">Bã täng táúm âan bãû bãúp </v>
          </cell>
          <cell r="C84" t="str">
            <v>m3</v>
          </cell>
          <cell r="D84">
            <v>0.34</v>
          </cell>
          <cell r="E84">
            <v>0.35</v>
          </cell>
          <cell r="F84">
            <v>113.82</v>
          </cell>
          <cell r="G84">
            <v>0.14000000000000001</v>
          </cell>
          <cell r="I84">
            <v>0.28999999999999998</v>
          </cell>
          <cell r="K84">
            <v>0</v>
          </cell>
          <cell r="L84">
            <v>0</v>
          </cell>
          <cell r="M84">
            <v>0</v>
          </cell>
          <cell r="N84">
            <v>0</v>
          </cell>
          <cell r="O84">
            <v>0</v>
          </cell>
          <cell r="P84">
            <v>0</v>
          </cell>
          <cell r="Q84">
            <v>0</v>
          </cell>
          <cell r="R84">
            <v>0</v>
          </cell>
          <cell r="S84">
            <v>0</v>
          </cell>
          <cell r="T84">
            <v>0</v>
          </cell>
          <cell r="U84">
            <v>0</v>
          </cell>
          <cell r="V84">
            <v>0</v>
          </cell>
          <cell r="W84">
            <v>0</v>
          </cell>
          <cell r="X84">
            <v>0.01</v>
          </cell>
        </row>
        <row r="85">
          <cell r="A85" t="str">
            <v>651.320</v>
          </cell>
          <cell r="B85" t="str">
            <v>Traït thaình dæåïi vaì trãn bãû bãúp væîa XM M75 daìy 15</v>
          </cell>
          <cell r="C85" t="str">
            <v>m2</v>
          </cell>
          <cell r="D85">
            <v>9.8000000000000007</v>
          </cell>
          <cell r="E85">
            <v>0.18</v>
          </cell>
          <cell r="F85">
            <v>46.36</v>
          </cell>
          <cell r="H85">
            <v>0.2</v>
          </cell>
          <cell r="K85">
            <v>0</v>
          </cell>
          <cell r="L85">
            <v>0</v>
          </cell>
          <cell r="M85">
            <v>0</v>
          </cell>
          <cell r="N85">
            <v>0</v>
          </cell>
          <cell r="O85">
            <v>0</v>
          </cell>
          <cell r="P85">
            <v>0</v>
          </cell>
          <cell r="Q85">
            <v>0</v>
          </cell>
          <cell r="R85">
            <v>0</v>
          </cell>
          <cell r="S85">
            <v>0</v>
          </cell>
          <cell r="T85">
            <v>0</v>
          </cell>
          <cell r="U85">
            <v>0</v>
          </cell>
          <cell r="V85">
            <v>0</v>
          </cell>
          <cell r="W85">
            <v>0</v>
          </cell>
          <cell r="X85">
            <v>0</v>
          </cell>
        </row>
        <row r="86">
          <cell r="A86" t="str">
            <v>651.330</v>
          </cell>
          <cell r="B86" t="str">
            <v xml:space="preserve">Âaïnh maìu màût trãn bãû bãúp </v>
          </cell>
          <cell r="C86" t="str">
            <v>m2</v>
          </cell>
          <cell r="D86">
            <v>4.9000000000000004</v>
          </cell>
          <cell r="K86">
            <v>0</v>
          </cell>
          <cell r="L86">
            <v>0</v>
          </cell>
          <cell r="M86">
            <v>0</v>
          </cell>
          <cell r="N86">
            <v>0</v>
          </cell>
          <cell r="O86">
            <v>0</v>
          </cell>
          <cell r="P86">
            <v>0</v>
          </cell>
          <cell r="Q86">
            <v>0</v>
          </cell>
          <cell r="R86">
            <v>0</v>
          </cell>
          <cell r="S86">
            <v>0</v>
          </cell>
          <cell r="T86">
            <v>0</v>
          </cell>
          <cell r="U86">
            <v>0</v>
          </cell>
          <cell r="V86">
            <v>0</v>
          </cell>
          <cell r="W86">
            <v>0</v>
          </cell>
          <cell r="X86">
            <v>0</v>
          </cell>
        </row>
        <row r="87">
          <cell r="A87">
            <v>0</v>
          </cell>
          <cell r="B87" t="str">
            <v>d, Häú ga :</v>
          </cell>
          <cell r="C87">
            <v>0</v>
          </cell>
          <cell r="D87">
            <v>0</v>
          </cell>
        </row>
        <row r="88">
          <cell r="A88" t="str">
            <v>221.110</v>
          </cell>
          <cell r="B88" t="str">
            <v>Bã täng loït âaï 4x6 M50</v>
          </cell>
          <cell r="C88" t="str">
            <v>m3</v>
          </cell>
          <cell r="D88">
            <v>0.56999999999999995</v>
          </cell>
          <cell r="E88">
            <v>0.57999999999999996</v>
          </cell>
          <cell r="F88">
            <v>90</v>
          </cell>
          <cell r="G88">
            <v>0.25</v>
          </cell>
          <cell r="J88">
            <v>0.43</v>
          </cell>
          <cell r="K88">
            <v>0</v>
          </cell>
          <cell r="L88">
            <v>0</v>
          </cell>
          <cell r="M88">
            <v>0</v>
          </cell>
          <cell r="N88">
            <v>0</v>
          </cell>
          <cell r="O88">
            <v>0</v>
          </cell>
          <cell r="P88">
            <v>0</v>
          </cell>
          <cell r="Q88">
            <v>0</v>
          </cell>
          <cell r="R88">
            <v>0</v>
          </cell>
          <cell r="S88">
            <v>0</v>
          </cell>
          <cell r="T88">
            <v>0</v>
          </cell>
          <cell r="U88">
            <v>0</v>
          </cell>
          <cell r="V88">
            <v>0</v>
          </cell>
          <cell r="W88">
            <v>0</v>
          </cell>
          <cell r="X88">
            <v>0</v>
          </cell>
        </row>
        <row r="89">
          <cell r="A89" t="str">
            <v>204.410</v>
          </cell>
          <cell r="B89" t="str">
            <v>Xáy tæåìng 110 häú ga væîa XM M75</v>
          </cell>
          <cell r="C89" t="str">
            <v>m3</v>
          </cell>
          <cell r="D89">
            <v>1.08</v>
          </cell>
          <cell r="E89">
            <v>0.32</v>
          </cell>
          <cell r="F89">
            <v>82.42</v>
          </cell>
          <cell r="H89">
            <v>0.36</v>
          </cell>
          <cell r="K89">
            <v>0</v>
          </cell>
          <cell r="L89">
            <v>0</v>
          </cell>
          <cell r="M89">
            <v>885.6</v>
          </cell>
          <cell r="N89">
            <v>0</v>
          </cell>
          <cell r="O89">
            <v>0</v>
          </cell>
          <cell r="P89">
            <v>0</v>
          </cell>
          <cell r="Q89">
            <v>0</v>
          </cell>
          <cell r="R89">
            <v>0</v>
          </cell>
          <cell r="S89">
            <v>0</v>
          </cell>
          <cell r="T89">
            <v>0</v>
          </cell>
          <cell r="U89">
            <v>0</v>
          </cell>
          <cell r="V89">
            <v>0</v>
          </cell>
          <cell r="W89">
            <v>0</v>
          </cell>
          <cell r="X89">
            <v>0</v>
          </cell>
        </row>
        <row r="90">
          <cell r="A90" t="str">
            <v>651.130</v>
          </cell>
          <cell r="B90" t="str">
            <v>Traït thaình trong vaì ngoaìi häú ga væîa XM M50 daìy 15</v>
          </cell>
          <cell r="C90" t="str">
            <v>m2</v>
          </cell>
          <cell r="D90">
            <v>19.600000000000001</v>
          </cell>
          <cell r="E90">
            <v>0.33</v>
          </cell>
          <cell r="F90">
            <v>59.99</v>
          </cell>
          <cell r="H90">
            <v>0.39</v>
          </cell>
          <cell r="K90">
            <v>0</v>
          </cell>
          <cell r="L90">
            <v>0</v>
          </cell>
          <cell r="M90">
            <v>0</v>
          </cell>
          <cell r="N90">
            <v>0</v>
          </cell>
          <cell r="O90">
            <v>0</v>
          </cell>
          <cell r="P90">
            <v>0</v>
          </cell>
          <cell r="Q90">
            <v>0</v>
          </cell>
          <cell r="R90">
            <v>0</v>
          </cell>
          <cell r="S90">
            <v>0</v>
          </cell>
          <cell r="T90">
            <v>0</v>
          </cell>
          <cell r="U90">
            <v>0</v>
          </cell>
          <cell r="V90">
            <v>0</v>
          </cell>
          <cell r="W90">
            <v>0</v>
          </cell>
          <cell r="X90">
            <v>0</v>
          </cell>
        </row>
        <row r="91">
          <cell r="A91" t="str">
            <v>300.510</v>
          </cell>
          <cell r="B91" t="str">
            <v xml:space="preserve">Bã täng táúm âan M200 âaï 1x2 </v>
          </cell>
          <cell r="C91" t="str">
            <v>m3</v>
          </cell>
          <cell r="D91">
            <v>0.24</v>
          </cell>
          <cell r="E91">
            <v>0.24</v>
          </cell>
          <cell r="F91">
            <v>78.05</v>
          </cell>
          <cell r="G91">
            <v>0.1</v>
          </cell>
          <cell r="I91">
            <v>0.2</v>
          </cell>
          <cell r="K91">
            <v>0</v>
          </cell>
          <cell r="L91">
            <v>0</v>
          </cell>
          <cell r="M91">
            <v>0</v>
          </cell>
          <cell r="N91">
            <v>0</v>
          </cell>
          <cell r="O91">
            <v>0</v>
          </cell>
          <cell r="P91">
            <v>0</v>
          </cell>
          <cell r="Q91">
            <v>0</v>
          </cell>
          <cell r="R91">
            <v>0</v>
          </cell>
          <cell r="S91">
            <v>0</v>
          </cell>
          <cell r="T91">
            <v>0</v>
          </cell>
          <cell r="U91">
            <v>0</v>
          </cell>
          <cell r="V91">
            <v>0</v>
          </cell>
          <cell r="W91">
            <v>0</v>
          </cell>
          <cell r="X91">
            <v>0</v>
          </cell>
        </row>
        <row r="92">
          <cell r="A92">
            <v>0</v>
          </cell>
          <cell r="B92" t="str">
            <v xml:space="preserve">V. THAÏP NÆÅÏC </v>
          </cell>
          <cell r="C92">
            <v>0</v>
          </cell>
          <cell r="D92">
            <v>0</v>
          </cell>
          <cell r="F92">
            <v>3249.1</v>
          </cell>
          <cell r="G92">
            <v>3.69</v>
          </cell>
          <cell r="H92">
            <v>2.11</v>
          </cell>
          <cell r="I92">
            <v>6.3500000000000005</v>
          </cell>
          <cell r="J92">
            <v>1.1000000000000001</v>
          </cell>
          <cell r="K92">
            <v>0</v>
          </cell>
          <cell r="L92">
            <v>0</v>
          </cell>
          <cell r="M92">
            <v>1385.8</v>
          </cell>
          <cell r="N92">
            <v>0</v>
          </cell>
          <cell r="O92">
            <v>0</v>
          </cell>
          <cell r="P92">
            <v>0</v>
          </cell>
          <cell r="Q92">
            <v>0</v>
          </cell>
          <cell r="R92">
            <v>0.83</v>
          </cell>
          <cell r="S92">
            <v>12.49</v>
          </cell>
          <cell r="T92">
            <v>0</v>
          </cell>
          <cell r="U92">
            <v>0</v>
          </cell>
          <cell r="V92">
            <v>0</v>
          </cell>
          <cell r="W92">
            <v>0</v>
          </cell>
          <cell r="X92">
            <v>0.8600000000000001</v>
          </cell>
        </row>
        <row r="93">
          <cell r="A93" t="str">
            <v>221.110</v>
          </cell>
          <cell r="B93" t="str">
            <v>Bã täng loït moïng âaï 4x6 M100</v>
          </cell>
          <cell r="C93" t="str">
            <v>m3</v>
          </cell>
          <cell r="D93">
            <v>1.1599999999999999</v>
          </cell>
          <cell r="E93">
            <v>1.19</v>
          </cell>
          <cell r="F93">
            <v>239</v>
          </cell>
          <cell r="G93">
            <v>0.57999999999999996</v>
          </cell>
          <cell r="J93">
            <v>1.1000000000000001</v>
          </cell>
          <cell r="K93">
            <v>0</v>
          </cell>
          <cell r="L93">
            <v>0</v>
          </cell>
          <cell r="M93">
            <v>0</v>
          </cell>
          <cell r="N93">
            <v>0</v>
          </cell>
          <cell r="O93">
            <v>0</v>
          </cell>
          <cell r="P93">
            <v>0</v>
          </cell>
          <cell r="Q93">
            <v>0</v>
          </cell>
          <cell r="R93">
            <v>0</v>
          </cell>
          <cell r="S93">
            <v>0</v>
          </cell>
          <cell r="T93">
            <v>0</v>
          </cell>
          <cell r="U93">
            <v>0</v>
          </cell>
          <cell r="V93">
            <v>0</v>
          </cell>
          <cell r="W93">
            <v>0</v>
          </cell>
          <cell r="X93">
            <v>0</v>
          </cell>
        </row>
        <row r="94">
          <cell r="A94" t="str">
            <v>221.340</v>
          </cell>
          <cell r="B94" t="str">
            <v>Bã täng moïng cäüt M200 âaï 1x2</v>
          </cell>
          <cell r="C94" t="str">
            <v>m3</v>
          </cell>
          <cell r="D94">
            <v>4.29</v>
          </cell>
          <cell r="E94">
            <v>4.4000000000000004</v>
          </cell>
          <cell r="F94">
            <v>1430.88</v>
          </cell>
          <cell r="G94">
            <v>1.81</v>
          </cell>
          <cell r="I94">
            <v>3.7</v>
          </cell>
          <cell r="K94">
            <v>0</v>
          </cell>
          <cell r="L94">
            <v>0</v>
          </cell>
          <cell r="M94">
            <v>0</v>
          </cell>
          <cell r="N94">
            <v>0</v>
          </cell>
          <cell r="O94">
            <v>0</v>
          </cell>
          <cell r="P94">
            <v>0</v>
          </cell>
          <cell r="Q94">
            <v>0</v>
          </cell>
          <cell r="R94">
            <v>0</v>
          </cell>
          <cell r="S94">
            <v>0</v>
          </cell>
          <cell r="T94">
            <v>0</v>
          </cell>
          <cell r="U94">
            <v>0</v>
          </cell>
          <cell r="V94">
            <v>0</v>
          </cell>
          <cell r="W94">
            <v>0</v>
          </cell>
          <cell r="X94">
            <v>7.0000000000000007E-2</v>
          </cell>
        </row>
        <row r="95">
          <cell r="A95" t="str">
            <v>226.210</v>
          </cell>
          <cell r="B95" t="str">
            <v xml:space="preserve">Bã täng thaïp næåïc M200 âaï 1x2 </v>
          </cell>
          <cell r="C95" t="str">
            <v>m3</v>
          </cell>
          <cell r="D95">
            <v>2.73</v>
          </cell>
          <cell r="E95">
            <v>2.8</v>
          </cell>
          <cell r="F95">
            <v>910.56</v>
          </cell>
          <cell r="G95">
            <v>1.1499999999999999</v>
          </cell>
          <cell r="I95">
            <v>2.35</v>
          </cell>
          <cell r="K95">
            <v>0</v>
          </cell>
          <cell r="L95">
            <v>0</v>
          </cell>
          <cell r="M95">
            <v>0</v>
          </cell>
          <cell r="N95">
            <v>0</v>
          </cell>
          <cell r="O95">
            <v>0</v>
          </cell>
          <cell r="P95">
            <v>0</v>
          </cell>
          <cell r="Q95">
            <v>0</v>
          </cell>
          <cell r="R95">
            <v>0</v>
          </cell>
          <cell r="S95">
            <v>0</v>
          </cell>
          <cell r="T95">
            <v>0</v>
          </cell>
          <cell r="U95">
            <v>0</v>
          </cell>
          <cell r="V95">
            <v>0</v>
          </cell>
          <cell r="W95">
            <v>0</v>
          </cell>
          <cell r="X95">
            <v>0.76</v>
          </cell>
        </row>
        <row r="96">
          <cell r="A96" t="str">
            <v>204.420</v>
          </cell>
          <cell r="B96" t="str">
            <v>Xáy thaình thaïp næåïc gaûch âàûc væîa XM M75 daìy 20</v>
          </cell>
          <cell r="C96" t="str">
            <v>m3</v>
          </cell>
          <cell r="D96">
            <v>1.69</v>
          </cell>
          <cell r="E96">
            <v>0.51</v>
          </cell>
          <cell r="F96">
            <v>131.35</v>
          </cell>
          <cell r="G96">
            <v>0</v>
          </cell>
          <cell r="H96">
            <v>0.56999999999999995</v>
          </cell>
          <cell r="K96">
            <v>0</v>
          </cell>
          <cell r="L96">
            <v>0</v>
          </cell>
          <cell r="M96">
            <v>1385.8</v>
          </cell>
          <cell r="N96">
            <v>0</v>
          </cell>
          <cell r="O96">
            <v>0</v>
          </cell>
          <cell r="P96">
            <v>0</v>
          </cell>
          <cell r="Q96">
            <v>0</v>
          </cell>
          <cell r="R96">
            <v>0</v>
          </cell>
          <cell r="S96">
            <v>0</v>
          </cell>
          <cell r="T96">
            <v>0</v>
          </cell>
          <cell r="U96">
            <v>0</v>
          </cell>
          <cell r="V96">
            <v>0</v>
          </cell>
          <cell r="W96">
            <v>0</v>
          </cell>
          <cell r="X96">
            <v>0.02</v>
          </cell>
        </row>
        <row r="97">
          <cell r="A97" t="str">
            <v>300.510</v>
          </cell>
          <cell r="B97" t="str">
            <v xml:space="preserve">Bã täng táúm âan âáûy bãø M200 âaï 1x2 </v>
          </cell>
          <cell r="C97" t="str">
            <v>m3</v>
          </cell>
          <cell r="D97">
            <v>0.35</v>
          </cell>
          <cell r="E97">
            <v>0.36</v>
          </cell>
          <cell r="F97">
            <v>117.07</v>
          </cell>
          <cell r="G97">
            <v>0.15</v>
          </cell>
          <cell r="I97">
            <v>0.3</v>
          </cell>
          <cell r="K97">
            <v>0</v>
          </cell>
          <cell r="L97">
            <v>0</v>
          </cell>
          <cell r="M97">
            <v>0</v>
          </cell>
          <cell r="N97">
            <v>0</v>
          </cell>
          <cell r="O97">
            <v>0</v>
          </cell>
          <cell r="P97">
            <v>0</v>
          </cell>
          <cell r="Q97">
            <v>0</v>
          </cell>
          <cell r="R97">
            <v>0</v>
          </cell>
          <cell r="S97">
            <v>0</v>
          </cell>
          <cell r="T97">
            <v>0</v>
          </cell>
          <cell r="U97">
            <v>0</v>
          </cell>
          <cell r="V97">
            <v>0</v>
          </cell>
          <cell r="W97">
            <v>0</v>
          </cell>
          <cell r="X97">
            <v>0.01</v>
          </cell>
        </row>
        <row r="98">
          <cell r="A98" t="str">
            <v>651.140</v>
          </cell>
          <cell r="B98" t="str">
            <v>Traït thaình trong bãø næåïc 2 låïp væîa XM M75</v>
          </cell>
          <cell r="C98" t="str">
            <v>m2</v>
          </cell>
          <cell r="D98">
            <v>21.83</v>
          </cell>
          <cell r="E98">
            <v>0.37</v>
          </cell>
          <cell r="F98">
            <v>95.29</v>
          </cell>
          <cell r="H98">
            <v>0.41</v>
          </cell>
          <cell r="K98">
            <v>0</v>
          </cell>
          <cell r="L98">
            <v>0</v>
          </cell>
          <cell r="M98">
            <v>0</v>
          </cell>
          <cell r="N98">
            <v>0</v>
          </cell>
          <cell r="O98">
            <v>0</v>
          </cell>
          <cell r="P98">
            <v>0</v>
          </cell>
          <cell r="Q98">
            <v>0</v>
          </cell>
          <cell r="R98">
            <v>0</v>
          </cell>
          <cell r="S98">
            <v>0</v>
          </cell>
          <cell r="T98">
            <v>0</v>
          </cell>
          <cell r="U98">
            <v>0</v>
          </cell>
          <cell r="V98">
            <v>0</v>
          </cell>
          <cell r="W98">
            <v>0</v>
          </cell>
          <cell r="X98">
            <v>0</v>
          </cell>
        </row>
        <row r="99">
          <cell r="A99" t="str">
            <v>651.330</v>
          </cell>
          <cell r="B99" t="str">
            <v xml:space="preserve">Âaïnh maìu bàòng XM nguyãn cháút thaình bãø </v>
          </cell>
          <cell r="C99" t="str">
            <v>m2</v>
          </cell>
          <cell r="D99">
            <v>21.83</v>
          </cell>
          <cell r="F99">
            <v>25</v>
          </cell>
          <cell r="K99">
            <v>0</v>
          </cell>
          <cell r="L99">
            <v>0</v>
          </cell>
          <cell r="M99">
            <v>0</v>
          </cell>
          <cell r="N99">
            <v>0</v>
          </cell>
          <cell r="O99">
            <v>0</v>
          </cell>
          <cell r="P99">
            <v>0</v>
          </cell>
          <cell r="Q99">
            <v>0</v>
          </cell>
          <cell r="R99">
            <v>0</v>
          </cell>
          <cell r="S99">
            <v>0</v>
          </cell>
          <cell r="T99">
            <v>0</v>
          </cell>
          <cell r="U99">
            <v>0</v>
          </cell>
          <cell r="V99">
            <v>0</v>
          </cell>
          <cell r="W99">
            <v>0</v>
          </cell>
          <cell r="X99">
            <v>0</v>
          </cell>
        </row>
        <row r="100">
          <cell r="A100" t="str">
            <v>672.120</v>
          </cell>
          <cell r="B100" t="str">
            <v xml:space="preserve">Laïng âaïy bãø væîa XM M75 daìy 20 âaïnh maìu </v>
          </cell>
          <cell r="C100" t="str">
            <v>m2</v>
          </cell>
          <cell r="D100">
            <v>5.76</v>
          </cell>
          <cell r="E100">
            <v>0.13</v>
          </cell>
          <cell r="F100">
            <v>33.479999999999997</v>
          </cell>
          <cell r="H100">
            <v>0.15</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row>
        <row r="101">
          <cell r="A101" t="str">
            <v>651.220</v>
          </cell>
          <cell r="B101" t="str">
            <v>Traït cäüt thaïp næåïc væîa XM M75 daìy 15</v>
          </cell>
          <cell r="C101" t="str">
            <v>m2</v>
          </cell>
          <cell r="D101">
            <v>12.8</v>
          </cell>
          <cell r="E101">
            <v>0.23</v>
          </cell>
          <cell r="F101">
            <v>59.24</v>
          </cell>
          <cell r="H101">
            <v>0.26</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row>
        <row r="102">
          <cell r="A102" t="str">
            <v>651.310</v>
          </cell>
          <cell r="B102" t="str">
            <v>Traït dáöm væîa XM M75 daìy 15 : Dáöm DB1</v>
          </cell>
          <cell r="C102" t="str">
            <v>m2</v>
          </cell>
          <cell r="D102">
            <v>9.6</v>
          </cell>
          <cell r="E102">
            <v>0.17</v>
          </cell>
          <cell r="F102">
            <v>43.78</v>
          </cell>
          <cell r="H102">
            <v>0.19</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row>
        <row r="103">
          <cell r="A103" t="str">
            <v>651.320</v>
          </cell>
          <cell r="B103" t="str">
            <v>Traït âaïy bãø væîa XM M75 daìy 15</v>
          </cell>
          <cell r="C103" t="str">
            <v>m2</v>
          </cell>
          <cell r="D103">
            <v>6.76</v>
          </cell>
          <cell r="E103">
            <v>0.12</v>
          </cell>
          <cell r="F103">
            <v>30.91</v>
          </cell>
          <cell r="H103">
            <v>0.13</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row>
        <row r="104">
          <cell r="A104" t="str">
            <v>651.140</v>
          </cell>
          <cell r="B104" t="str">
            <v>Traït thaình ngoaìi bãø væîa XM M75 daìy 15</v>
          </cell>
          <cell r="C104" t="str">
            <v>m2</v>
          </cell>
          <cell r="D104">
            <v>12.48</v>
          </cell>
          <cell r="E104">
            <v>0.21</v>
          </cell>
          <cell r="F104">
            <v>54.09</v>
          </cell>
          <cell r="H104">
            <v>0.23</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row>
        <row r="105">
          <cell r="A105" t="str">
            <v>651.510</v>
          </cell>
          <cell r="B105" t="str">
            <v>Traït âan væîa XM M50 daìy 15</v>
          </cell>
          <cell r="C105" t="str">
            <v>m2</v>
          </cell>
          <cell r="D105">
            <v>11.52</v>
          </cell>
          <cell r="E105">
            <v>0.14000000000000001</v>
          </cell>
          <cell r="F105">
            <v>25.45</v>
          </cell>
          <cell r="H105">
            <v>0.17</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row>
        <row r="106">
          <cell r="A106" t="str">
            <v>651.330</v>
          </cell>
          <cell r="B106" t="str">
            <v xml:space="preserve">Traït XM nguyãn cháút vaìo cáúu kiãûn bã täng </v>
          </cell>
          <cell r="C106" t="str">
            <v>m2</v>
          </cell>
          <cell r="D106">
            <v>46.44</v>
          </cell>
          <cell r="F106">
            <v>53</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row>
        <row r="107">
          <cell r="A107" t="str">
            <v>701.110</v>
          </cell>
          <cell r="B107" t="str">
            <v xml:space="preserve">Queït väi bãø næåïc 1 tràõng 2 maìu </v>
          </cell>
          <cell r="C107" t="str">
            <v>m2</v>
          </cell>
          <cell r="D107">
            <v>41.64</v>
          </cell>
          <cell r="E107">
            <v>0</v>
          </cell>
          <cell r="K107">
            <v>0</v>
          </cell>
          <cell r="L107">
            <v>0</v>
          </cell>
          <cell r="M107">
            <v>0</v>
          </cell>
          <cell r="N107">
            <v>0</v>
          </cell>
          <cell r="O107">
            <v>0</v>
          </cell>
          <cell r="P107">
            <v>0</v>
          </cell>
          <cell r="Q107">
            <v>0</v>
          </cell>
          <cell r="R107">
            <v>0.83</v>
          </cell>
          <cell r="S107">
            <v>12.49</v>
          </cell>
          <cell r="T107">
            <v>0</v>
          </cell>
          <cell r="U107">
            <v>0</v>
          </cell>
          <cell r="V107">
            <v>0</v>
          </cell>
          <cell r="W107">
            <v>0</v>
          </cell>
          <cell r="X107">
            <v>0</v>
          </cell>
        </row>
        <row r="108">
          <cell r="A108">
            <v>0</v>
          </cell>
          <cell r="B108" t="str">
            <v xml:space="preserve">VIII. HAÌNG RAÌO - CÄØNG NGOÎ </v>
          </cell>
          <cell r="C108">
            <v>0</v>
          </cell>
          <cell r="D108">
            <v>0</v>
          </cell>
          <cell r="F108">
            <v>1569.02</v>
          </cell>
          <cell r="G108">
            <v>1.3599999999999999</v>
          </cell>
          <cell r="H108">
            <v>4.63</v>
          </cell>
          <cell r="I108">
            <v>1.51</v>
          </cell>
          <cell r="J108">
            <v>1.06</v>
          </cell>
          <cell r="K108">
            <v>5.28</v>
          </cell>
          <cell r="L108">
            <v>0</v>
          </cell>
          <cell r="M108">
            <v>2314.7200000000003</v>
          </cell>
          <cell r="N108">
            <v>0</v>
          </cell>
          <cell r="O108">
            <v>0</v>
          </cell>
          <cell r="P108">
            <v>0</v>
          </cell>
          <cell r="Q108">
            <v>0</v>
          </cell>
          <cell r="R108">
            <v>1.3399999999999999</v>
          </cell>
          <cell r="S108">
            <v>20.18</v>
          </cell>
          <cell r="T108">
            <v>9.77</v>
          </cell>
          <cell r="U108">
            <v>0</v>
          </cell>
          <cell r="V108">
            <v>0</v>
          </cell>
          <cell r="W108">
            <v>0</v>
          </cell>
          <cell r="X108">
            <v>0.02</v>
          </cell>
        </row>
        <row r="109">
          <cell r="A109">
            <v>0</v>
          </cell>
          <cell r="B109" t="str">
            <v>1, Cäøng ngoî :</v>
          </cell>
          <cell r="C109">
            <v>0</v>
          </cell>
          <cell r="D109">
            <v>0</v>
          </cell>
        </row>
        <row r="110">
          <cell r="A110" t="str">
            <v>221.110</v>
          </cell>
          <cell r="B110" t="str">
            <v>Bã täng loït âaï 4x6 M50</v>
          </cell>
          <cell r="C110" t="str">
            <v>m3</v>
          </cell>
          <cell r="D110">
            <v>7.0000000000000007E-2</v>
          </cell>
          <cell r="E110">
            <v>7.0000000000000007E-2</v>
          </cell>
          <cell r="F110">
            <v>11</v>
          </cell>
          <cell r="G110">
            <v>0.03</v>
          </cell>
          <cell r="J110">
            <v>0.05</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row>
        <row r="111">
          <cell r="A111" t="str">
            <v>204.310</v>
          </cell>
          <cell r="B111" t="str">
            <v xml:space="preserve">Xáy gaûch âàûc væîa XM M75 truû cäøng </v>
          </cell>
          <cell r="C111" t="str">
            <v>m3</v>
          </cell>
          <cell r="D111">
            <v>0.93</v>
          </cell>
          <cell r="E111">
            <v>0.28999999999999998</v>
          </cell>
          <cell r="F111">
            <v>74.69</v>
          </cell>
          <cell r="H111">
            <v>0.32</v>
          </cell>
          <cell r="K111">
            <v>0</v>
          </cell>
          <cell r="L111">
            <v>0</v>
          </cell>
          <cell r="M111">
            <v>727.26</v>
          </cell>
          <cell r="N111">
            <v>0</v>
          </cell>
          <cell r="O111">
            <v>0</v>
          </cell>
          <cell r="P111">
            <v>0</v>
          </cell>
          <cell r="Q111">
            <v>0</v>
          </cell>
          <cell r="R111">
            <v>0</v>
          </cell>
          <cell r="S111">
            <v>0</v>
          </cell>
          <cell r="T111">
            <v>0</v>
          </cell>
          <cell r="U111">
            <v>0</v>
          </cell>
          <cell r="V111">
            <v>0</v>
          </cell>
          <cell r="W111">
            <v>0</v>
          </cell>
          <cell r="X111">
            <v>0</v>
          </cell>
        </row>
        <row r="112">
          <cell r="A112" t="str">
            <v>651.220</v>
          </cell>
          <cell r="B112" t="str">
            <v>Traït truû cäøng væîa XM M75 daìy 15</v>
          </cell>
          <cell r="C112" t="str">
            <v>m2</v>
          </cell>
          <cell r="D112">
            <v>6.4</v>
          </cell>
          <cell r="E112">
            <v>0.12</v>
          </cell>
          <cell r="F112">
            <v>30.91</v>
          </cell>
          <cell r="H112">
            <v>0.13</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row>
        <row r="113">
          <cell r="A113" t="str">
            <v>703.440</v>
          </cell>
          <cell r="B113" t="str">
            <v>Sån cæía haìng raìo song sàõt 3 næåïc maìu ghi</v>
          </cell>
          <cell r="C113" t="str">
            <v>m2</v>
          </cell>
          <cell r="D113">
            <v>6</v>
          </cell>
          <cell r="E113">
            <v>0</v>
          </cell>
          <cell r="K113">
            <v>0</v>
          </cell>
          <cell r="L113">
            <v>0</v>
          </cell>
          <cell r="M113">
            <v>0</v>
          </cell>
          <cell r="N113">
            <v>0</v>
          </cell>
          <cell r="O113">
            <v>0</v>
          </cell>
          <cell r="P113">
            <v>0</v>
          </cell>
          <cell r="Q113">
            <v>0</v>
          </cell>
          <cell r="R113">
            <v>0</v>
          </cell>
          <cell r="S113">
            <v>0</v>
          </cell>
          <cell r="T113">
            <v>1.35</v>
          </cell>
          <cell r="U113">
            <v>0</v>
          </cell>
          <cell r="V113">
            <v>0</v>
          </cell>
          <cell r="W113">
            <v>0</v>
          </cell>
          <cell r="X113">
            <v>0</v>
          </cell>
        </row>
        <row r="114">
          <cell r="A114" t="str">
            <v>701.110</v>
          </cell>
          <cell r="B114" t="str">
            <v xml:space="preserve">Queït väi truû cäøng 3 næåïc </v>
          </cell>
          <cell r="C114" t="str">
            <v>m2</v>
          </cell>
          <cell r="D114">
            <v>6.4</v>
          </cell>
          <cell r="E114">
            <v>0</v>
          </cell>
          <cell r="K114">
            <v>0</v>
          </cell>
          <cell r="L114">
            <v>0</v>
          </cell>
          <cell r="M114">
            <v>0</v>
          </cell>
          <cell r="N114">
            <v>0</v>
          </cell>
          <cell r="O114">
            <v>0</v>
          </cell>
          <cell r="P114">
            <v>0</v>
          </cell>
          <cell r="Q114">
            <v>0</v>
          </cell>
          <cell r="R114">
            <v>0.13</v>
          </cell>
          <cell r="S114">
            <v>1.92</v>
          </cell>
          <cell r="T114">
            <v>0</v>
          </cell>
          <cell r="U114">
            <v>0</v>
          </cell>
          <cell r="V114">
            <v>0</v>
          </cell>
          <cell r="W114">
            <v>0</v>
          </cell>
          <cell r="X114">
            <v>0</v>
          </cell>
        </row>
        <row r="115">
          <cell r="A115">
            <v>0</v>
          </cell>
          <cell r="B115" t="str">
            <v>2, tæåìng raìo :</v>
          </cell>
          <cell r="C115">
            <v>0</v>
          </cell>
          <cell r="D115">
            <v>0</v>
          </cell>
        </row>
        <row r="116">
          <cell r="A116" t="str">
            <v>221.110</v>
          </cell>
          <cell r="B116" t="str">
            <v>Bã täng loït moïng âaï 4x6 M50</v>
          </cell>
          <cell r="C116" t="str">
            <v>m3</v>
          </cell>
          <cell r="D116">
            <v>1.32</v>
          </cell>
          <cell r="E116">
            <v>1.35</v>
          </cell>
          <cell r="F116">
            <v>209</v>
          </cell>
          <cell r="G116">
            <v>0.59</v>
          </cell>
          <cell r="J116">
            <v>1.01</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row>
        <row r="117">
          <cell r="A117" t="str">
            <v>200.110</v>
          </cell>
          <cell r="B117" t="str">
            <v>Xáy moïng âaï häüc væîa XM M50</v>
          </cell>
          <cell r="C117" t="str">
            <v>m3</v>
          </cell>
          <cell r="D117">
            <v>4.4000000000000004</v>
          </cell>
          <cell r="E117">
            <v>1.85</v>
          </cell>
          <cell r="F117">
            <v>336.33</v>
          </cell>
          <cell r="H117">
            <v>2.19</v>
          </cell>
          <cell r="K117">
            <v>5.28</v>
          </cell>
          <cell r="L117">
            <v>0</v>
          </cell>
          <cell r="M117">
            <v>0</v>
          </cell>
          <cell r="N117">
            <v>0</v>
          </cell>
          <cell r="O117">
            <v>0</v>
          </cell>
          <cell r="P117">
            <v>0</v>
          </cell>
          <cell r="Q117">
            <v>0</v>
          </cell>
          <cell r="R117">
            <v>0</v>
          </cell>
          <cell r="S117">
            <v>0</v>
          </cell>
          <cell r="T117">
            <v>0</v>
          </cell>
          <cell r="U117">
            <v>0</v>
          </cell>
          <cell r="V117">
            <v>0</v>
          </cell>
          <cell r="W117">
            <v>0</v>
          </cell>
          <cell r="X117">
            <v>0</v>
          </cell>
        </row>
        <row r="118">
          <cell r="A118" t="str">
            <v>204.310</v>
          </cell>
          <cell r="B118" t="str">
            <v>Xáy truû tæåìng raìo væîa XM M75 cao &lt; 4m</v>
          </cell>
          <cell r="C118" t="str">
            <v>m3</v>
          </cell>
          <cell r="D118">
            <v>0.68</v>
          </cell>
          <cell r="E118">
            <v>0.21</v>
          </cell>
          <cell r="F118">
            <v>54.09</v>
          </cell>
          <cell r="H118">
            <v>0.23</v>
          </cell>
          <cell r="K118">
            <v>0</v>
          </cell>
          <cell r="L118">
            <v>0</v>
          </cell>
          <cell r="M118">
            <v>531.76</v>
          </cell>
          <cell r="N118">
            <v>0</v>
          </cell>
          <cell r="O118">
            <v>0</v>
          </cell>
          <cell r="P118">
            <v>0</v>
          </cell>
          <cell r="Q118">
            <v>0</v>
          </cell>
          <cell r="R118">
            <v>0</v>
          </cell>
          <cell r="S118">
            <v>0</v>
          </cell>
          <cell r="T118">
            <v>0</v>
          </cell>
          <cell r="U118">
            <v>0</v>
          </cell>
          <cell r="V118">
            <v>0</v>
          </cell>
          <cell r="W118">
            <v>0</v>
          </cell>
          <cell r="X118">
            <v>0</v>
          </cell>
        </row>
        <row r="119">
          <cell r="A119" t="str">
            <v>651.220</v>
          </cell>
          <cell r="B119" t="str">
            <v>Traït truû tæåìng raìo væîa XM M50 daìy 15</v>
          </cell>
          <cell r="C119" t="str">
            <v>m2</v>
          </cell>
          <cell r="D119">
            <v>12.32</v>
          </cell>
          <cell r="E119">
            <v>0.22</v>
          </cell>
          <cell r="F119">
            <v>40</v>
          </cell>
          <cell r="H119">
            <v>0.26</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row>
        <row r="120">
          <cell r="A120" t="str">
            <v>204.250</v>
          </cell>
          <cell r="B120" t="str">
            <v>Xáy tæåìng raìo daìy 220 væîaM M50</v>
          </cell>
          <cell r="C120" t="str">
            <v>m3</v>
          </cell>
          <cell r="D120">
            <v>1.35</v>
          </cell>
          <cell r="E120">
            <v>0.42</v>
          </cell>
          <cell r="F120">
            <v>76.36</v>
          </cell>
          <cell r="H120">
            <v>0.5</v>
          </cell>
          <cell r="K120">
            <v>0</v>
          </cell>
          <cell r="L120">
            <v>0</v>
          </cell>
          <cell r="M120">
            <v>1055.7</v>
          </cell>
          <cell r="N120">
            <v>0</v>
          </cell>
          <cell r="O120">
            <v>0</v>
          </cell>
          <cell r="P120">
            <v>0</v>
          </cell>
          <cell r="Q120">
            <v>0</v>
          </cell>
          <cell r="R120">
            <v>0</v>
          </cell>
          <cell r="S120">
            <v>0</v>
          </cell>
          <cell r="T120">
            <v>0</v>
          </cell>
          <cell r="U120">
            <v>0</v>
          </cell>
          <cell r="V120">
            <v>0</v>
          </cell>
          <cell r="W120">
            <v>0</v>
          </cell>
          <cell r="X120">
            <v>0</v>
          </cell>
        </row>
        <row r="121">
          <cell r="A121" t="str">
            <v>651.130</v>
          </cell>
          <cell r="B121" t="str">
            <v>Traït tæåìng raìo væîa XM M50 daìy 15</v>
          </cell>
          <cell r="C121" t="str">
            <v>m2</v>
          </cell>
          <cell r="D121">
            <v>17.34</v>
          </cell>
          <cell r="E121">
            <v>0.28999999999999998</v>
          </cell>
          <cell r="F121">
            <v>52.72</v>
          </cell>
          <cell r="H121">
            <v>0.34</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row>
        <row r="122">
          <cell r="A122" t="str">
            <v>701.110</v>
          </cell>
          <cell r="B122" t="str">
            <v xml:space="preserve">Queït tæåìng raìo, truû 3 næåïc : 1 tràõng 2 maìu </v>
          </cell>
          <cell r="C122" t="str">
            <v>m2</v>
          </cell>
          <cell r="D122">
            <v>29.66</v>
          </cell>
          <cell r="E122">
            <v>0</v>
          </cell>
          <cell r="K122">
            <v>0</v>
          </cell>
          <cell r="L122">
            <v>0</v>
          </cell>
          <cell r="M122">
            <v>0</v>
          </cell>
          <cell r="N122">
            <v>0</v>
          </cell>
          <cell r="O122">
            <v>0</v>
          </cell>
          <cell r="P122">
            <v>0</v>
          </cell>
          <cell r="Q122">
            <v>0</v>
          </cell>
          <cell r="R122">
            <v>0.59</v>
          </cell>
          <cell r="S122">
            <v>8.9</v>
          </cell>
          <cell r="T122">
            <v>0</v>
          </cell>
          <cell r="U122">
            <v>0</v>
          </cell>
          <cell r="V122">
            <v>0</v>
          </cell>
          <cell r="W122">
            <v>0</v>
          </cell>
          <cell r="X122">
            <v>0</v>
          </cell>
        </row>
        <row r="123">
          <cell r="A123" t="str">
            <v>703.440</v>
          </cell>
          <cell r="B123" t="str">
            <v xml:space="preserve">Sån haìng raìo song sàõt 3 næåïc </v>
          </cell>
          <cell r="C123" t="str">
            <v>m2</v>
          </cell>
          <cell r="D123">
            <v>37.4</v>
          </cell>
          <cell r="E123">
            <v>0</v>
          </cell>
          <cell r="K123">
            <v>0</v>
          </cell>
          <cell r="L123">
            <v>0</v>
          </cell>
          <cell r="M123">
            <v>0</v>
          </cell>
          <cell r="N123">
            <v>0</v>
          </cell>
          <cell r="O123">
            <v>0</v>
          </cell>
          <cell r="P123">
            <v>0</v>
          </cell>
          <cell r="Q123">
            <v>0</v>
          </cell>
          <cell r="R123">
            <v>0</v>
          </cell>
          <cell r="S123">
            <v>0</v>
          </cell>
          <cell r="T123">
            <v>8.42</v>
          </cell>
          <cell r="U123">
            <v>0</v>
          </cell>
          <cell r="V123">
            <v>0</v>
          </cell>
          <cell r="W123">
            <v>0</v>
          </cell>
          <cell r="X123">
            <v>0</v>
          </cell>
        </row>
        <row r="124">
          <cell r="A124" t="str">
            <v>221.110</v>
          </cell>
          <cell r="B124" t="str">
            <v>Bã täng loït moïng cäüt âaï 4x6 M50</v>
          </cell>
          <cell r="C124" t="str">
            <v>m3</v>
          </cell>
          <cell r="D124">
            <v>0.23</v>
          </cell>
          <cell r="E124">
            <v>0.24</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row>
        <row r="125">
          <cell r="A125" t="str">
            <v>300.210</v>
          </cell>
          <cell r="B125" t="str">
            <v xml:space="preserve">Bã täng âuïc sàôn cäüt haìng raìo </v>
          </cell>
          <cell r="C125" t="str">
            <v>m3</v>
          </cell>
          <cell r="D125">
            <v>1.76</v>
          </cell>
          <cell r="E125">
            <v>1.79</v>
          </cell>
          <cell r="F125">
            <v>582.11</v>
          </cell>
          <cell r="G125">
            <v>0.74</v>
          </cell>
          <cell r="I125">
            <v>1.51</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0.02</v>
          </cell>
        </row>
        <row r="126">
          <cell r="A126" t="str">
            <v>651.220</v>
          </cell>
          <cell r="B126" t="str">
            <v>Traït cäüt haìng raìo væîa XM M50 daìy 15</v>
          </cell>
          <cell r="C126" t="str">
            <v>m2</v>
          </cell>
          <cell r="D126">
            <v>31.2</v>
          </cell>
          <cell r="E126">
            <v>0.56000000000000005</v>
          </cell>
          <cell r="F126">
            <v>101.81</v>
          </cell>
          <cell r="H126">
            <v>0.66</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row>
        <row r="127">
          <cell r="A127" t="str">
            <v>701.110</v>
          </cell>
          <cell r="B127" t="str">
            <v xml:space="preserve">Queït väi cäüt haìng raìo </v>
          </cell>
          <cell r="C127" t="str">
            <v>m2</v>
          </cell>
          <cell r="D127">
            <v>31.2</v>
          </cell>
          <cell r="E127">
            <v>0</v>
          </cell>
          <cell r="K127">
            <v>0</v>
          </cell>
          <cell r="L127">
            <v>0</v>
          </cell>
          <cell r="M127">
            <v>0</v>
          </cell>
          <cell r="N127">
            <v>0</v>
          </cell>
          <cell r="O127">
            <v>0</v>
          </cell>
          <cell r="P127">
            <v>0</v>
          </cell>
          <cell r="Q127">
            <v>0</v>
          </cell>
          <cell r="R127">
            <v>0.62</v>
          </cell>
          <cell r="S127">
            <v>9.36</v>
          </cell>
          <cell r="T127">
            <v>0</v>
          </cell>
          <cell r="U127">
            <v>0</v>
          </cell>
          <cell r="V127">
            <v>0</v>
          </cell>
          <cell r="W127">
            <v>0</v>
          </cell>
          <cell r="X127">
            <v>0</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refreshError="1"/>
      <sheetData sheetId="48"/>
      <sheetData sheetId="49"/>
      <sheetData sheetId="50"/>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sheetData sheetId="1"/>
      <sheetData sheetId="2">
        <row r="16">
          <cell r="N16">
            <v>759</v>
          </cell>
        </row>
      </sheetData>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BAOGIATHANG"/>
      <sheetName val="vanchuyen TC"/>
      <sheetName val="DAODAT"/>
      <sheetName val="dongiaXD"/>
      <sheetName val="Gia VL (QII-2006)"/>
      <sheetName val="THTDT"/>
      <sheetName val="D.chau"/>
      <sheetName val="Tong hop kinh ph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n"/>
      <sheetName val="mat"/>
      <sheetName val="cong"/>
      <sheetName val="vua"/>
      <sheetName val="rph"/>
      <sheetName val="gVL"/>
      <sheetName val="dtoan"/>
      <sheetName val="dtoan -ctiet"/>
      <sheetName val="dt-kphi"/>
      <sheetName val="dt-kphi (2)"/>
      <sheetName val="dt-kphi-ctiet"/>
      <sheetName val="bth-kphi"/>
      <sheetName val="XL4Poppy"/>
      <sheetName val="Congty"/>
      <sheetName val="VPPN"/>
      <sheetName val="XN74"/>
      <sheetName val="XN54"/>
      <sheetName val="XN33"/>
      <sheetName val="NK96"/>
      <sheetName val="XL4Test5"/>
      <sheetName val="XN79"/>
      <sheetName val="CTMT"/>
      <sheetName val="KluongKm2,4"/>
      <sheetName val="B.cao"/>
      <sheetName val="T.tiet"/>
      <sheetName val="T.N"/>
      <sheetName val="00000000"/>
      <sheetName val="TSCD DUNG CHUNG "/>
      <sheetName val="KHKHAUHAOTSCHUNG"/>
      <sheetName val="TSCDTOAN NHA MAY"/>
      <sheetName val="CPSXTOAN BO SP"/>
      <sheetName val="PBCPCHUNG CHO CAC DTUONG"/>
      <sheetName val="UNIT"/>
      <sheetName val="Piers of Main Flyover (1)"/>
      <sheetName val="Cot Tru1"/>
      <sheetName val="P3-TanAn-Factored"/>
      <sheetName val="P4-TanAn-Factored"/>
      <sheetName val="COC KHOAN M1"/>
      <sheetName val="COC KHOAN M2"/>
      <sheetName val="COC KHOAN T1"/>
      <sheetName val="COC KHOAN T5"/>
      <sheetName val="COC KHOAN T4"/>
      <sheetName val="COC DONG"/>
      <sheetName val="BANG"/>
      <sheetName val="THKL"/>
      <sheetName val="DPHOIDAT"/>
      <sheetName val="BGVL_03"/>
      <sheetName val="CPVUA_03"/>
      <sheetName val="DGCT_03"/>
      <sheetName val="DT1_03"/>
      <sheetName val="BGVL"/>
      <sheetName val="CPVUA"/>
      <sheetName val="DGCT_02"/>
      <sheetName val="DGCONG_02"/>
      <sheetName val="DGKE_02"/>
      <sheetName val="CTCONG_02"/>
      <sheetName val="DT1_02"/>
      <sheetName val="DTCT_02 _2595"/>
      <sheetName val="DTCT_02"/>
      <sheetName val="00000001"/>
      <sheetName val="00000002"/>
      <sheetName val="solieu"/>
      <sheetName val="VL"/>
      <sheetName val="PLV"/>
      <sheetName val="Dongia"/>
      <sheetName val="DTCTtaluy"/>
      <sheetName val="KLDGTT&lt;120%"/>
      <sheetName val="PL2"/>
      <sheetName val="DTnen"/>
      <sheetName val="PL"/>
      <sheetName val="TH"/>
      <sheetName val="THKL nghiemthu"/>
      <sheetName val="DTCTtaluy (2)"/>
      <sheetName val="KLDGTT&lt;120% (2)"/>
      <sheetName val="TH (2)"/>
      <sheetName val="xxxxxxxx"/>
      <sheetName val="XXXXXXX0"/>
      <sheetName val="10000000"/>
      <sheetName val="XXXXXXX1"/>
      <sheetName val="20000000"/>
      <sheetName val="30000000"/>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YEU TO CONG"/>
      <sheetName val="TD 3DIEM"/>
      <sheetName val="TD 2DIEM"/>
      <sheetName val="dn"/>
      <sheetName val="DU TOAN"/>
      <sheetName val="CHI TIET"/>
      <sheetName val="KLnt"/>
      <sheetName val="PHAN TICH"/>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TO HUNG"/>
      <sheetName val="CONGNHAN NE"/>
      <sheetName val="XINGUYEP"/>
      <sheetName val="TH331"/>
      <sheetName val="may"/>
      <sheetName val="Vatlieu cau"/>
      <sheetName val="cau DS11"/>
      <sheetName val="cau DS12"/>
      <sheetName val="THCDS12"/>
      <sheetName val="dgcau"/>
      <sheetName val="THCDS11"/>
      <sheetName val="DGCT"/>
      <sheetName val="DGCong"/>
      <sheetName val="Vatlieu"/>
      <sheetName val="nhancong"/>
      <sheetName val="KL"/>
      <sheetName val="Kluong"/>
      <sheetName val="Giatri"/>
      <sheetName val=""/>
      <sheetName val="ptvl0-1"/>
      <sheetName val="0-1"/>
      <sheetName val="ptvl4-5"/>
      <sheetName val="4-5"/>
      <sheetName val="ptvl3-4"/>
      <sheetName val="3-4"/>
      <sheetName val="ptvl2-3"/>
      <sheetName val="2-3"/>
      <sheetName val="vlcong"/>
      <sheetName val="ptvl1-2"/>
      <sheetName val="1-2"/>
      <sheetName val="dt-iphi"/>
      <sheetName val="Don gia chi tiet"/>
      <sheetName val="Du thau"/>
      <sheetName val="Tro giup"/>
      <sheetName val="YEUCAU"/>
      <sheetName val="IN_PHIEU"/>
      <sheetName val="BANGKE"/>
      <sheetName val="IN_NX"/>
      <sheetName val="NK_CHUNG"/>
      <sheetName val="DL_KH"/>
      <sheetName val="TH_CNO"/>
      <sheetName val="CD_PSINH"/>
      <sheetName val="CDKT"/>
      <sheetName val="soctiettk"/>
      <sheetName val="Ctietkhach"/>
      <sheetName val="thue_DR"/>
      <sheetName val="thue_DV"/>
      <sheetName val="thue_05"/>
      <sheetName val="tokhai"/>
      <sheetName val="Inthkhach"/>
      <sheetName val="vattu"/>
      <sheetName val="THEKHO"/>
      <sheetName val="cphi"/>
      <sheetName val="GThanh"/>
      <sheetName val="B02"/>
      <sheetName val="B03_LCTT"/>
      <sheetName val="TM_BCTC"/>
      <sheetName val="MVT"/>
      <sheetName val="KHAO_TSCD"/>
      <sheetName val="tam"/>
      <sheetName val="BIA"/>
      <sheetName val="Module1"/>
      <sheetName val="Module2"/>
      <sheetName val="Sheet3 (2)"/>
      <sheetName val="rph (2)"/>
      <sheetName val="dap"/>
      <sheetName val="gpmb"/>
      <sheetName val="dt-kphi-iso-tong"/>
      <sheetName val="dt-kphi-iso-ctiet"/>
      <sheetName val="gia"/>
      <sheetName val="PTDG"/>
      <sheetName val="sut&lt;100"/>
      <sheetName val="sut duong"/>
      <sheetName val="sut am"/>
      <sheetName val="bu lun"/>
      <sheetName val="xoi lo chan ke"/>
      <sheetName val="GTXL"/>
      <sheetName val="TDT"/>
      <sheetName val="gvt"/>
      <sheetName val="ATGT"/>
      <sheetName val="DG-TH"/>
      <sheetName val="Tuong-chan"/>
      <sheetName val="Dau-cong"/>
      <sheetName val="dtoan (4)"/>
      <sheetName val="tmdtu"/>
      <sheetName val="CRC"/>
      <sheetName val="GIATRI-DAILY"/>
      <sheetName val="NVBH KHAC"/>
      <sheetName val="NVBH HOAN"/>
      <sheetName val="TONKHODAILY"/>
      <sheetName val="ìtoan"/>
      <sheetName val="tra-vat-lieu"/>
      <sheetName val="d-dap47-48"/>
      <sheetName val="md47-48"/>
      <sheetName val="THop47-48"/>
      <sheetName val="d-dap48-49"/>
      <sheetName val="md48-49"/>
      <sheetName val="THop48-49"/>
      <sheetName val="d-dap49-50"/>
      <sheetName val="md49-50"/>
      <sheetName val="THop49-50"/>
      <sheetName val="d-dap50-51"/>
      <sheetName val="md50-51"/>
      <sheetName val="THop50-51"/>
      <sheetName val="d-dap51-52"/>
      <sheetName val="md51-52"/>
      <sheetName val="THop51-52"/>
      <sheetName val="d-dap52-53"/>
      <sheetName val="md52-53"/>
      <sheetName val="THop52-53"/>
      <sheetName val="d-dap53-54"/>
      <sheetName val="md53-54"/>
      <sheetName val="THop53-54"/>
      <sheetName val="d-dap54-55"/>
      <sheetName val="md54-55"/>
      <sheetName val="THop54-55"/>
      <sheetName val="d-dap55-56"/>
      <sheetName val="md55-56"/>
      <sheetName val="THop55-56"/>
      <sheetName val="d-dap56-57"/>
      <sheetName val="md56-57"/>
      <sheetName val="THop56-57"/>
      <sheetName val="d-dap57-58"/>
      <sheetName val="md57-58"/>
      <sheetName val="THop57-58"/>
      <sheetName val="d-dap58-DC"/>
      <sheetName val="md58-DC"/>
      <sheetName val="THop58-DC"/>
      <sheetName val="NHANHRE1"/>
      <sheetName val="NHANHRE2"/>
      <sheetName val="NHANHRE3"/>
      <sheetName val="NHANHRE4"/>
      <sheetName val="NHANHRE5"/>
      <sheetName val="NHANHRE6"/>
      <sheetName val="NHANHRE7"/>
      <sheetName val="mdNHANHRE8"/>
      <sheetName val="PL tham dinh"/>
      <sheetName val="THDT"/>
      <sheetName val="KSTK"/>
      <sheetName val="DTCT"/>
      <sheetName val="PTVL"/>
      <sheetName val="Bu VC"/>
      <sheetName val="luong"/>
      <sheetName val="40000000"/>
      <sheetName val="50000000"/>
      <sheetName val="60000000"/>
      <sheetName val="70000000"/>
      <sheetName val="80000000"/>
      <sheetName val="90000000"/>
      <sheetName val="a0000000"/>
      <sheetName val="NhapSl"/>
      <sheetName val="Nluc"/>
      <sheetName val="Tohop"/>
      <sheetName val="KT_Tthan"/>
      <sheetName val="Tra_TTTD"/>
      <sheetName val="DGCT_x0006_"/>
      <sheetName val="P3-PanAn-Factored"/>
      <sheetName val="Nhap don gia VL dia _x0003__x0000_uong"/>
      <sheetName val="Sheet_x0001_1"/>
      <sheetName val="FPPN"/>
      <sheetName val="CHI_x0000_TIET"/>
      <sheetName val="ESTI."/>
      <sheetName val="DI-ESTI"/>
      <sheetName val="LO 65+41B"/>
      <sheetName val="LO 48"/>
      <sheetName val="LO 47A"/>
      <sheetName val="LO 46B"/>
      <sheetName val="LO 45"/>
      <sheetName val="LO 44"/>
      <sheetName val="LO 46A"/>
      <sheetName val="LO 41A"/>
      <sheetName val="LO 66"/>
      <sheetName val="LO 42"/>
      <sheetName val="LO 47B"/>
      <sheetName val="LO 43"/>
      <sheetName val="LO 64"/>
      <sheetName val="LO 50"/>
      <sheetName val="LO 49 B "/>
      <sheetName val="LO 63"/>
      <sheetName val="LO 62"/>
      <sheetName val="LO 49 A"/>
      <sheetName val="LO 61"/>
      <sheetName val="Phan tich don gia chi Uet"/>
      <sheetName val="HK1"/>
      <sheetName val="HK2"/>
      <sheetName val="CANAM"/>
      <sheetName val="dam"/>
      <sheetName val="Mocantho"/>
      <sheetName val="MoQL91"/>
      <sheetName val="tru"/>
      <sheetName val="dg"/>
      <sheetName val="10mduongsaumo"/>
      <sheetName val="ctt"/>
      <sheetName val="thanmkhao"/>
      <sheetName val="monho"/>
      <sheetName val="T1"/>
      <sheetName val="T2"/>
      <sheetName val="T3"/>
      <sheetName val="T4"/>
      <sheetName val="T5"/>
      <sheetName val="T6"/>
      <sheetName val="T7"/>
      <sheetName val="T8"/>
      <sheetName val="T9"/>
      <sheetName val="T10"/>
      <sheetName val="T11"/>
      <sheetName val="T12"/>
      <sheetName val="t1.3"/>
      <sheetName val="bao cao ngay 13-02"/>
      <sheetName val="CBG"/>
      <sheetName val="GiaVL"/>
      <sheetName val="_x0000_Ё_x0000__x0000__x0000__x0000_䀤_x0001__x0000__x0000__x0000__x0000_䀶_x0001__x0000_晦晦晦䀙_x0001__x0000__x0000__x0000__x0000_㿰_x0001_H-_x0000_ਈ_x0000_"/>
      <sheetName val="PTCT"/>
      <sheetName val="ctTBA"/>
      <sheetName val="`u lun"/>
      <sheetName val="tuong"/>
      <sheetName val="Thuc thanh"/>
      <sheetName val="TT_35NH"/>
      <sheetName val="SPL4"/>
      <sheetName val="TN"/>
      <sheetName val="ND"/>
      <sheetName val="tai"/>
      <sheetName val="hoang"/>
      <sheetName val="hoang (2)"/>
      <sheetName val="hoang (3)"/>
      <sheetName val="ktduong"/>
      <sheetName val="cu"/>
      <sheetName val="KTcau2004"/>
      <sheetName val="KT2004XL#moi"/>
      <sheetName val="denbu"/>
      <sheetName val="thop"/>
      <sheetName val="nhan cong"/>
      <sheetName val="Khu xu ly nuoc THiep-XD"/>
      <sheetName val="sut&lt;1 0"/>
      <sheetName val="ma-pt"/>
      <sheetName val="Du_lieu"/>
      <sheetName val="_x0000_????_x0001__x0000__x0000__x0000__x0000_?_x0001_H-_x0000_?_x0000_????_x0001__x0000_????_x0001__x0000__x0000__x0000_"/>
      <sheetName val="DGduong"/>
      <sheetName val="Pier"/>
      <sheetName val="Pile"/>
      <sheetName val="dv-kphi-cviet"/>
      <sheetName val="bvh-kphi"/>
      <sheetName val="PCCPCHUNG CHO CAC DTUONG"/>
      <sheetName val="Piers of Main Flyower (1)"/>
      <sheetName val="NHAP"/>
      <sheetName val="vua_x0000__x0000__x0000__x0000__x0000__x0000__x0000__x0000__x0000__x0000__x0000_韘࿊_x0000__x0004__x0000__x0000__x0000__x0000__x0000__x0000_酐࿊_x0000__x0000__x0000__x0000__x0000_"/>
      <sheetName val="She_x0000_t9"/>
      <sheetName val="coc duc"/>
      <sheetName val="He so"/>
      <sheetName val="PL Vua"/>
      <sheetName val="DPD"/>
      <sheetName val="dgmo-tru"/>
      <sheetName val="dgdam"/>
      <sheetName val="Dam-Mo-Tru"/>
      <sheetName val="DTDuong"/>
      <sheetName val="GTXLc"/>
      <sheetName val="CPXLk"/>
      <sheetName val="KPTH"/>
      <sheetName val="Bang KL ket cau"/>
      <sheetName val="IBASE"/>
      <sheetName val="CTC_x000f_NG_02"/>
      <sheetName val="_x0004_GCong"/>
      <sheetName val="Du toan chi tiet_x0000_coc nuoc"/>
      <sheetName val="CDPS"/>
      <sheetName val="Box-Girder"/>
      <sheetName val="Dbþgia"/>
      <sheetName val="0_x0000__x0000_ﱸ͕_x0000__x0004__x0000__x0000__x0000__x0000__x0000__x0000_͕_x0000__x0000__x0000__x0000__x0000__x0000__x0000__x0000_列͕_x0000__x0000__x0013__x0000__x0000__x0000_"/>
      <sheetName val="CHI"/>
      <sheetName val="Nhap don gia VL dia _x0003_"/>
      <sheetName val="Ё_x0000_䀤_x0001__x0000_䀶_x0001__x0000_晦晦晦䀙_x0001__x0000_㿰_x0001_H-_x0000_ਈ_x0000_ꏗ㵰휊䀁_x0001__x0000_尩슏⣵䀂"/>
      <sheetName val="Ё"/>
      <sheetName val="?_x0000_?_x0001__x0000_?_x0001__x0000_????_x0001__x0000_?_x0001_H-_x0000_?_x0000_????_x0001__x0000_????"/>
      <sheetName val="Phan tich don gia chi ˆUet"/>
      <sheetName val="?"/>
      <sheetName val="????_x0001_"/>
      <sheetName val="CHI?TIET"/>
      <sheetName val="Nhap don gia VL dia _x0003_?uong"/>
      <sheetName val="?Ё????䀤_x0001_????䀶_x0001_?晦晦晦䀙_x0001_????㿰_x0001_H-?ਈ?"/>
      <sheetName val="Ё?䀤_x0001_?䀶_x0001_?晦晦晦䀙_x0001_?㿰_x0001_H-?ਈ?ꏗ㵰휊䀁_x0001_?尩슏⣵䀂"/>
      <sheetName val="?????_x0001_?????_x0001_H-???????_x0001_?????_x0001_???"/>
      <sheetName val="???_x0001_??_x0001_?????_x0001_??_x0001_H-???????_x0001_?????"/>
      <sheetName val="????_x0001_??_x0001_H-???????_x0001_?????_x0001_?"/>
      <sheetName val="3cau"/>
      <sheetName val="266+623"/>
      <sheetName val="TXL(266+623"/>
      <sheetName val="DDCT"/>
      <sheetName val="M"/>
      <sheetName val="vln"/>
      <sheetName val="IN__x000e_X"/>
      <sheetName val="Giai trinh"/>
      <sheetName val="GTGT"/>
      <sheetName val="Mua vao TT"/>
      <sheetName val="Mua vao GTGT"/>
      <sheetName val="Bra"/>
      <sheetName val="BC HDon"/>
      <sheetName val="BC HDon Qui"/>
      <sheetName val="KE KHAI HDONG"/>
      <sheetName val="Recovered_Sheet1"/>
      <sheetName val="Recovered_Sheet2"/>
      <sheetName val="PBCPCHUNG CHO CAC _x0007_{WÑNG"/>
      <sheetName val="NKC"/>
      <sheetName val="SoCaiT"/>
      <sheetName val="THDU"/>
      <sheetName val="MTO REV.2(ARMOR)"/>
      <sheetName val="Nhatkychung"/>
      <sheetName val="Số liệu"/>
      <sheetName val="TKKYI"/>
      <sheetName val="TKKYII"/>
      <sheetName val="Tổng hợp theo học sinh"/>
      <sheetName val="XL4Test5 (2)"/>
      <sheetName val="_x0000_?_x0000__x0000__x0000__x0000_?_x0001__x0000__x0000__x0000__x0000_?_x0001__x0000_????_x0001__x0000__x0000__x0000__x0000_?_x0001_H-_x0000_?_x0000_"/>
      <sheetName val="rph_(2)"/>
      <sheetName val="dtoan_-ctiet"/>
      <sheetName val="NVBH_KHAC"/>
      <sheetName val="NVBH_HOAN"/>
      <sheetName val="sut_duong"/>
      <sheetName val="sut_am"/>
      <sheetName val="bu_lun"/>
      <sheetName val="xoi_lo_chan_ke"/>
      <sheetName val="dtoan_(4)"/>
      <sheetName val="dt-kphi_(2)"/>
      <sheetName val="B_cao"/>
      <sheetName val="T_tiet"/>
      <sheetName val="T_N"/>
      <sheetName val="Piers_of_Main_Flyover_(1)"/>
      <sheetName val="Cot_Tru1"/>
      <sheetName val="COC_KHOAN_M1"/>
      <sheetName val="COC_KHOAN_M2"/>
      <sheetName val="COC_KHOAN_T1"/>
      <sheetName val="COC_KHOAN_T5"/>
      <sheetName val="COC_KHOAN_T4"/>
      <sheetName val="COC_DONG"/>
      <sheetName val="DTCT_02__2595"/>
      <sheetName val="DU_TOAN"/>
      <sheetName val="CHI_TIET"/>
      <sheetName val="PHAN_TICH"/>
      <sheetName val="YEU_TO_CONG"/>
      <sheetName val="TD_3DIEM"/>
      <sheetName val="TD_2DIEM"/>
      <sheetName val="TSCD_DUNG_CHUNG_"/>
      <sheetName val="TSCDTOAN_NHA_MAY"/>
      <sheetName val="CPSXTOAN_BO_SP"/>
      <sheetName val="PBCPCHUNG_CHO_CAC_DTUONG"/>
      <sheetName val="THKL_nghiemthu"/>
      <sheetName val="DTCTtaluy_(2)"/>
      <sheetName val="KLDGTT&lt;120%_(2)"/>
      <sheetName val="TH_(2)"/>
      <sheetName val="nhan_cong"/>
      <sheetName val="Sheet3_(2)"/>
      <sheetName val="`u_lun"/>
      <sheetName val="Tong_hopQ48-1"/>
      <sheetName val="Tong_hop_QL48_-_2"/>
      <sheetName val="Tong_hop_QL47"/>
      <sheetName val="Tong_hop_QL48_-_3"/>
      <sheetName val="Chi_tiet_don_gia_khoi_phuc"/>
      <sheetName val="Du_toan_chi_tiet_coc_nuoc"/>
      <sheetName val="Du_toan_chi_tiet_coc"/>
      <sheetName val="Phan_tich_don_gia_chi_tiet"/>
      <sheetName val="Nhap_don_gia_VL_dia_phuong"/>
      <sheetName val="Luong_mot_ngay_cong_xay_lap"/>
      <sheetName val="Luong_mot_ngay_cong_khao_sat"/>
      <sheetName val="TO_HUNG"/>
      <sheetName val="CONGNHAN_NE"/>
      <sheetName val="Vatlieu_cau"/>
      <sheetName val="cau_DS11"/>
      <sheetName val="cau_DS12"/>
      <sheetName val="sut&lt;1_0"/>
      <sheetName val="Khu_xu_ly_nuoc_THiep-XD"/>
      <sheetName val="PL_tham_dinh"/>
      <sheetName val="Bu_VC"/>
      <sheetName val="NHTN"/>
      <sheetName val="QLDD"/>
      <sheetName val="Moi truong"/>
      <sheetName val="KHĐ"/>
      <sheetName val="Don gia"/>
      <sheetName val="Giathanh1m3BT"/>
      <sheetName val="rotoduc"/>
      <sheetName val="Truc"/>
      <sheetName val="roto truc"/>
      <sheetName val="stato"/>
      <sheetName val="Day dt"/>
      <sheetName val="statoday"/>
      <sheetName val="stato tam say"/>
      <sheetName val="Than"/>
      <sheetName val="Stato ep"/>
      <sheetName val="Canh gio"/>
      <sheetName val="Napgio"/>
      <sheetName val="Nap-Hopcuc"/>
      <sheetName val="laprap"/>
      <sheetName val="Cocau"/>
      <sheetName val="Ss Z- GB"/>
      <sheetName val="tonghop"/>
      <sheetName val="Sheet19"/>
      <sheetName val="Sheet18"/>
      <sheetName val="dtct cong"/>
      <sheetName val="[dtTKKT-98-106.xlsၝTHCDS11"/>
      <sheetName val="[dtTKKT-98-106.xls?THCDS11"/>
      <sheetName val="_x0000__x0000__x0000__x0000__x0000__x0000_??_x0000__x0000__x0013__x0000__x0000__x0000__x0000__x0000__x0000__x0000__x0000__x0000__x0000__x0000__x0000__x0000__x0000__x0000__x001f_[dtT"/>
      <sheetName val="Luong_x0000_mot ngay cong xay lap"/>
      <sheetName val="TD &quot;DIEM"/>
      <sheetName val="fej"/>
      <sheetName val="DT1__x0010_3"/>
      <sheetName val="DGKE_00"/>
      <sheetName val="P4-T`nAn-Factored"/>
      <sheetName val="TinhToan"/>
      <sheetName val="coctuatrenda"/>
      <sheetName val="dt-kphi-ÿÿo-ctiet"/>
      <sheetName val="Du toan chi tiet coc juoc"/>
      <sheetName val="Du toan_x0000_chi tiet coc"/>
      <sheetName val="T_x0004_ 3DIEM"/>
      <sheetName val="Rheet10"/>
      <sheetName val="She?t9"/>
      <sheetName val="Du toan chi tiet?coc nuoc"/>
      <sheetName val="???????_x0001_?????_x0001_?????_x0001_?????_x0001_H-???"/>
      <sheetName val="10mduongsa{ío"/>
      <sheetName val="ptvì0-1"/>
      <sheetName val="_"/>
      <sheetName val="_____x0001_"/>
      <sheetName val="Nhap don gia VL dia _x0003__uong"/>
      <sheetName val="_Ё____䀤_x0001_____䀶_x0001__晦晦晦䀙_x0001_____㿰_x0001_H-_ਈ_"/>
      <sheetName val="Ё_䀤_x0001__䀶_x0001__晦晦晦䀙_x0001__㿰_x0001_H-_ਈ_ꏗ㵰휊䀁_x0001__尩슏⣵䀂"/>
      <sheetName val="______x0001_______x0001_H-________x0001_______x0001____"/>
      <sheetName val="____x0001____x0001_______x0001____x0001_H-________x0001______"/>
      <sheetName val="_____x0001____x0001_H-________x0001_______x0001__"/>
      <sheetName val="She"/>
      <sheetName val="________x0001_______x0001_______x0001_______x0001_H-___"/>
      <sheetName val="She_t9"/>
      <sheetName val="She%t11"/>
      <sheetName val="Nhap don gia VL dia áhuong"/>
      <sheetName val="uong mot ngay cong xay lap"/>
      <sheetName val="Du toan chi tiet"/>
      <sheetName val="md5!-52"/>
      <sheetName val="Piers of Main Flylyer (1)"/>
      <sheetName val="Sheet1 (3)"/>
      <sheetName val="Sheet1 (2)"/>
      <sheetName val="YE2_x0000__x0000_ CONG"/>
      <sheetName val="CHI TI_x0000__x0000_"/>
      <sheetName val="CPVUE_03"/>
      <sheetName val="0"/>
      <sheetName val="Sheet3ٺ_x0001_2)"/>
      <sheetName val="DEF"/>
      <sheetName val="NVBH(HOAN"/>
      <sheetName val="dt-cphi-ctieT"/>
      <sheetName val="KLD_x0007_TT&lt;120%"/>
      <sheetName val="dt-k0hi (2)"/>
      <sheetName val="DT_x0003_T_02"/>
      <sheetName val="COC KHOAN0T5"/>
      <sheetName val="S? li?u"/>
      <sheetName val="T?ng h?p theo h?c sinh"/>
      <sheetName val="0_x0000__x0000_??_x0000__x0004__x0000__x0000__x0000__x0000__x0000__x0000_??_x0000__x0000__x0000__x0000__x0000__x0000__x0000__x0000_??_x0000__x0000__x0013__x0000__x0000__x0000_"/>
      <sheetName val="KHÐ"/>
      <sheetName val="Tuong-ٺ_x0001_an"/>
    </sheetNames>
    <sheetDataSet>
      <sheetData sheetId="0" refreshError="1"/>
      <sheetData sheetId="1" refreshError="1"/>
      <sheetData sheetId="2" refreshError="1"/>
      <sheetData sheetId="3"/>
      <sheetData sheetId="4" refreshError="1"/>
      <sheetData sheetId="5" refreshError="1">
        <row r="10">
          <cell r="Q10">
            <v>58000</v>
          </cell>
        </row>
        <row r="12">
          <cell r="Q12">
            <v>54000</v>
          </cell>
        </row>
        <row r="15">
          <cell r="Q15">
            <v>164</v>
          </cell>
        </row>
        <row r="20">
          <cell r="Q20">
            <v>18000</v>
          </cell>
        </row>
        <row r="21">
          <cell r="Q21">
            <v>50000</v>
          </cell>
        </row>
        <row r="23">
          <cell r="Q23">
            <v>4340</v>
          </cell>
        </row>
        <row r="28">
          <cell r="Q28">
            <v>1364000</v>
          </cell>
        </row>
        <row r="29">
          <cell r="Q29">
            <v>6091</v>
          </cell>
        </row>
        <row r="30">
          <cell r="Q30">
            <v>3500</v>
          </cell>
        </row>
        <row r="37">
          <cell r="Q37">
            <v>30000</v>
          </cell>
        </row>
        <row r="40">
          <cell r="Q40">
            <v>4500</v>
          </cell>
        </row>
        <row r="45">
          <cell r="Q45">
            <v>4300</v>
          </cell>
        </row>
        <row r="47">
          <cell r="Q47">
            <v>10500</v>
          </cell>
        </row>
        <row r="48">
          <cell r="Q48">
            <v>2000</v>
          </cell>
        </row>
        <row r="49">
          <cell r="Q49">
            <v>3000</v>
          </cell>
        </row>
        <row r="50">
          <cell r="Q50">
            <v>1200</v>
          </cell>
        </row>
        <row r="51">
          <cell r="Q51">
            <v>1370</v>
          </cell>
        </row>
        <row r="55">
          <cell r="Q55">
            <v>8636.363636363636</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sheetData sheetId="267"/>
      <sheetData sheetId="268"/>
      <sheetData sheetId="269"/>
      <sheetData sheetId="270"/>
      <sheetData sheetId="271" refreshError="1"/>
      <sheetData sheetId="272"/>
      <sheetData sheetId="273"/>
      <sheetData sheetId="274"/>
      <sheetData sheetId="275"/>
      <sheetData sheetId="276"/>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sheetData sheetId="359"/>
      <sheetData sheetId="360" refreshError="1"/>
      <sheetData sheetId="361"/>
      <sheetData sheetId="362" refreshError="1"/>
      <sheetData sheetId="363"/>
      <sheetData sheetId="364"/>
      <sheetData sheetId="365"/>
      <sheetData sheetId="366"/>
      <sheetData sheetId="367"/>
      <sheetData sheetId="368"/>
      <sheetData sheetId="369"/>
      <sheetData sheetId="370"/>
      <sheetData sheetId="371"/>
      <sheetData sheetId="372"/>
      <sheetData sheetId="373"/>
      <sheetData sheetId="374"/>
      <sheetData sheetId="375" refreshError="1"/>
      <sheetData sheetId="376"/>
      <sheetData sheetId="377" refreshError="1"/>
      <sheetData sheetId="378"/>
      <sheetData sheetId="379" refreshError="1"/>
      <sheetData sheetId="380" refreshError="1"/>
      <sheetData sheetId="381"/>
      <sheetData sheetId="382" refreshError="1"/>
      <sheetData sheetId="383"/>
      <sheetData sheetId="384"/>
      <sheetData sheetId="385" refreshError="1"/>
      <sheetData sheetId="386"/>
      <sheetData sheetId="387" refreshError="1"/>
      <sheetData sheetId="388"/>
      <sheetData sheetId="389" refreshError="1"/>
      <sheetData sheetId="390"/>
      <sheetData sheetId="391"/>
      <sheetData sheetId="392"/>
      <sheetData sheetId="393" refreshError="1"/>
      <sheetData sheetId="394"/>
      <sheetData sheetId="395"/>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refreshError="1"/>
      <sheetData sheetId="511" refreshError="1"/>
      <sheetData sheetId="512" refreshError="1"/>
      <sheetData sheetId="513" refreshError="1"/>
      <sheetData sheetId="514"/>
      <sheetData sheetId="515" refreshError="1"/>
      <sheetData sheetId="516" refreshError="1"/>
      <sheetData sheetId="517"/>
      <sheetData sheetId="518"/>
      <sheetData sheetId="519"/>
      <sheetData sheetId="520" refreshError="1"/>
      <sheetData sheetId="521" refreshError="1"/>
      <sheetData sheetId="522" refreshError="1"/>
      <sheetData sheetId="523"/>
      <sheetData sheetId="524"/>
      <sheetData sheetId="525" refreshError="1"/>
      <sheetData sheetId="526"/>
      <sheetData sheetId="527"/>
      <sheetData sheetId="528"/>
      <sheetData sheetId="529"/>
      <sheetData sheetId="530"/>
      <sheetData sheetId="53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sheetData sheetId="551" refreshError="1"/>
      <sheetData sheetId="552"/>
      <sheetData sheetId="553"/>
      <sheetData sheetId="554" refreshError="1"/>
      <sheetData sheetId="555" refreshError="1"/>
      <sheetData sheetId="556" refreshError="1"/>
      <sheetData sheetId="557"/>
      <sheetData sheetId="558" refreshError="1"/>
      <sheetData sheetId="559"/>
      <sheetData sheetId="560" refreshError="1"/>
      <sheetData sheetId="561"/>
      <sheetData sheetId="562"/>
      <sheetData sheetId="563" refreshError="1"/>
      <sheetData sheetId="564" refreshError="1"/>
      <sheetData sheetId="565" refreshError="1"/>
      <sheetData sheetId="566" refreshError="1"/>
      <sheetData sheetId="56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MTO REV_0"/>
    </sheetNames>
    <sheetDataSet>
      <sheetData sheetId="0" refreshError="1"/>
      <sheetData sheetId="1" refreshError="1">
        <row r="1">
          <cell r="A1" t="str">
            <v>PRICE BREAKDOWN FOR ELECTRICAL INSTALLATION WORK</v>
          </cell>
          <cell r="G1" t="str">
            <v xml:space="preserve"> </v>
          </cell>
          <cell r="K1" t="str">
            <v xml:space="preserve"> </v>
          </cell>
        </row>
        <row r="2">
          <cell r="B2" t="str">
            <v>東鼎  LNG TERMINAL</v>
          </cell>
          <cell r="G2" t="str">
            <v xml:space="preserve"> </v>
          </cell>
          <cell r="I2" t="str">
            <v>CTCI Q. NO. : 99Q3299</v>
          </cell>
          <cell r="P2" t="str">
            <v>CTCI Q. NO. : 99Q3299</v>
          </cell>
        </row>
        <row r="3">
          <cell r="B3" t="str">
            <v>LOCATION: 桃園 觀塘工業區</v>
          </cell>
        </row>
        <row r="5">
          <cell r="E5" t="str">
            <v xml:space="preserve">                  TO SITE</v>
          </cell>
          <cell r="G5" t="str">
            <v xml:space="preserve">                  TO SITE</v>
          </cell>
          <cell r="K5" t="str">
            <v xml:space="preserve">                  TO SITE</v>
          </cell>
          <cell r="M5" t="str">
            <v xml:space="preserve">                  TO SITE</v>
          </cell>
        </row>
        <row r="6">
          <cell r="E6" t="str">
            <v xml:space="preserve"> ON SHORE MAT'L (NET) NT$</v>
          </cell>
          <cell r="G6" t="str">
            <v xml:space="preserve"> OFF SHORE MAT'L (NET) US$</v>
          </cell>
          <cell r="I6" t="str">
            <v xml:space="preserve">          LABOR MH (NET) </v>
          </cell>
          <cell r="K6" t="str">
            <v xml:space="preserve">     ON SHORE MAT'L NT$</v>
          </cell>
          <cell r="M6" t="str">
            <v xml:space="preserve">   OFF SHORE MAT'L US$</v>
          </cell>
          <cell r="O6" t="str">
            <v xml:space="preserve">        LABOR PRICE NT$</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H11">
            <v>0</v>
          </cell>
          <cell r="I11">
            <v>13764</v>
          </cell>
          <cell r="J11">
            <v>13764</v>
          </cell>
          <cell r="K11">
            <v>138612100</v>
          </cell>
          <cell r="L11">
            <v>138612100</v>
          </cell>
          <cell r="M11">
            <v>0</v>
          </cell>
          <cell r="N11">
            <v>0</v>
          </cell>
          <cell r="O11">
            <v>6155030</v>
          </cell>
          <cell r="P11">
            <v>6155030</v>
          </cell>
        </row>
        <row r="12">
          <cell r="F12">
            <v>0</v>
          </cell>
          <cell r="J12">
            <v>0</v>
          </cell>
          <cell r="L12">
            <v>0</v>
          </cell>
          <cell r="P12">
            <v>0</v>
          </cell>
        </row>
        <row r="13">
          <cell r="A13" t="str">
            <v xml:space="preserve">  B.</v>
          </cell>
          <cell r="B13" t="str">
            <v xml:space="preserve"> POWER DISTRIBUTION SYSTEM</v>
          </cell>
          <cell r="C13">
            <v>130730</v>
          </cell>
          <cell r="D13" t="str">
            <v>M</v>
          </cell>
          <cell r="E13">
            <v>178.00177465004208</v>
          </cell>
          <cell r="F13">
            <v>23270172</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H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H15">
            <v>0</v>
          </cell>
          <cell r="I15">
            <v>28.084645669291337</v>
          </cell>
          <cell r="J15">
            <v>14267</v>
          </cell>
          <cell r="K15">
            <v>18871.641732283464</v>
          </cell>
          <cell r="L15">
            <v>9586794</v>
          </cell>
          <cell r="M15">
            <v>0</v>
          </cell>
          <cell r="N15">
            <v>0</v>
          </cell>
          <cell r="O15">
            <v>8470.6830708661419</v>
          </cell>
          <cell r="P15">
            <v>4303107</v>
          </cell>
        </row>
        <row r="16">
          <cell r="F16">
            <v>0</v>
          </cell>
          <cell r="H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H17">
            <v>0</v>
          </cell>
          <cell r="I17">
            <v>0.40336426914153134</v>
          </cell>
          <cell r="J17">
            <v>3477</v>
          </cell>
          <cell r="K17">
            <v>104.6885150812065</v>
          </cell>
          <cell r="L17">
            <v>902415</v>
          </cell>
          <cell r="M17">
            <v>0</v>
          </cell>
          <cell r="N17">
            <v>0</v>
          </cell>
          <cell r="O17">
            <v>146.95568445475638</v>
          </cell>
          <cell r="P17">
            <v>1266758</v>
          </cell>
        </row>
        <row r="18">
          <cell r="F18">
            <v>0</v>
          </cell>
          <cell r="H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H19">
            <v>0</v>
          </cell>
          <cell r="I19">
            <v>0.20088888888888889</v>
          </cell>
          <cell r="J19">
            <v>452</v>
          </cell>
          <cell r="K19">
            <v>219.19555555555556</v>
          </cell>
          <cell r="L19">
            <v>493190</v>
          </cell>
          <cell r="M19">
            <v>0</v>
          </cell>
          <cell r="N19">
            <v>0</v>
          </cell>
          <cell r="O19">
            <v>56.222222222222221</v>
          </cell>
          <cell r="P19">
            <v>126500</v>
          </cell>
        </row>
        <row r="20">
          <cell r="F20">
            <v>0</v>
          </cell>
          <cell r="H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H21">
            <v>0</v>
          </cell>
          <cell r="I21">
            <v>87.266666666666666</v>
          </cell>
          <cell r="J21">
            <v>1309</v>
          </cell>
          <cell r="K21">
            <v>67271.8</v>
          </cell>
          <cell r="L21">
            <v>1009077</v>
          </cell>
          <cell r="M21">
            <v>0</v>
          </cell>
          <cell r="N21">
            <v>0</v>
          </cell>
          <cell r="O21">
            <v>24435.333333333332</v>
          </cell>
          <cell r="P21">
            <v>366530</v>
          </cell>
        </row>
        <row r="22">
          <cell r="F22">
            <v>0</v>
          </cell>
          <cell r="H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H23">
            <v>0</v>
          </cell>
          <cell r="I23">
            <v>221</v>
          </cell>
          <cell r="J23">
            <v>1326</v>
          </cell>
          <cell r="K23">
            <v>291143.16666666669</v>
          </cell>
          <cell r="L23">
            <v>1746859</v>
          </cell>
          <cell r="M23">
            <v>0</v>
          </cell>
          <cell r="N23">
            <v>0</v>
          </cell>
          <cell r="O23">
            <v>61933.5</v>
          </cell>
          <cell r="P23">
            <v>371601</v>
          </cell>
        </row>
        <row r="24">
          <cell r="F24">
            <v>0</v>
          </cell>
          <cell r="H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H25">
            <v>0</v>
          </cell>
          <cell r="I25">
            <v>17.083333333333332</v>
          </cell>
          <cell r="J25">
            <v>1025</v>
          </cell>
          <cell r="K25">
            <v>12445.316666666668</v>
          </cell>
          <cell r="L25">
            <v>746719</v>
          </cell>
          <cell r="M25">
            <v>0</v>
          </cell>
          <cell r="N25">
            <v>0</v>
          </cell>
          <cell r="O25">
            <v>6387.1</v>
          </cell>
          <cell r="P25">
            <v>383226</v>
          </cell>
        </row>
        <row r="27">
          <cell r="A27" t="str">
            <v xml:space="preserve">  I.</v>
          </cell>
          <cell r="B27" t="str">
            <v>APS SYSTEM</v>
          </cell>
          <cell r="C27">
            <v>60</v>
          </cell>
          <cell r="D27" t="str">
            <v>SET</v>
          </cell>
          <cell r="E27">
            <v>260365.88333333333</v>
          </cell>
          <cell r="F27">
            <v>15621953</v>
          </cell>
          <cell r="H27">
            <v>0</v>
          </cell>
          <cell r="I27">
            <v>227.13333333333333</v>
          </cell>
          <cell r="J27">
            <v>13628</v>
          </cell>
          <cell r="K27">
            <v>260365.88333333333</v>
          </cell>
          <cell r="L27">
            <v>15621953</v>
          </cell>
          <cell r="M27">
            <v>0</v>
          </cell>
          <cell r="N27">
            <v>0</v>
          </cell>
          <cell r="O27">
            <v>63605.433333333334</v>
          </cell>
          <cell r="P27">
            <v>3816326</v>
          </cell>
        </row>
        <row r="29">
          <cell r="A29" t="str">
            <v xml:space="preserve">  J.</v>
          </cell>
          <cell r="B29" t="str">
            <v>U/G CONDUIT BANK</v>
          </cell>
          <cell r="C29">
            <v>2850</v>
          </cell>
          <cell r="D29" t="str">
            <v>M3</v>
          </cell>
          <cell r="E29">
            <v>2070.4561403508774</v>
          </cell>
          <cell r="F29">
            <v>5900800</v>
          </cell>
          <cell r="H29">
            <v>0</v>
          </cell>
          <cell r="I29">
            <v>9.5898245614035087</v>
          </cell>
          <cell r="J29">
            <v>27331</v>
          </cell>
          <cell r="K29">
            <v>2070.4561403508774</v>
          </cell>
          <cell r="L29">
            <v>5900800</v>
          </cell>
          <cell r="M29">
            <v>0</v>
          </cell>
          <cell r="N29">
            <v>0</v>
          </cell>
          <cell r="O29">
            <v>7703.0175438596489</v>
          </cell>
          <cell r="P29">
            <v>21953600</v>
          </cell>
        </row>
        <row r="32">
          <cell r="B32" t="str">
            <v>TOTAL (ALT-1)</v>
          </cell>
          <cell r="F32">
            <v>197890079</v>
          </cell>
          <cell r="H32">
            <v>0</v>
          </cell>
          <cell r="J32">
            <v>109667</v>
          </cell>
          <cell r="L32">
            <v>197890079</v>
          </cell>
          <cell r="N32">
            <v>0</v>
          </cell>
          <cell r="P32">
            <v>48005061</v>
          </cell>
          <cell r="Q32">
            <v>109667</v>
          </cell>
        </row>
        <row r="33">
          <cell r="Q33">
            <v>0</v>
          </cell>
        </row>
        <row r="34">
          <cell r="A34" t="str">
            <v>OTHER</v>
          </cell>
          <cell r="B34" t="str">
            <v xml:space="preserve"> CATHODIC PROTECTION SYSTEM  FOR TRUNK LINE</v>
          </cell>
          <cell r="C34">
            <v>1</v>
          </cell>
          <cell r="D34" t="str">
            <v>LOT</v>
          </cell>
          <cell r="F34">
            <v>4357694</v>
          </cell>
          <cell r="J34">
            <v>6089</v>
          </cell>
          <cell r="L34">
            <v>4357694</v>
          </cell>
          <cell r="P34">
            <v>2372268</v>
          </cell>
          <cell r="Q34">
            <v>6089</v>
          </cell>
        </row>
        <row r="36">
          <cell r="B36" t="str">
            <v xml:space="preserve">MATERIAL PRICE 造價分析 </v>
          </cell>
        </row>
        <row r="37">
          <cell r="B37" t="str">
            <v xml:space="preserve">CAPACITOR </v>
          </cell>
          <cell r="D37" t="str">
            <v>KVA</v>
          </cell>
        </row>
        <row r="38">
          <cell r="B38" t="str">
            <v>CABLE &amp; WIRE FOR POWER SYSTEM</v>
          </cell>
          <cell r="C38">
            <v>130730</v>
          </cell>
          <cell r="D38" t="str">
            <v>M</v>
          </cell>
        </row>
        <row r="39">
          <cell r="B39" t="str">
            <v>LIGHTING FIXTURE</v>
          </cell>
          <cell r="C39">
            <v>508</v>
          </cell>
          <cell r="D39" t="str">
            <v>SET</v>
          </cell>
        </row>
        <row r="41">
          <cell r="B41" t="str">
            <v>LABOR PRICE 造價分析</v>
          </cell>
        </row>
        <row r="42">
          <cell r="B42" t="str">
            <v xml:space="preserve">CAPACITOR </v>
          </cell>
          <cell r="C42">
            <v>0</v>
          </cell>
          <cell r="D42" t="str">
            <v>KVA</v>
          </cell>
        </row>
        <row r="43">
          <cell r="B43" t="str">
            <v>CABLE &amp; WIRE FOR POWER SYSTEM</v>
          </cell>
          <cell r="C43">
            <v>130730</v>
          </cell>
          <cell r="D43" t="str">
            <v>M</v>
          </cell>
          <cell r="I43">
            <v>0.73359596114128356</v>
          </cell>
          <cell r="J43">
            <v>95903</v>
          </cell>
        </row>
        <row r="44">
          <cell r="B44" t="str">
            <v>LIGHTING FIXTURE</v>
          </cell>
          <cell r="C44">
            <v>508</v>
          </cell>
          <cell r="D44" t="str">
            <v>SET</v>
          </cell>
        </row>
        <row r="46">
          <cell r="A46" t="str">
            <v>ALT-2</v>
          </cell>
          <cell r="C46" t="str">
            <v xml:space="preserve"> </v>
          </cell>
          <cell r="D46" t="str">
            <v xml:space="preserve"> </v>
          </cell>
          <cell r="F46">
            <v>0</v>
          </cell>
          <cell r="H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I53">
            <v>-2.46</v>
          </cell>
          <cell r="J53">
            <v>-2</v>
          </cell>
          <cell r="K53">
            <v>-709</v>
          </cell>
          <cell r="L53">
            <v>-709</v>
          </cell>
          <cell r="M53">
            <v>0</v>
          </cell>
          <cell r="N53">
            <v>0</v>
          </cell>
          <cell r="O53">
            <v>-689</v>
          </cell>
          <cell r="P53">
            <v>-689</v>
          </cell>
        </row>
        <row r="54">
          <cell r="B54" t="str">
            <v>SUB-TOTAL : (ALT-1)</v>
          </cell>
          <cell r="F54">
            <v>-539149</v>
          </cell>
          <cell r="H54">
            <v>0</v>
          </cell>
          <cell r="J54">
            <v>-221</v>
          </cell>
          <cell r="K54">
            <v>0</v>
          </cell>
          <cell r="L54">
            <v>-539149</v>
          </cell>
          <cell r="M54">
            <v>0</v>
          </cell>
          <cell r="N54">
            <v>0</v>
          </cell>
          <cell r="O54">
            <v>0</v>
          </cell>
          <cell r="P54">
            <v>-61804</v>
          </cell>
          <cell r="Q54">
            <v>-221</v>
          </cell>
        </row>
        <row r="56">
          <cell r="A56" t="str">
            <v>ALT-3</v>
          </cell>
        </row>
        <row r="57">
          <cell r="A57">
            <v>1</v>
          </cell>
          <cell r="B57" t="str">
            <v xml:space="preserve"> AUTO-TRANSFORMER FOR 6.9KV 8500KW MOTOR STARTER , </v>
          </cell>
          <cell r="C57">
            <v>1</v>
          </cell>
          <cell r="D57" t="str">
            <v>SET</v>
          </cell>
          <cell r="E57">
            <v>484000</v>
          </cell>
          <cell r="F57">
            <v>484000</v>
          </cell>
          <cell r="H57">
            <v>0</v>
          </cell>
          <cell r="I57">
            <v>20</v>
          </cell>
          <cell r="J57">
            <v>20</v>
          </cell>
          <cell r="K57">
            <v>484000</v>
          </cell>
          <cell r="L57">
            <v>484000</v>
          </cell>
          <cell r="M57">
            <v>0</v>
          </cell>
          <cell r="N57">
            <v>0</v>
          </cell>
          <cell r="O57">
            <v>5600</v>
          </cell>
          <cell r="P57">
            <v>5600</v>
          </cell>
        </row>
        <row r="58">
          <cell r="B58" t="str">
            <v xml:space="preserve"> TAP 80% , STARTING TIME 60 Sec. (MOTOR PF=0.7 , EFF=0.9)</v>
          </cell>
          <cell r="F58">
            <v>0</v>
          </cell>
          <cell r="H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I77">
            <v>32.85</v>
          </cell>
          <cell r="J77">
            <v>33</v>
          </cell>
          <cell r="K77">
            <v>31995</v>
          </cell>
          <cell r="L77">
            <v>31995</v>
          </cell>
          <cell r="M77">
            <v>0</v>
          </cell>
          <cell r="N77">
            <v>0</v>
          </cell>
          <cell r="O77">
            <v>9198</v>
          </cell>
          <cell r="P77">
            <v>9198</v>
          </cell>
        </row>
        <row r="78">
          <cell r="B78" t="str">
            <v>SUB-TOTAL : (ALT-2)</v>
          </cell>
          <cell r="F78">
            <v>7206503</v>
          </cell>
          <cell r="H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xml:space="preserve"> </v>
          </cell>
          <cell r="D82" t="str">
            <v xml:space="preserve"> </v>
          </cell>
          <cell r="F82">
            <v>0</v>
          </cell>
          <cell r="H82">
            <v>0</v>
          </cell>
          <cell r="J82">
            <v>0</v>
          </cell>
          <cell r="K82">
            <v>0</v>
          </cell>
          <cell r="L82">
            <v>0</v>
          </cell>
          <cell r="M82">
            <v>0</v>
          </cell>
          <cell r="N82">
            <v>0</v>
          </cell>
          <cell r="O82">
            <v>0</v>
          </cell>
          <cell r="P82">
            <v>0</v>
          </cell>
        </row>
        <row r="83">
          <cell r="F83">
            <v>0</v>
          </cell>
          <cell r="H83">
            <v>0</v>
          </cell>
          <cell r="J83">
            <v>0</v>
          </cell>
          <cell r="K83">
            <v>0</v>
          </cell>
          <cell r="L83">
            <v>0</v>
          </cell>
          <cell r="M83">
            <v>0</v>
          </cell>
          <cell r="N83">
            <v>0</v>
          </cell>
          <cell r="O83">
            <v>0</v>
          </cell>
          <cell r="P83">
            <v>0</v>
          </cell>
        </row>
        <row r="84">
          <cell r="A84" t="str">
            <v>*</v>
          </cell>
          <cell r="B84" t="str">
            <v>DWG. NO. XK11A-0000-01</v>
          </cell>
          <cell r="F84">
            <v>0</v>
          </cell>
          <cell r="H84">
            <v>0</v>
          </cell>
          <cell r="J84">
            <v>0</v>
          </cell>
          <cell r="K84">
            <v>0</v>
          </cell>
          <cell r="L84">
            <v>0</v>
          </cell>
          <cell r="M84">
            <v>0</v>
          </cell>
          <cell r="N84">
            <v>0</v>
          </cell>
          <cell r="O84">
            <v>0</v>
          </cell>
          <cell r="P84">
            <v>0</v>
          </cell>
        </row>
        <row r="85">
          <cell r="A85" t="str">
            <v>A.1</v>
          </cell>
          <cell r="B85" t="str">
            <v>161KV SWITCHGEAR AREA</v>
          </cell>
          <cell r="F85">
            <v>0</v>
          </cell>
          <cell r="H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H91">
            <v>0</v>
          </cell>
          <cell r="I91">
            <v>80</v>
          </cell>
          <cell r="J91">
            <v>160</v>
          </cell>
          <cell r="K91">
            <v>840000</v>
          </cell>
          <cell r="L91">
            <v>1680000</v>
          </cell>
          <cell r="M91">
            <v>0</v>
          </cell>
          <cell r="N91">
            <v>0</v>
          </cell>
          <cell r="O91">
            <v>22400</v>
          </cell>
          <cell r="P91">
            <v>44800</v>
          </cell>
        </row>
        <row r="92">
          <cell r="B92" t="str">
            <v>SUB-TOTAL (A.1)</v>
          </cell>
          <cell r="F92">
            <v>79627100</v>
          </cell>
          <cell r="J92">
            <v>7864</v>
          </cell>
          <cell r="L92">
            <v>79627100</v>
          </cell>
          <cell r="P92">
            <v>3085790</v>
          </cell>
        </row>
        <row r="93">
          <cell r="F93">
            <v>0</v>
          </cell>
          <cell r="H93">
            <v>0</v>
          </cell>
          <cell r="J93">
            <v>0</v>
          </cell>
          <cell r="K93">
            <v>0</v>
          </cell>
          <cell r="L93">
            <v>0</v>
          </cell>
          <cell r="M93">
            <v>0</v>
          </cell>
          <cell r="N93">
            <v>0</v>
          </cell>
          <cell r="O93">
            <v>0</v>
          </cell>
          <cell r="P93">
            <v>0</v>
          </cell>
        </row>
        <row r="94">
          <cell r="A94" t="str">
            <v>*</v>
          </cell>
          <cell r="B94" t="str">
            <v>DWG. NO. XK11A-0000-02, 03 , 04</v>
          </cell>
          <cell r="F94">
            <v>0</v>
          </cell>
          <cell r="H94">
            <v>0</v>
          </cell>
          <cell r="J94">
            <v>0</v>
          </cell>
          <cell r="K94">
            <v>0</v>
          </cell>
          <cell r="L94">
            <v>0</v>
          </cell>
          <cell r="M94">
            <v>0</v>
          </cell>
          <cell r="N94">
            <v>0</v>
          </cell>
          <cell r="O94">
            <v>0</v>
          </cell>
          <cell r="P94">
            <v>0</v>
          </cell>
        </row>
        <row r="95">
          <cell r="A95" t="str">
            <v xml:space="preserve">   A.2</v>
          </cell>
          <cell r="B95" t="str">
            <v>MAIN SUBSTATION (公共設施)</v>
          </cell>
          <cell r="H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H102">
            <v>0</v>
          </cell>
          <cell r="I102">
            <v>15</v>
          </cell>
          <cell r="J102">
            <v>105</v>
          </cell>
          <cell r="K102">
            <v>120000</v>
          </cell>
          <cell r="L102">
            <v>840000</v>
          </cell>
          <cell r="M102">
            <v>0</v>
          </cell>
          <cell r="N102">
            <v>0</v>
          </cell>
          <cell r="O102">
            <v>4200</v>
          </cell>
          <cell r="P102">
            <v>29400</v>
          </cell>
        </row>
        <row r="103">
          <cell r="B103" t="str">
            <v>SUB-TOTAL (A.2)</v>
          </cell>
          <cell r="F103">
            <v>12780000</v>
          </cell>
          <cell r="J103">
            <v>703</v>
          </cell>
          <cell r="L103">
            <v>12780000</v>
          </cell>
          <cell r="P103">
            <v>196840</v>
          </cell>
        </row>
        <row r="105">
          <cell r="A105" t="str">
            <v>*</v>
          </cell>
          <cell r="B105" t="str">
            <v>DWG. NO. XK11A-0000-05,06,07,08</v>
          </cell>
          <cell r="F105">
            <v>0</v>
          </cell>
          <cell r="H105">
            <v>0</v>
          </cell>
          <cell r="J105">
            <v>0</v>
          </cell>
          <cell r="K105">
            <v>0</v>
          </cell>
          <cell r="L105">
            <v>0</v>
          </cell>
          <cell r="M105">
            <v>0</v>
          </cell>
          <cell r="N105">
            <v>0</v>
          </cell>
          <cell r="O105">
            <v>0</v>
          </cell>
          <cell r="P105">
            <v>0</v>
          </cell>
        </row>
        <row r="106">
          <cell r="A106" t="str">
            <v xml:space="preserve">   A.3</v>
          </cell>
          <cell r="B106" t="str">
            <v>NO.1 SUBSTATION (場區)</v>
          </cell>
          <cell r="F106">
            <v>0</v>
          </cell>
          <cell r="H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H115">
            <v>0</v>
          </cell>
          <cell r="I115">
            <v>15</v>
          </cell>
          <cell r="J115">
            <v>45</v>
          </cell>
          <cell r="K115">
            <v>140000</v>
          </cell>
          <cell r="L115">
            <v>420000</v>
          </cell>
          <cell r="M115">
            <v>0</v>
          </cell>
          <cell r="N115">
            <v>0</v>
          </cell>
          <cell r="O115">
            <v>4200</v>
          </cell>
          <cell r="P115">
            <v>12600</v>
          </cell>
        </row>
        <row r="116">
          <cell r="B116" t="str">
            <v>SUB-TOTAL (A.3)</v>
          </cell>
          <cell r="F116">
            <v>22314000</v>
          </cell>
          <cell r="J116">
            <v>1302</v>
          </cell>
          <cell r="L116">
            <v>22314000</v>
          </cell>
          <cell r="P116">
            <v>364560</v>
          </cell>
        </row>
        <row r="117">
          <cell r="F117">
            <v>0</v>
          </cell>
          <cell r="H117">
            <v>0</v>
          </cell>
          <cell r="J117">
            <v>0</v>
          </cell>
          <cell r="K117">
            <v>0</v>
          </cell>
          <cell r="L117">
            <v>0</v>
          </cell>
          <cell r="M117">
            <v>0</v>
          </cell>
          <cell r="N117">
            <v>0</v>
          </cell>
          <cell r="O117">
            <v>0</v>
          </cell>
          <cell r="P117">
            <v>0</v>
          </cell>
        </row>
        <row r="118">
          <cell r="A118" t="str">
            <v>*</v>
          </cell>
          <cell r="B118" t="str">
            <v>DWG. NO. XK11A-0000-09,10</v>
          </cell>
          <cell r="F118">
            <v>0</v>
          </cell>
          <cell r="H118">
            <v>0</v>
          </cell>
          <cell r="J118">
            <v>0</v>
          </cell>
          <cell r="K118">
            <v>0</v>
          </cell>
          <cell r="L118">
            <v>0</v>
          </cell>
          <cell r="M118">
            <v>0</v>
          </cell>
          <cell r="N118">
            <v>0</v>
          </cell>
          <cell r="O118">
            <v>0</v>
          </cell>
          <cell r="P118">
            <v>0</v>
          </cell>
        </row>
        <row r="119">
          <cell r="A119" t="str">
            <v xml:space="preserve">   A.4</v>
          </cell>
          <cell r="B119" t="str">
            <v>NO.2 SUBSTATION (碼頭區)</v>
          </cell>
          <cell r="F119">
            <v>0</v>
          </cell>
          <cell r="H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H127">
            <v>0</v>
          </cell>
          <cell r="I127">
            <v>15</v>
          </cell>
          <cell r="J127">
            <v>105</v>
          </cell>
          <cell r="K127">
            <v>120000</v>
          </cell>
          <cell r="L127">
            <v>840000</v>
          </cell>
          <cell r="M127">
            <v>0</v>
          </cell>
          <cell r="N127">
            <v>0</v>
          </cell>
          <cell r="O127">
            <v>4200</v>
          </cell>
          <cell r="P127">
            <v>29400</v>
          </cell>
        </row>
        <row r="128">
          <cell r="B128" t="str">
            <v>SUB-TOTAL (A.4)</v>
          </cell>
          <cell r="F128">
            <v>12280000</v>
          </cell>
          <cell r="J128">
            <v>693</v>
          </cell>
          <cell r="L128">
            <v>12280000</v>
          </cell>
          <cell r="P128">
            <v>194040</v>
          </cell>
        </row>
        <row r="129">
          <cell r="F129">
            <v>0</v>
          </cell>
          <cell r="H129">
            <v>0</v>
          </cell>
          <cell r="J129">
            <v>0</v>
          </cell>
          <cell r="K129">
            <v>0</v>
          </cell>
          <cell r="L129">
            <v>0</v>
          </cell>
          <cell r="M129">
            <v>0</v>
          </cell>
          <cell r="N129">
            <v>0</v>
          </cell>
          <cell r="O129">
            <v>0</v>
          </cell>
          <cell r="P129">
            <v>0</v>
          </cell>
        </row>
        <row r="130">
          <cell r="A130" t="str">
            <v>A.5</v>
          </cell>
          <cell r="B130" t="str">
            <v xml:space="preserve"> DISEL STAND-BY GENERATOR 1250KW OUTPUT,</v>
          </cell>
          <cell r="C130">
            <v>1</v>
          </cell>
          <cell r="D130" t="str">
            <v>SET</v>
          </cell>
          <cell r="E130">
            <v>6250000</v>
          </cell>
          <cell r="F130">
            <v>6250000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F131">
            <v>0</v>
          </cell>
          <cell r="H131">
            <v>0</v>
          </cell>
          <cell r="J131">
            <v>0</v>
          </cell>
          <cell r="K131">
            <v>0</v>
          </cell>
          <cell r="L131">
            <v>0</v>
          </cell>
          <cell r="M131">
            <v>0</v>
          </cell>
          <cell r="N131">
            <v>0</v>
          </cell>
          <cell r="O131">
            <v>0</v>
          </cell>
          <cell r="P131">
            <v>0</v>
          </cell>
        </row>
        <row r="132">
          <cell r="F132">
            <v>0</v>
          </cell>
          <cell r="H132">
            <v>0</v>
          </cell>
          <cell r="J132">
            <v>0</v>
          </cell>
          <cell r="K132">
            <v>0</v>
          </cell>
          <cell r="L132">
            <v>0</v>
          </cell>
          <cell r="M132">
            <v>0</v>
          </cell>
          <cell r="N132">
            <v>0</v>
          </cell>
          <cell r="O132">
            <v>0</v>
          </cell>
          <cell r="P132">
            <v>0</v>
          </cell>
        </row>
        <row r="133">
          <cell r="A133" t="str">
            <v>A.6</v>
          </cell>
          <cell r="B133" t="str">
            <v>3 PHASE 480V-120V UPS</v>
          </cell>
          <cell r="F133">
            <v>0</v>
          </cell>
          <cell r="H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H135">
            <v>0</v>
          </cell>
          <cell r="I135">
            <v>50</v>
          </cell>
          <cell r="J135">
            <v>50</v>
          </cell>
          <cell r="K135">
            <v>300000</v>
          </cell>
          <cell r="L135">
            <v>300000</v>
          </cell>
          <cell r="M135">
            <v>0</v>
          </cell>
          <cell r="N135">
            <v>0</v>
          </cell>
          <cell r="O135">
            <v>14000</v>
          </cell>
          <cell r="P135">
            <v>14000</v>
          </cell>
        </row>
        <row r="136">
          <cell r="B136" t="str">
            <v>SUB-TOTAL (A.6)</v>
          </cell>
          <cell r="F136">
            <v>1550000</v>
          </cell>
          <cell r="J136">
            <v>238</v>
          </cell>
          <cell r="L136">
            <v>1550000</v>
          </cell>
          <cell r="P136">
            <v>66640</v>
          </cell>
        </row>
        <row r="138">
          <cell r="A138" t="str">
            <v>A.7</v>
          </cell>
          <cell r="B138" t="str">
            <v xml:space="preserve">  DC POWER SUPPLY       </v>
          </cell>
        </row>
        <row r="139">
          <cell r="A139" t="str">
            <v>A.7.1</v>
          </cell>
          <cell r="B139" t="str">
            <v xml:space="preserve"> 125VDC CHAGER, 50A,  W/ 60AH LEAD-CALCIUM BATTERY &amp; RACK</v>
          </cell>
          <cell r="C139">
            <v>1</v>
          </cell>
          <cell r="D139" t="str">
            <v>SET</v>
          </cell>
          <cell r="E139">
            <v>325000</v>
          </cell>
          <cell r="F139">
            <v>325000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H140">
            <v>0</v>
          </cell>
          <cell r="I140">
            <v>35</v>
          </cell>
          <cell r="J140">
            <v>70</v>
          </cell>
          <cell r="K140">
            <v>245000</v>
          </cell>
          <cell r="L140">
            <v>490000</v>
          </cell>
          <cell r="M140">
            <v>0</v>
          </cell>
          <cell r="N140">
            <v>0</v>
          </cell>
          <cell r="O140">
            <v>9800</v>
          </cell>
          <cell r="P140">
            <v>19600</v>
          </cell>
        </row>
        <row r="141">
          <cell r="B141" t="str">
            <v>SUB-TOTAL (A7)</v>
          </cell>
          <cell r="F141">
            <v>815000</v>
          </cell>
          <cell r="J141">
            <v>120</v>
          </cell>
          <cell r="L141">
            <v>815000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F145">
            <v>0</v>
          </cell>
          <cell r="H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H146">
            <v>0</v>
          </cell>
          <cell r="I146">
            <v>20</v>
          </cell>
          <cell r="J146">
            <v>120</v>
          </cell>
          <cell r="K146">
            <v>140000</v>
          </cell>
          <cell r="L146">
            <v>840000</v>
          </cell>
          <cell r="M146">
            <v>0</v>
          </cell>
          <cell r="N146">
            <v>0</v>
          </cell>
          <cell r="O146">
            <v>5600</v>
          </cell>
          <cell r="P146">
            <v>33600</v>
          </cell>
        </row>
        <row r="147">
          <cell r="B147" t="str">
            <v>PNL. NO. POWER PANEL.</v>
          </cell>
          <cell r="F147">
            <v>0</v>
          </cell>
          <cell r="H147">
            <v>0</v>
          </cell>
          <cell r="J147">
            <v>0</v>
          </cell>
          <cell r="K147">
            <v>0</v>
          </cell>
          <cell r="L147">
            <v>0</v>
          </cell>
          <cell r="M147">
            <v>0</v>
          </cell>
          <cell r="N147">
            <v>0</v>
          </cell>
          <cell r="O147">
            <v>0</v>
          </cell>
          <cell r="P147">
            <v>0</v>
          </cell>
        </row>
        <row r="148">
          <cell r="A148" t="str">
            <v>A.8.3</v>
          </cell>
          <cell r="B148" t="str">
            <v>DRY RTANSFORMER, WEATHER PROOF ENCLOSURE</v>
          </cell>
          <cell r="F148">
            <v>0</v>
          </cell>
          <cell r="H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F158">
            <v>0</v>
          </cell>
          <cell r="H158">
            <v>0</v>
          </cell>
          <cell r="J158">
            <v>0</v>
          </cell>
          <cell r="K158">
            <v>0</v>
          </cell>
          <cell r="L158">
            <v>0</v>
          </cell>
          <cell r="M158">
            <v>0</v>
          </cell>
          <cell r="N158">
            <v>0</v>
          </cell>
          <cell r="O158">
            <v>0</v>
          </cell>
          <cell r="P158">
            <v>0</v>
          </cell>
        </row>
        <row r="159">
          <cell r="B159" t="str">
            <v>MOSAIC PANEL SIZE 2000(W)x1000(H)MM., W/ LIGHT x60</v>
          </cell>
          <cell r="F159">
            <v>0</v>
          </cell>
          <cell r="H159">
            <v>0</v>
          </cell>
          <cell r="J159">
            <v>0</v>
          </cell>
          <cell r="K159">
            <v>0</v>
          </cell>
          <cell r="L159">
            <v>0</v>
          </cell>
          <cell r="M159">
            <v>0</v>
          </cell>
          <cell r="N159">
            <v>0</v>
          </cell>
          <cell r="O159">
            <v>0</v>
          </cell>
          <cell r="P159">
            <v>0</v>
          </cell>
        </row>
        <row r="160">
          <cell r="B160" t="str">
            <v>SUB-TOTAL (A.8)</v>
          </cell>
          <cell r="F160">
            <v>2996000</v>
          </cell>
          <cell r="J160">
            <v>677</v>
          </cell>
          <cell r="L160">
            <v>2996000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H162">
            <v>0</v>
          </cell>
          <cell r="I162">
            <v>1607</v>
          </cell>
          <cell r="J162">
            <v>1607</v>
          </cell>
          <cell r="K162" t="str">
            <v>M+L</v>
          </cell>
          <cell r="L162" t="str">
            <v>M+L</v>
          </cell>
          <cell r="M162">
            <v>0</v>
          </cell>
          <cell r="N162">
            <v>0</v>
          </cell>
          <cell r="O162">
            <v>1800000</v>
          </cell>
          <cell r="P162">
            <v>1800000</v>
          </cell>
        </row>
        <row r="163">
          <cell r="F163">
            <v>0</v>
          </cell>
          <cell r="H163">
            <v>0</v>
          </cell>
          <cell r="J163">
            <v>0</v>
          </cell>
          <cell r="K163">
            <v>0</v>
          </cell>
          <cell r="L163">
            <v>0</v>
          </cell>
          <cell r="M163">
            <v>0</v>
          </cell>
          <cell r="N163">
            <v>0</v>
          </cell>
          <cell r="O163">
            <v>0</v>
          </cell>
          <cell r="P163">
            <v>0</v>
          </cell>
        </row>
        <row r="164">
          <cell r="B164" t="str">
            <v>SUB-TOTAL : (A)</v>
          </cell>
          <cell r="F164">
            <v>138612100</v>
          </cell>
          <cell r="H164">
            <v>0</v>
          </cell>
          <cell r="J164">
            <v>13764</v>
          </cell>
          <cell r="K164">
            <v>0</v>
          </cell>
          <cell r="L164">
            <v>138612100</v>
          </cell>
          <cell r="M164">
            <v>0</v>
          </cell>
          <cell r="N164">
            <v>0</v>
          </cell>
          <cell r="O164">
            <v>0</v>
          </cell>
          <cell r="P164">
            <v>6155030</v>
          </cell>
        </row>
        <row r="167">
          <cell r="F167">
            <v>0</v>
          </cell>
          <cell r="H167">
            <v>0</v>
          </cell>
          <cell r="J167">
            <v>0</v>
          </cell>
          <cell r="K167">
            <v>0</v>
          </cell>
          <cell r="L167">
            <v>0</v>
          </cell>
          <cell r="M167">
            <v>0</v>
          </cell>
          <cell r="N167">
            <v>0</v>
          </cell>
          <cell r="O167">
            <v>0</v>
          </cell>
          <cell r="P167">
            <v>0</v>
          </cell>
        </row>
        <row r="168">
          <cell r="A168" t="str">
            <v>B</v>
          </cell>
          <cell r="B168" t="str">
            <v xml:space="preserve"> POWER DISTRIBUTION SYSTEM</v>
          </cell>
          <cell r="F168">
            <v>0</v>
          </cell>
          <cell r="H168">
            <v>0</v>
          </cell>
          <cell r="J168">
            <v>0</v>
          </cell>
          <cell r="K168">
            <v>0</v>
          </cell>
          <cell r="L168">
            <v>0</v>
          </cell>
          <cell r="M168">
            <v>0</v>
          </cell>
          <cell r="N168">
            <v>0</v>
          </cell>
          <cell r="O168">
            <v>0</v>
          </cell>
          <cell r="P168">
            <v>0</v>
          </cell>
        </row>
        <row r="169">
          <cell r="F169">
            <v>0</v>
          </cell>
          <cell r="H169">
            <v>0</v>
          </cell>
          <cell r="J169">
            <v>0</v>
          </cell>
          <cell r="K169">
            <v>0</v>
          </cell>
          <cell r="L169">
            <v>0</v>
          </cell>
          <cell r="M169">
            <v>0</v>
          </cell>
          <cell r="N169">
            <v>0</v>
          </cell>
          <cell r="O169">
            <v>0</v>
          </cell>
          <cell r="P169">
            <v>0</v>
          </cell>
        </row>
        <row r="170">
          <cell r="B170" t="str">
            <v xml:space="preserve"> 600V POWER CABLE, XLPE INSU. PVC JACKET</v>
          </cell>
          <cell r="F170">
            <v>0</v>
          </cell>
          <cell r="H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H183">
            <v>0</v>
          </cell>
          <cell r="I183">
            <v>0.32500000000000001</v>
          </cell>
          <cell r="J183">
            <v>98</v>
          </cell>
          <cell r="K183">
            <v>232</v>
          </cell>
          <cell r="L183">
            <v>69600</v>
          </cell>
          <cell r="M183">
            <v>0</v>
          </cell>
          <cell r="N183">
            <v>0</v>
          </cell>
          <cell r="O183">
            <v>91</v>
          </cell>
          <cell r="P183">
            <v>27300</v>
          </cell>
        </row>
        <row r="184">
          <cell r="E184">
            <v>0</v>
          </cell>
          <cell r="F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E185">
            <v>0</v>
          </cell>
          <cell r="F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H192">
            <v>0</v>
          </cell>
          <cell r="I192">
            <v>0.16</v>
          </cell>
          <cell r="J192">
            <v>48</v>
          </cell>
          <cell r="K192">
            <v>83</v>
          </cell>
          <cell r="L192">
            <v>24900</v>
          </cell>
          <cell r="M192">
            <v>0</v>
          </cell>
          <cell r="N192">
            <v>0</v>
          </cell>
          <cell r="O192">
            <v>45</v>
          </cell>
          <cell r="P192">
            <v>13500</v>
          </cell>
        </row>
        <row r="193">
          <cell r="E193">
            <v>0</v>
          </cell>
          <cell r="F193">
            <v>0</v>
          </cell>
          <cell r="H193">
            <v>0</v>
          </cell>
          <cell r="I193">
            <v>0</v>
          </cell>
          <cell r="J193">
            <v>0</v>
          </cell>
          <cell r="K193">
            <v>0</v>
          </cell>
          <cell r="L193">
            <v>0</v>
          </cell>
          <cell r="M193">
            <v>0</v>
          </cell>
          <cell r="N193">
            <v>0</v>
          </cell>
          <cell r="O193">
            <v>0</v>
          </cell>
          <cell r="P193">
            <v>0</v>
          </cell>
        </row>
        <row r="194">
          <cell r="B194" t="str">
            <v>8KV POWER CABLE, XLPE INSU. PVC JACKET</v>
          </cell>
          <cell r="E194">
            <v>0</v>
          </cell>
          <cell r="F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H199">
            <v>0</v>
          </cell>
          <cell r="I199">
            <v>0.27400000000000002</v>
          </cell>
          <cell r="J199">
            <v>4795</v>
          </cell>
          <cell r="K199">
            <v>306</v>
          </cell>
          <cell r="L199">
            <v>5355000</v>
          </cell>
          <cell r="M199">
            <v>0</v>
          </cell>
          <cell r="N199">
            <v>0</v>
          </cell>
          <cell r="O199">
            <v>77</v>
          </cell>
          <cell r="P199">
            <v>1347500</v>
          </cell>
        </row>
        <row r="200">
          <cell r="F200">
            <v>0</v>
          </cell>
          <cell r="H200">
            <v>0</v>
          </cell>
          <cell r="J200">
            <v>0</v>
          </cell>
          <cell r="K200">
            <v>0</v>
          </cell>
          <cell r="L200">
            <v>0</v>
          </cell>
          <cell r="M200">
            <v>0</v>
          </cell>
          <cell r="N200">
            <v>0</v>
          </cell>
          <cell r="O200">
            <v>0</v>
          </cell>
          <cell r="P200">
            <v>0</v>
          </cell>
        </row>
        <row r="201">
          <cell r="B201" t="str">
            <v>8KV TERMINATION KIT, HEAT SHRINKABLE TYPE</v>
          </cell>
          <cell r="F201">
            <v>0</v>
          </cell>
          <cell r="H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H206">
            <v>0</v>
          </cell>
          <cell r="I206">
            <v>4.5</v>
          </cell>
          <cell r="J206">
            <v>180</v>
          </cell>
          <cell r="K206">
            <v>1585</v>
          </cell>
          <cell r="L206">
            <v>63400</v>
          </cell>
          <cell r="M206">
            <v>0</v>
          </cell>
          <cell r="N206">
            <v>0</v>
          </cell>
          <cell r="O206">
            <v>1260</v>
          </cell>
          <cell r="P206">
            <v>50400</v>
          </cell>
        </row>
        <row r="207">
          <cell r="F207">
            <v>0</v>
          </cell>
          <cell r="H207">
            <v>0</v>
          </cell>
          <cell r="J207">
            <v>0</v>
          </cell>
          <cell r="K207">
            <v>0</v>
          </cell>
          <cell r="L207">
            <v>0</v>
          </cell>
          <cell r="M207">
            <v>0</v>
          </cell>
          <cell r="N207">
            <v>0</v>
          </cell>
          <cell r="O207">
            <v>0</v>
          </cell>
          <cell r="P207">
            <v>0</v>
          </cell>
        </row>
        <row r="208">
          <cell r="B208" t="str">
            <v xml:space="preserve"> RSG CONDUIT WITH COUPLING, THICK WALL</v>
          </cell>
          <cell r="F208">
            <v>0</v>
          </cell>
          <cell r="H208">
            <v>0</v>
          </cell>
          <cell r="J208">
            <v>0</v>
          </cell>
          <cell r="K208">
            <v>0</v>
          </cell>
          <cell r="L208">
            <v>0</v>
          </cell>
          <cell r="M208">
            <v>0</v>
          </cell>
          <cell r="N208">
            <v>0</v>
          </cell>
          <cell r="O208">
            <v>0</v>
          </cell>
          <cell r="P208">
            <v>0</v>
          </cell>
        </row>
        <row r="209">
          <cell r="B209" t="str">
            <v xml:space="preserve"> (ANSI C80.1 NPT THREADED)</v>
          </cell>
          <cell r="F209">
            <v>0</v>
          </cell>
          <cell r="H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H213">
            <v>0</v>
          </cell>
          <cell r="I213">
            <v>2.72</v>
          </cell>
          <cell r="J213">
            <v>136</v>
          </cell>
          <cell r="K213">
            <v>840</v>
          </cell>
          <cell r="L213">
            <v>42000</v>
          </cell>
          <cell r="M213">
            <v>0</v>
          </cell>
          <cell r="N213">
            <v>0</v>
          </cell>
          <cell r="O213">
            <v>762</v>
          </cell>
          <cell r="P213">
            <v>38100</v>
          </cell>
        </row>
        <row r="214">
          <cell r="E214" t="str">
            <v xml:space="preserve"> </v>
          </cell>
          <cell r="F214">
            <v>0</v>
          </cell>
          <cell r="H214">
            <v>0</v>
          </cell>
          <cell r="J214">
            <v>0</v>
          </cell>
          <cell r="K214">
            <v>0</v>
          </cell>
          <cell r="L214">
            <v>0</v>
          </cell>
          <cell r="M214">
            <v>0</v>
          </cell>
          <cell r="N214">
            <v>0</v>
          </cell>
          <cell r="O214">
            <v>0</v>
          </cell>
          <cell r="P214">
            <v>0</v>
          </cell>
        </row>
        <row r="215">
          <cell r="B215" t="str">
            <v xml:space="preserve"> FLEXIBLE CONDUIT, LIQUID-TIGHT, UA TYPE</v>
          </cell>
          <cell r="F215">
            <v>0</v>
          </cell>
          <cell r="H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H218">
            <v>0</v>
          </cell>
          <cell r="I218">
            <v>2.08</v>
          </cell>
          <cell r="J218">
            <v>42</v>
          </cell>
          <cell r="K218">
            <v>1307</v>
          </cell>
          <cell r="L218">
            <v>26140</v>
          </cell>
          <cell r="M218">
            <v>0</v>
          </cell>
          <cell r="N218">
            <v>0</v>
          </cell>
          <cell r="O218">
            <v>582</v>
          </cell>
          <cell r="P218">
            <v>11640</v>
          </cell>
        </row>
        <row r="219">
          <cell r="F219">
            <v>0</v>
          </cell>
          <cell r="H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F221">
            <v>0</v>
          </cell>
          <cell r="H221">
            <v>0</v>
          </cell>
          <cell r="J221">
            <v>0</v>
          </cell>
          <cell r="K221">
            <v>0</v>
          </cell>
          <cell r="L221">
            <v>0</v>
          </cell>
          <cell r="M221">
            <v>0</v>
          </cell>
          <cell r="N221">
            <v>0</v>
          </cell>
          <cell r="O221">
            <v>0</v>
          </cell>
          <cell r="P221">
            <v>0</v>
          </cell>
        </row>
        <row r="222">
          <cell r="F222">
            <v>0</v>
          </cell>
          <cell r="H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H223">
            <v>0</v>
          </cell>
          <cell r="I223">
            <v>0.15</v>
          </cell>
          <cell r="J223">
            <v>165</v>
          </cell>
          <cell r="K223">
            <v>20</v>
          </cell>
          <cell r="L223">
            <v>22000</v>
          </cell>
          <cell r="M223">
            <v>0</v>
          </cell>
          <cell r="N223">
            <v>0</v>
          </cell>
          <cell r="O223">
            <v>42</v>
          </cell>
          <cell r="P223">
            <v>46200</v>
          </cell>
        </row>
        <row r="224">
          <cell r="F224">
            <v>0</v>
          </cell>
          <cell r="H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F226">
            <v>0</v>
          </cell>
          <cell r="H226">
            <v>0</v>
          </cell>
          <cell r="J226">
            <v>0</v>
          </cell>
          <cell r="K226">
            <v>0</v>
          </cell>
          <cell r="L226">
            <v>0</v>
          </cell>
          <cell r="M226">
            <v>0</v>
          </cell>
          <cell r="N226">
            <v>0</v>
          </cell>
          <cell r="O226">
            <v>0</v>
          </cell>
          <cell r="P226">
            <v>0</v>
          </cell>
        </row>
        <row r="227">
          <cell r="F227">
            <v>0</v>
          </cell>
          <cell r="H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F229">
            <v>0</v>
          </cell>
          <cell r="H229">
            <v>0</v>
          </cell>
          <cell r="J229">
            <v>0</v>
          </cell>
          <cell r="K229">
            <v>0</v>
          </cell>
          <cell r="L229">
            <v>0</v>
          </cell>
          <cell r="M229">
            <v>0</v>
          </cell>
          <cell r="N229">
            <v>0</v>
          </cell>
          <cell r="O229">
            <v>0</v>
          </cell>
          <cell r="P229">
            <v>0</v>
          </cell>
        </row>
        <row r="230">
          <cell r="F230">
            <v>0</v>
          </cell>
          <cell r="H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F232">
            <v>0</v>
          </cell>
          <cell r="H232">
            <v>0</v>
          </cell>
          <cell r="J232">
            <v>0</v>
          </cell>
          <cell r="K232">
            <v>0</v>
          </cell>
          <cell r="L232">
            <v>0</v>
          </cell>
          <cell r="M232">
            <v>0</v>
          </cell>
          <cell r="N232">
            <v>0</v>
          </cell>
          <cell r="O232">
            <v>0</v>
          </cell>
          <cell r="P232">
            <v>0</v>
          </cell>
        </row>
        <row r="233">
          <cell r="F233">
            <v>0</v>
          </cell>
          <cell r="H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F235">
            <v>0</v>
          </cell>
          <cell r="H235">
            <v>0</v>
          </cell>
          <cell r="J235">
            <v>0</v>
          </cell>
          <cell r="K235">
            <v>0</v>
          </cell>
          <cell r="L235">
            <v>0</v>
          </cell>
          <cell r="M235">
            <v>0</v>
          </cell>
          <cell r="N235">
            <v>0</v>
          </cell>
          <cell r="O235">
            <v>0</v>
          </cell>
          <cell r="P235">
            <v>0</v>
          </cell>
        </row>
        <row r="236">
          <cell r="F236">
            <v>0</v>
          </cell>
          <cell r="H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H237">
            <v>0</v>
          </cell>
          <cell r="J237">
            <v>0</v>
          </cell>
          <cell r="K237">
            <v>1000</v>
          </cell>
          <cell r="L237">
            <v>52000</v>
          </cell>
          <cell r="M237">
            <v>0</v>
          </cell>
          <cell r="N237">
            <v>0</v>
          </cell>
          <cell r="O237">
            <v>0</v>
          </cell>
          <cell r="P237">
            <v>0</v>
          </cell>
        </row>
        <row r="238">
          <cell r="F238">
            <v>0</v>
          </cell>
          <cell r="H238">
            <v>0</v>
          </cell>
          <cell r="J238">
            <v>0</v>
          </cell>
          <cell r="K238">
            <v>0</v>
          </cell>
          <cell r="L238">
            <v>0</v>
          </cell>
          <cell r="M238">
            <v>0</v>
          </cell>
          <cell r="N238">
            <v>0</v>
          </cell>
          <cell r="O238">
            <v>0</v>
          </cell>
          <cell r="P238">
            <v>0</v>
          </cell>
        </row>
        <row r="239">
          <cell r="B239" t="str">
            <v xml:space="preserve"> CABLE TRAY, LADDER TYPE H.D. GALV. STEEL</v>
          </cell>
          <cell r="F239">
            <v>0</v>
          </cell>
          <cell r="H239">
            <v>0</v>
          </cell>
          <cell r="J239">
            <v>0</v>
          </cell>
          <cell r="K239">
            <v>0</v>
          </cell>
          <cell r="L239">
            <v>0</v>
          </cell>
          <cell r="M239">
            <v>0</v>
          </cell>
          <cell r="N239">
            <v>0</v>
          </cell>
          <cell r="O239">
            <v>0</v>
          </cell>
          <cell r="P239">
            <v>0</v>
          </cell>
        </row>
        <row r="240">
          <cell r="B240" t="str">
            <v xml:space="preserve"> W/ ANODIC TREATMENT &amp; EXPOSY COATING(50u)</v>
          </cell>
          <cell r="F240">
            <v>0</v>
          </cell>
          <cell r="H240">
            <v>0</v>
          </cell>
          <cell r="J240">
            <v>0</v>
          </cell>
          <cell r="K240">
            <v>0</v>
          </cell>
          <cell r="L240">
            <v>0</v>
          </cell>
          <cell r="M240">
            <v>0</v>
          </cell>
          <cell r="N240">
            <v>0</v>
          </cell>
          <cell r="O240">
            <v>0</v>
          </cell>
          <cell r="P240">
            <v>0</v>
          </cell>
        </row>
        <row r="241">
          <cell r="B241" t="str">
            <v xml:space="preserve"> STRAIGHT SECTION, </v>
          </cell>
          <cell r="F241">
            <v>0</v>
          </cell>
          <cell r="H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H244">
            <v>0</v>
          </cell>
          <cell r="I244">
            <v>1</v>
          </cell>
          <cell r="J244">
            <v>160</v>
          </cell>
          <cell r="K244">
            <v>450</v>
          </cell>
          <cell r="L244">
            <v>72000</v>
          </cell>
          <cell r="M244">
            <v>0</v>
          </cell>
          <cell r="N244">
            <v>0</v>
          </cell>
          <cell r="O244">
            <v>280</v>
          </cell>
          <cell r="P244">
            <v>44800</v>
          </cell>
        </row>
        <row r="245">
          <cell r="F245">
            <v>0</v>
          </cell>
          <cell r="H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F247">
            <v>0</v>
          </cell>
          <cell r="H247">
            <v>0</v>
          </cell>
          <cell r="J247">
            <v>0</v>
          </cell>
          <cell r="K247">
            <v>0</v>
          </cell>
          <cell r="L247">
            <v>0</v>
          </cell>
          <cell r="M247">
            <v>0</v>
          </cell>
          <cell r="N247">
            <v>0</v>
          </cell>
          <cell r="O247">
            <v>0</v>
          </cell>
          <cell r="P247">
            <v>0</v>
          </cell>
        </row>
        <row r="248">
          <cell r="B248" t="str">
            <v xml:space="preserve"> STRAIGHT SECTION, 600 mm WIDE</v>
          </cell>
          <cell r="F248">
            <v>0</v>
          </cell>
          <cell r="H248">
            <v>0</v>
          </cell>
          <cell r="J248">
            <v>0</v>
          </cell>
          <cell r="K248">
            <v>0</v>
          </cell>
          <cell r="L248">
            <v>0</v>
          </cell>
          <cell r="M248">
            <v>0</v>
          </cell>
          <cell r="N248">
            <v>0</v>
          </cell>
          <cell r="O248">
            <v>0</v>
          </cell>
          <cell r="P248">
            <v>0</v>
          </cell>
        </row>
        <row r="249">
          <cell r="F249">
            <v>0</v>
          </cell>
          <cell r="H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H250">
            <v>0</v>
          </cell>
          <cell r="I250">
            <v>113.39999999999999</v>
          </cell>
          <cell r="J250">
            <v>113</v>
          </cell>
          <cell r="K250">
            <v>174320</v>
          </cell>
          <cell r="L250">
            <v>174320</v>
          </cell>
          <cell r="M250">
            <v>0</v>
          </cell>
          <cell r="N250">
            <v>0</v>
          </cell>
          <cell r="O250">
            <v>31752</v>
          </cell>
          <cell r="P250">
            <v>31752</v>
          </cell>
        </row>
        <row r="251">
          <cell r="F251">
            <v>0</v>
          </cell>
          <cell r="H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H252">
            <v>0</v>
          </cell>
          <cell r="I252">
            <v>0.15</v>
          </cell>
          <cell r="J252">
            <v>593</v>
          </cell>
          <cell r="K252">
            <v>20</v>
          </cell>
          <cell r="L252">
            <v>79000</v>
          </cell>
          <cell r="M252">
            <v>0</v>
          </cell>
          <cell r="N252">
            <v>0</v>
          </cell>
          <cell r="O252">
            <v>42</v>
          </cell>
          <cell r="P252">
            <v>165900</v>
          </cell>
        </row>
        <row r="253">
          <cell r="F253">
            <v>0</v>
          </cell>
          <cell r="H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F255">
            <v>0</v>
          </cell>
          <cell r="H255">
            <v>0</v>
          </cell>
          <cell r="J255">
            <v>0</v>
          </cell>
          <cell r="K255">
            <v>0</v>
          </cell>
          <cell r="L255">
            <v>0</v>
          </cell>
          <cell r="M255">
            <v>0</v>
          </cell>
          <cell r="N255">
            <v>0</v>
          </cell>
          <cell r="O255">
            <v>0</v>
          </cell>
          <cell r="P255">
            <v>0</v>
          </cell>
        </row>
        <row r="256">
          <cell r="B256" t="str">
            <v xml:space="preserve"> 3000(L)x1600(D)x2200(H)MM., W/ DOORS</v>
          </cell>
          <cell r="F256">
            <v>0</v>
          </cell>
          <cell r="H256">
            <v>0</v>
          </cell>
          <cell r="J256">
            <v>0</v>
          </cell>
          <cell r="K256">
            <v>0</v>
          </cell>
          <cell r="L256">
            <v>0</v>
          </cell>
          <cell r="M256">
            <v>0</v>
          </cell>
          <cell r="N256">
            <v>0</v>
          </cell>
          <cell r="O256">
            <v>0</v>
          </cell>
          <cell r="P256">
            <v>0</v>
          </cell>
        </row>
        <row r="257">
          <cell r="F257">
            <v>0</v>
          </cell>
          <cell r="H257">
            <v>0</v>
          </cell>
          <cell r="J257">
            <v>0</v>
          </cell>
          <cell r="K257">
            <v>0</v>
          </cell>
          <cell r="L257">
            <v>0</v>
          </cell>
          <cell r="M257">
            <v>0</v>
          </cell>
          <cell r="N257">
            <v>0</v>
          </cell>
          <cell r="O257">
            <v>0</v>
          </cell>
          <cell r="P257">
            <v>0</v>
          </cell>
        </row>
        <row r="258">
          <cell r="A258">
            <v>52</v>
          </cell>
          <cell r="B258" t="str">
            <v xml:space="preserve">JUNCTION BOX, INDOOR TYPE, </v>
          </cell>
          <cell r="C258">
            <v>3</v>
          </cell>
          <cell r="D258" t="str">
            <v>SET</v>
          </cell>
          <cell r="E258">
            <v>16000</v>
          </cell>
          <cell r="F258">
            <v>48000</v>
          </cell>
          <cell r="H258">
            <v>0</v>
          </cell>
          <cell r="I258">
            <v>15</v>
          </cell>
          <cell r="J258">
            <v>45</v>
          </cell>
          <cell r="K258">
            <v>16000</v>
          </cell>
          <cell r="L258">
            <v>48000</v>
          </cell>
          <cell r="M258">
            <v>0</v>
          </cell>
          <cell r="N258">
            <v>0</v>
          </cell>
          <cell r="O258">
            <v>4200</v>
          </cell>
          <cell r="P258">
            <v>12600</v>
          </cell>
        </row>
        <row r="259">
          <cell r="B259" t="str">
            <v>W/ TB.(FOR 2.0MM. WIRE) X 200P</v>
          </cell>
          <cell r="F259">
            <v>0</v>
          </cell>
          <cell r="H259">
            <v>0</v>
          </cell>
          <cell r="J259">
            <v>0</v>
          </cell>
          <cell r="K259">
            <v>0</v>
          </cell>
          <cell r="L259">
            <v>0</v>
          </cell>
          <cell r="M259">
            <v>0</v>
          </cell>
          <cell r="N259">
            <v>0</v>
          </cell>
          <cell r="O259">
            <v>0</v>
          </cell>
          <cell r="P259">
            <v>0</v>
          </cell>
        </row>
        <row r="260">
          <cell r="F260">
            <v>0</v>
          </cell>
          <cell r="H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H261">
            <v>0</v>
          </cell>
          <cell r="I261">
            <v>963.71999999999991</v>
          </cell>
          <cell r="J261">
            <v>964</v>
          </cell>
          <cell r="K261">
            <v>677772</v>
          </cell>
          <cell r="L261">
            <v>677772</v>
          </cell>
          <cell r="M261">
            <v>0</v>
          </cell>
          <cell r="N261">
            <v>0</v>
          </cell>
          <cell r="O261">
            <v>269842</v>
          </cell>
          <cell r="P261">
            <v>269842</v>
          </cell>
        </row>
        <row r="262">
          <cell r="F262">
            <v>0</v>
          </cell>
          <cell r="H262">
            <v>0</v>
          </cell>
          <cell r="J262">
            <v>0</v>
          </cell>
          <cell r="K262">
            <v>0</v>
          </cell>
          <cell r="L262">
            <v>0</v>
          </cell>
          <cell r="M262">
            <v>0</v>
          </cell>
          <cell r="N262">
            <v>0</v>
          </cell>
          <cell r="O262">
            <v>0</v>
          </cell>
          <cell r="P262">
            <v>0</v>
          </cell>
        </row>
        <row r="263">
          <cell r="B263" t="str">
            <v>SUB-TOTAL : (B)</v>
          </cell>
          <cell r="F263">
            <v>23270172</v>
          </cell>
          <cell r="H263">
            <v>0</v>
          </cell>
          <cell r="J263">
            <v>33088</v>
          </cell>
          <cell r="K263">
            <v>0</v>
          </cell>
          <cell r="L263">
            <v>23270172</v>
          </cell>
          <cell r="M263">
            <v>0</v>
          </cell>
          <cell r="N263">
            <v>0</v>
          </cell>
          <cell r="O263">
            <v>0</v>
          </cell>
          <cell r="P263">
            <v>9262383</v>
          </cell>
        </row>
        <row r="264">
          <cell r="F264">
            <v>0</v>
          </cell>
          <cell r="H264">
            <v>0</v>
          </cell>
          <cell r="J264">
            <v>0</v>
          </cell>
          <cell r="K264">
            <v>0</v>
          </cell>
          <cell r="L264">
            <v>0</v>
          </cell>
          <cell r="M264">
            <v>0</v>
          </cell>
          <cell r="N264">
            <v>0</v>
          </cell>
          <cell r="O264">
            <v>0</v>
          </cell>
          <cell r="P264">
            <v>0</v>
          </cell>
        </row>
        <row r="265">
          <cell r="F265">
            <v>0</v>
          </cell>
          <cell r="H265">
            <v>0</v>
          </cell>
          <cell r="J265">
            <v>0</v>
          </cell>
          <cell r="K265">
            <v>0</v>
          </cell>
          <cell r="L265">
            <v>0</v>
          </cell>
          <cell r="M265">
            <v>0</v>
          </cell>
          <cell r="N265">
            <v>0</v>
          </cell>
          <cell r="O265">
            <v>0</v>
          </cell>
          <cell r="P265">
            <v>0</v>
          </cell>
        </row>
        <row r="266">
          <cell r="F266">
            <v>0</v>
          </cell>
          <cell r="H266">
            <v>0</v>
          </cell>
          <cell r="J266">
            <v>0</v>
          </cell>
          <cell r="K266">
            <v>0</v>
          </cell>
          <cell r="L266">
            <v>0</v>
          </cell>
          <cell r="M266">
            <v>0</v>
          </cell>
          <cell r="N266">
            <v>0</v>
          </cell>
          <cell r="O266">
            <v>0</v>
          </cell>
          <cell r="P266">
            <v>0</v>
          </cell>
        </row>
        <row r="267">
          <cell r="A267" t="str">
            <v xml:space="preserve">  C.</v>
          </cell>
          <cell r="B267" t="str">
            <v xml:space="preserve"> LIGHTING SYSTEM(所有燈具皆包括燈管或燈泡)</v>
          </cell>
          <cell r="F267">
            <v>0</v>
          </cell>
          <cell r="H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F269">
            <v>0</v>
          </cell>
          <cell r="H269">
            <v>0</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H270">
            <v>0</v>
          </cell>
          <cell r="I270">
            <v>10</v>
          </cell>
          <cell r="J270">
            <v>10</v>
          </cell>
          <cell r="K270">
            <v>13000</v>
          </cell>
          <cell r="L270">
            <v>13000</v>
          </cell>
          <cell r="M270">
            <v>0</v>
          </cell>
          <cell r="N270">
            <v>0</v>
          </cell>
          <cell r="O270">
            <v>2800</v>
          </cell>
          <cell r="P270">
            <v>2800</v>
          </cell>
        </row>
        <row r="271">
          <cell r="B271" t="str">
            <v>MAIN 3P30A,BRANCH 2P 20A 8 CKT</v>
          </cell>
          <cell r="F271">
            <v>0</v>
          </cell>
          <cell r="H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F273">
            <v>0</v>
          </cell>
          <cell r="H273">
            <v>0</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H274">
            <v>0</v>
          </cell>
          <cell r="I274">
            <v>8</v>
          </cell>
          <cell r="J274">
            <v>8</v>
          </cell>
          <cell r="K274">
            <v>11000</v>
          </cell>
          <cell r="L274">
            <v>11000</v>
          </cell>
          <cell r="M274">
            <v>0</v>
          </cell>
          <cell r="N274">
            <v>0</v>
          </cell>
          <cell r="O274">
            <v>2240</v>
          </cell>
          <cell r="P274">
            <v>2240</v>
          </cell>
        </row>
        <row r="275">
          <cell r="B275" t="str">
            <v>240V, MAIN 3P30A,BRANCH2P 20A 6CKT</v>
          </cell>
          <cell r="F275">
            <v>0</v>
          </cell>
          <cell r="H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H276">
            <v>0</v>
          </cell>
          <cell r="I276">
            <v>8</v>
          </cell>
          <cell r="J276">
            <v>8</v>
          </cell>
          <cell r="K276">
            <v>164700</v>
          </cell>
          <cell r="L276">
            <v>164700</v>
          </cell>
          <cell r="M276">
            <v>0</v>
          </cell>
          <cell r="N276">
            <v>0</v>
          </cell>
          <cell r="O276">
            <v>2240</v>
          </cell>
          <cell r="P276">
            <v>2240</v>
          </cell>
        </row>
        <row r="277">
          <cell r="B277" t="str">
            <v>240V 2P50A 12CKT</v>
          </cell>
          <cell r="F277">
            <v>0</v>
          </cell>
          <cell r="H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H278">
            <v>0</v>
          </cell>
          <cell r="I278">
            <v>8</v>
          </cell>
          <cell r="J278">
            <v>16</v>
          </cell>
          <cell r="K278">
            <v>12500</v>
          </cell>
          <cell r="L278">
            <v>25000</v>
          </cell>
          <cell r="M278">
            <v>0</v>
          </cell>
          <cell r="N278">
            <v>0</v>
          </cell>
          <cell r="O278">
            <v>2240</v>
          </cell>
          <cell r="P278">
            <v>4480</v>
          </cell>
        </row>
        <row r="279">
          <cell r="B279" t="str">
            <v>240V MAIN 3P50A,BRANCH 3P20A 6CKT</v>
          </cell>
          <cell r="F279">
            <v>0</v>
          </cell>
          <cell r="H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H280">
            <v>0</v>
          </cell>
          <cell r="I280">
            <v>8</v>
          </cell>
          <cell r="J280">
            <v>8</v>
          </cell>
          <cell r="K280">
            <v>14500</v>
          </cell>
          <cell r="L280">
            <v>14500</v>
          </cell>
          <cell r="M280">
            <v>0</v>
          </cell>
          <cell r="N280">
            <v>0</v>
          </cell>
          <cell r="O280">
            <v>2240</v>
          </cell>
          <cell r="P280">
            <v>2240</v>
          </cell>
        </row>
        <row r="281">
          <cell r="B281" t="str">
            <v>240V MAIN 3P70A,BRANCH 3P20A 8CKT</v>
          </cell>
          <cell r="F281">
            <v>0</v>
          </cell>
          <cell r="H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H282">
            <v>0</v>
          </cell>
          <cell r="I282">
            <v>4</v>
          </cell>
          <cell r="J282">
            <v>20</v>
          </cell>
          <cell r="K282">
            <v>37800</v>
          </cell>
          <cell r="L282">
            <v>189000</v>
          </cell>
          <cell r="M282">
            <v>0</v>
          </cell>
          <cell r="N282">
            <v>0</v>
          </cell>
          <cell r="O282">
            <v>1120</v>
          </cell>
          <cell r="P282">
            <v>5600</v>
          </cell>
        </row>
        <row r="283">
          <cell r="B283" t="str">
            <v>GROUP D, 3-POLE 20AMP</v>
          </cell>
          <cell r="F283">
            <v>0</v>
          </cell>
          <cell r="H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H284">
            <v>0</v>
          </cell>
          <cell r="I284">
            <v>4</v>
          </cell>
          <cell r="J284">
            <v>4</v>
          </cell>
          <cell r="K284">
            <v>37800</v>
          </cell>
          <cell r="L284">
            <v>37800</v>
          </cell>
          <cell r="M284">
            <v>0</v>
          </cell>
          <cell r="N284">
            <v>0</v>
          </cell>
          <cell r="O284">
            <v>1120</v>
          </cell>
          <cell r="P284">
            <v>1120</v>
          </cell>
        </row>
        <row r="285">
          <cell r="B285" t="str">
            <v>GROUP D 3-POLE 30AMP</v>
          </cell>
          <cell r="F285">
            <v>0</v>
          </cell>
          <cell r="H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H286">
            <v>0</v>
          </cell>
          <cell r="I286">
            <v>12</v>
          </cell>
          <cell r="J286">
            <v>48</v>
          </cell>
          <cell r="K286">
            <v>25000</v>
          </cell>
          <cell r="L286">
            <v>100000</v>
          </cell>
          <cell r="M286">
            <v>0</v>
          </cell>
          <cell r="N286">
            <v>0</v>
          </cell>
          <cell r="O286">
            <v>3360</v>
          </cell>
          <cell r="P286">
            <v>13440</v>
          </cell>
        </row>
        <row r="287">
          <cell r="B287" t="str">
            <v>3PH 480/240V 15KVA</v>
          </cell>
          <cell r="F287">
            <v>0</v>
          </cell>
          <cell r="H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F289">
            <v>0</v>
          </cell>
          <cell r="H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F291">
            <v>0</v>
          </cell>
          <cell r="H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F293">
            <v>0</v>
          </cell>
          <cell r="H293">
            <v>0</v>
          </cell>
          <cell r="J293">
            <v>0</v>
          </cell>
          <cell r="K293">
            <v>0</v>
          </cell>
          <cell r="L293">
            <v>0</v>
          </cell>
          <cell r="M293">
            <v>0</v>
          </cell>
          <cell r="N293">
            <v>0</v>
          </cell>
          <cell r="O293">
            <v>0</v>
          </cell>
          <cell r="P293">
            <v>0</v>
          </cell>
        </row>
        <row r="294">
          <cell r="B294" t="str">
            <v xml:space="preserve"> GUARD AND DOME REFL. 3/4" HUB 400W 240V</v>
          </cell>
          <cell r="F294">
            <v>0</v>
          </cell>
          <cell r="H294">
            <v>0</v>
          </cell>
          <cell r="J294">
            <v>0</v>
          </cell>
          <cell r="K294">
            <v>0</v>
          </cell>
          <cell r="L294">
            <v>0</v>
          </cell>
          <cell r="M294">
            <v>0</v>
          </cell>
          <cell r="N294">
            <v>0</v>
          </cell>
          <cell r="O294">
            <v>0</v>
          </cell>
          <cell r="P294">
            <v>0</v>
          </cell>
        </row>
        <row r="295">
          <cell r="B295" t="str">
            <v>CLASS 1, DIV.2 GROPU D</v>
          </cell>
          <cell r="F295">
            <v>0</v>
          </cell>
          <cell r="H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F297">
            <v>0</v>
          </cell>
          <cell r="H297">
            <v>0</v>
          </cell>
          <cell r="J297">
            <v>0</v>
          </cell>
          <cell r="K297">
            <v>0</v>
          </cell>
          <cell r="L297">
            <v>0</v>
          </cell>
          <cell r="M297">
            <v>0</v>
          </cell>
          <cell r="N297">
            <v>0</v>
          </cell>
          <cell r="O297">
            <v>0</v>
          </cell>
          <cell r="P297">
            <v>0</v>
          </cell>
        </row>
        <row r="298">
          <cell r="B298" t="str">
            <v xml:space="preserve">DOME REFL. 1-1/2 IN HUB 175W 240V CLASS 1, DIV 2 </v>
          </cell>
          <cell r="F298">
            <v>0</v>
          </cell>
          <cell r="H298">
            <v>0</v>
          </cell>
          <cell r="J298">
            <v>0</v>
          </cell>
          <cell r="K298">
            <v>0</v>
          </cell>
          <cell r="L298">
            <v>0</v>
          </cell>
          <cell r="M298">
            <v>0</v>
          </cell>
          <cell r="N298">
            <v>0</v>
          </cell>
          <cell r="O298">
            <v>0</v>
          </cell>
          <cell r="P298">
            <v>0</v>
          </cell>
        </row>
        <row r="299">
          <cell r="B299" t="str">
            <v>GROUP D</v>
          </cell>
          <cell r="F299">
            <v>0</v>
          </cell>
          <cell r="H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H300">
            <v>0</v>
          </cell>
          <cell r="I300">
            <v>7</v>
          </cell>
          <cell r="J300">
            <v>364</v>
          </cell>
          <cell r="K300">
            <v>5600</v>
          </cell>
          <cell r="L300">
            <v>291200</v>
          </cell>
          <cell r="M300">
            <v>0</v>
          </cell>
          <cell r="N300">
            <v>0</v>
          </cell>
          <cell r="O300">
            <v>1960</v>
          </cell>
          <cell r="P300">
            <v>101920</v>
          </cell>
        </row>
        <row r="301">
          <cell r="B301" t="str">
            <v xml:space="preserve">INTEGRAL CONST. WATT. BALLAST C/W GUARD AND </v>
          </cell>
          <cell r="F301">
            <v>0</v>
          </cell>
          <cell r="H301">
            <v>0</v>
          </cell>
          <cell r="J301">
            <v>0</v>
          </cell>
          <cell r="K301">
            <v>0</v>
          </cell>
          <cell r="L301">
            <v>0</v>
          </cell>
          <cell r="M301">
            <v>0</v>
          </cell>
          <cell r="N301">
            <v>0</v>
          </cell>
          <cell r="O301">
            <v>0</v>
          </cell>
          <cell r="P301">
            <v>0</v>
          </cell>
        </row>
        <row r="302">
          <cell r="B302" t="str">
            <v>DOME REFL. 3/4" HUB 175W 240V CLASS 1 DIV.2 GROUP D</v>
          </cell>
          <cell r="F302">
            <v>0</v>
          </cell>
          <cell r="H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H308">
            <v>0</v>
          </cell>
          <cell r="I308">
            <v>6</v>
          </cell>
          <cell r="J308">
            <v>276</v>
          </cell>
          <cell r="K308">
            <v>27000</v>
          </cell>
          <cell r="L308">
            <v>1242000</v>
          </cell>
          <cell r="M308">
            <v>0</v>
          </cell>
          <cell r="N308">
            <v>0</v>
          </cell>
          <cell r="O308">
            <v>1680</v>
          </cell>
          <cell r="P308">
            <v>77280</v>
          </cell>
        </row>
        <row r="309">
          <cell r="B309" t="str">
            <v>FOR CLASS 1, DIV.2 GROUP D</v>
          </cell>
          <cell r="F309">
            <v>0</v>
          </cell>
          <cell r="H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F311">
            <v>0</v>
          </cell>
          <cell r="H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F313">
            <v>0</v>
          </cell>
          <cell r="H313">
            <v>0</v>
          </cell>
          <cell r="J313">
            <v>0</v>
          </cell>
          <cell r="K313">
            <v>0</v>
          </cell>
          <cell r="L313">
            <v>0</v>
          </cell>
          <cell r="M313">
            <v>0</v>
          </cell>
          <cell r="N313">
            <v>0</v>
          </cell>
          <cell r="O313">
            <v>0</v>
          </cell>
          <cell r="P313">
            <v>0</v>
          </cell>
        </row>
        <row r="314">
          <cell r="B314" t="str">
            <v>GROUP D</v>
          </cell>
          <cell r="F314">
            <v>0</v>
          </cell>
          <cell r="H314">
            <v>0</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F316">
            <v>0</v>
          </cell>
          <cell r="H316">
            <v>0</v>
          </cell>
          <cell r="J316">
            <v>0</v>
          </cell>
          <cell r="K316">
            <v>0</v>
          </cell>
          <cell r="L316">
            <v>0</v>
          </cell>
          <cell r="M316">
            <v>0</v>
          </cell>
          <cell r="N316">
            <v>0</v>
          </cell>
          <cell r="O316">
            <v>0</v>
          </cell>
          <cell r="P316">
            <v>0</v>
          </cell>
        </row>
        <row r="317">
          <cell r="B317" t="str">
            <v>FOR CLASS 1, DIV.2 GROUP D</v>
          </cell>
          <cell r="F317">
            <v>0</v>
          </cell>
          <cell r="H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H318">
            <v>0</v>
          </cell>
          <cell r="I318">
            <v>6</v>
          </cell>
          <cell r="J318">
            <v>6</v>
          </cell>
          <cell r="K318">
            <v>28800</v>
          </cell>
          <cell r="L318">
            <v>28800</v>
          </cell>
          <cell r="M318">
            <v>0</v>
          </cell>
          <cell r="N318">
            <v>0</v>
          </cell>
          <cell r="O318">
            <v>1680</v>
          </cell>
          <cell r="P318">
            <v>1680</v>
          </cell>
        </row>
        <row r="319">
          <cell r="B319" t="str">
            <v>FOR CLASS 1, DIV.2 GROUP D</v>
          </cell>
          <cell r="F319">
            <v>0</v>
          </cell>
          <cell r="H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F321">
            <v>0</v>
          </cell>
          <cell r="H321">
            <v>0</v>
          </cell>
          <cell r="J321">
            <v>0</v>
          </cell>
          <cell r="K321">
            <v>0</v>
          </cell>
          <cell r="L321">
            <v>0</v>
          </cell>
          <cell r="M321">
            <v>0</v>
          </cell>
          <cell r="N321">
            <v>0</v>
          </cell>
          <cell r="O321">
            <v>0</v>
          </cell>
          <cell r="P321">
            <v>0</v>
          </cell>
        </row>
        <row r="322">
          <cell r="B322" t="str">
            <v xml:space="preserve"> 240V 30AT IC 10KA, STAINLESS STEEL</v>
          </cell>
          <cell r="F322">
            <v>0</v>
          </cell>
          <cell r="H322">
            <v>0</v>
          </cell>
          <cell r="J322">
            <v>0</v>
          </cell>
          <cell r="K322">
            <v>0</v>
          </cell>
          <cell r="L322">
            <v>0</v>
          </cell>
          <cell r="M322">
            <v>0</v>
          </cell>
          <cell r="N322">
            <v>0</v>
          </cell>
          <cell r="O322">
            <v>0</v>
          </cell>
          <cell r="P322">
            <v>0</v>
          </cell>
        </row>
        <row r="323">
          <cell r="B323" t="str">
            <v>FOR CLASS 1, DIV.2 GROUP D</v>
          </cell>
          <cell r="F323">
            <v>0</v>
          </cell>
          <cell r="H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H324">
            <v>0</v>
          </cell>
          <cell r="I324">
            <v>4</v>
          </cell>
          <cell r="J324">
            <v>32</v>
          </cell>
          <cell r="K324">
            <v>5400</v>
          </cell>
          <cell r="L324">
            <v>43200</v>
          </cell>
          <cell r="M324">
            <v>0</v>
          </cell>
          <cell r="N324">
            <v>0</v>
          </cell>
          <cell r="O324">
            <v>1120</v>
          </cell>
          <cell r="P324">
            <v>8960</v>
          </cell>
        </row>
        <row r="325">
          <cell r="B325" t="str">
            <v>240V, CLASS 1 DIV.2 GROUP D</v>
          </cell>
          <cell r="F325">
            <v>0</v>
          </cell>
          <cell r="H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H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H339">
            <v>0</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H340">
            <v>0</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H341">
            <v>0</v>
          </cell>
          <cell r="I341">
            <v>679.40000000000009</v>
          </cell>
          <cell r="J341">
            <v>679</v>
          </cell>
          <cell r="K341">
            <v>456514</v>
          </cell>
          <cell r="L341">
            <v>456514</v>
          </cell>
          <cell r="M341">
            <v>0</v>
          </cell>
          <cell r="N341">
            <v>0</v>
          </cell>
          <cell r="O341">
            <v>190232</v>
          </cell>
          <cell r="P341">
            <v>190232</v>
          </cell>
        </row>
        <row r="342">
          <cell r="B342" t="str">
            <v>SUB-TOTAL : (C)</v>
          </cell>
          <cell r="F342">
            <v>9586794</v>
          </cell>
          <cell r="H342">
            <v>0</v>
          </cell>
          <cell r="J342">
            <v>14267</v>
          </cell>
          <cell r="K342">
            <v>0</v>
          </cell>
          <cell r="L342">
            <v>9586794</v>
          </cell>
          <cell r="M342">
            <v>0</v>
          </cell>
          <cell r="N342">
            <v>0</v>
          </cell>
          <cell r="O342">
            <v>0</v>
          </cell>
          <cell r="P342">
            <v>4303107</v>
          </cell>
        </row>
        <row r="343">
          <cell r="H343">
            <v>0</v>
          </cell>
          <cell r="J343">
            <v>0</v>
          </cell>
          <cell r="K343">
            <v>0</v>
          </cell>
          <cell r="L343">
            <v>0</v>
          </cell>
          <cell r="M343">
            <v>0</v>
          </cell>
          <cell r="N343">
            <v>0</v>
          </cell>
          <cell r="O343">
            <v>0</v>
          </cell>
        </row>
        <row r="344">
          <cell r="F344">
            <v>0</v>
          </cell>
          <cell r="H344">
            <v>0</v>
          </cell>
          <cell r="J344">
            <v>0</v>
          </cell>
          <cell r="K344">
            <v>0</v>
          </cell>
          <cell r="L344">
            <v>0</v>
          </cell>
          <cell r="M344">
            <v>0</v>
          </cell>
          <cell r="N344">
            <v>0</v>
          </cell>
          <cell r="O344">
            <v>0</v>
          </cell>
          <cell r="P344">
            <v>0</v>
          </cell>
        </row>
        <row r="345">
          <cell r="A345" t="str">
            <v xml:space="preserve">  D.</v>
          </cell>
          <cell r="B345" t="str">
            <v>GROUNDING  SYSTEM</v>
          </cell>
          <cell r="F345">
            <v>0</v>
          </cell>
          <cell r="H345">
            <v>0</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H352">
            <v>0</v>
          </cell>
          <cell r="J352">
            <v>0</v>
          </cell>
          <cell r="K352">
            <v>1250</v>
          </cell>
          <cell r="L352">
            <v>12500</v>
          </cell>
          <cell r="M352">
            <v>0</v>
          </cell>
          <cell r="N352">
            <v>0</v>
          </cell>
          <cell r="O352">
            <v>0</v>
          </cell>
          <cell r="P352">
            <v>0</v>
          </cell>
        </row>
        <row r="353">
          <cell r="B353" t="str">
            <v xml:space="preserve"> CADWELD GTC-182G</v>
          </cell>
          <cell r="F353">
            <v>0</v>
          </cell>
          <cell r="H353">
            <v>0</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H354">
            <v>0</v>
          </cell>
          <cell r="J354">
            <v>0</v>
          </cell>
          <cell r="K354">
            <v>1250</v>
          </cell>
          <cell r="L354">
            <v>6250</v>
          </cell>
          <cell r="M354">
            <v>0</v>
          </cell>
          <cell r="N354">
            <v>0</v>
          </cell>
          <cell r="O354">
            <v>0</v>
          </cell>
          <cell r="P354">
            <v>0</v>
          </cell>
        </row>
        <row r="355">
          <cell r="B355" t="str">
            <v xml:space="preserve"> CADWELD TAC-2G2G</v>
          </cell>
          <cell r="F355">
            <v>0</v>
          </cell>
          <cell r="H355">
            <v>0</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H356">
            <v>0</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H357">
            <v>0</v>
          </cell>
          <cell r="I357">
            <v>1</v>
          </cell>
          <cell r="J357">
            <v>50</v>
          </cell>
          <cell r="K357">
            <v>650</v>
          </cell>
          <cell r="L357">
            <v>32500</v>
          </cell>
          <cell r="M357">
            <v>0</v>
          </cell>
          <cell r="N357">
            <v>0</v>
          </cell>
          <cell r="O357">
            <v>280</v>
          </cell>
          <cell r="P357">
            <v>14000</v>
          </cell>
        </row>
        <row r="358">
          <cell r="B358" t="str">
            <v xml:space="preserve"> BURNDY GK-6429</v>
          </cell>
          <cell r="F358">
            <v>0</v>
          </cell>
          <cell r="H358">
            <v>0</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H359">
            <v>0</v>
          </cell>
          <cell r="I359">
            <v>6</v>
          </cell>
          <cell r="J359">
            <v>150</v>
          </cell>
          <cell r="K359">
            <v>3500</v>
          </cell>
          <cell r="L359">
            <v>87500</v>
          </cell>
          <cell r="M359">
            <v>0</v>
          </cell>
          <cell r="N359">
            <v>0</v>
          </cell>
          <cell r="O359">
            <v>1680</v>
          </cell>
          <cell r="P359">
            <v>42000</v>
          </cell>
        </row>
        <row r="360">
          <cell r="B360" t="str">
            <v>GROUNDING BUS 300Mx50MMx6t</v>
          </cell>
          <cell r="F360">
            <v>0</v>
          </cell>
          <cell r="H360">
            <v>0</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H367">
            <v>0</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H368">
            <v>0</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H369">
            <v>0</v>
          </cell>
          <cell r="I369">
            <v>316.10000000000002</v>
          </cell>
          <cell r="J369">
            <v>316</v>
          </cell>
          <cell r="K369">
            <v>82038</v>
          </cell>
          <cell r="L369">
            <v>82038</v>
          </cell>
          <cell r="M369">
            <v>0</v>
          </cell>
          <cell r="N369">
            <v>0</v>
          </cell>
          <cell r="O369">
            <v>88508</v>
          </cell>
          <cell r="P369">
            <v>88508</v>
          </cell>
        </row>
        <row r="370">
          <cell r="B370" t="str">
            <v>SUB-TOTAL : (D)</v>
          </cell>
          <cell r="F370">
            <v>902415</v>
          </cell>
          <cell r="H370">
            <v>0</v>
          </cell>
          <cell r="J370">
            <v>3477</v>
          </cell>
          <cell r="K370">
            <v>0</v>
          </cell>
          <cell r="L370">
            <v>902415</v>
          </cell>
          <cell r="M370">
            <v>0</v>
          </cell>
          <cell r="N370">
            <v>0</v>
          </cell>
          <cell r="O370">
            <v>0</v>
          </cell>
          <cell r="P370">
            <v>1266758</v>
          </cell>
        </row>
        <row r="371">
          <cell r="F371">
            <v>0</v>
          </cell>
          <cell r="H371">
            <v>0</v>
          </cell>
          <cell r="J371">
            <v>0</v>
          </cell>
          <cell r="K371">
            <v>0</v>
          </cell>
          <cell r="L371">
            <v>0</v>
          </cell>
          <cell r="M371">
            <v>0</v>
          </cell>
          <cell r="N371">
            <v>0</v>
          </cell>
          <cell r="O371">
            <v>0</v>
          </cell>
          <cell r="P371">
            <v>0</v>
          </cell>
        </row>
        <row r="372">
          <cell r="F372">
            <v>0</v>
          </cell>
          <cell r="H372">
            <v>0</v>
          </cell>
          <cell r="J372">
            <v>0</v>
          </cell>
          <cell r="K372">
            <v>0</v>
          </cell>
          <cell r="L372">
            <v>0</v>
          </cell>
          <cell r="M372">
            <v>0</v>
          </cell>
          <cell r="N372">
            <v>0</v>
          </cell>
          <cell r="O372">
            <v>0</v>
          </cell>
          <cell r="P372">
            <v>0</v>
          </cell>
        </row>
        <row r="373">
          <cell r="D373" t="str">
            <v xml:space="preserve"> </v>
          </cell>
          <cell r="F373">
            <v>0</v>
          </cell>
          <cell r="H373">
            <v>0</v>
          </cell>
          <cell r="J373">
            <v>0</v>
          </cell>
          <cell r="K373">
            <v>0</v>
          </cell>
          <cell r="L373">
            <v>0</v>
          </cell>
          <cell r="M373">
            <v>0</v>
          </cell>
          <cell r="N373">
            <v>0</v>
          </cell>
          <cell r="O373">
            <v>0</v>
          </cell>
          <cell r="P373">
            <v>0</v>
          </cell>
        </row>
        <row r="374">
          <cell r="A374" t="str">
            <v>E.</v>
          </cell>
          <cell r="B374" t="str">
            <v>TELEPHONE SYSTEM(全廠區建築物間之管線)</v>
          </cell>
          <cell r="F374">
            <v>0</v>
          </cell>
          <cell r="H374">
            <v>0</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H380">
            <v>0</v>
          </cell>
          <cell r="I380">
            <v>105</v>
          </cell>
          <cell r="J380">
            <v>105</v>
          </cell>
          <cell r="K380">
            <v>10290</v>
          </cell>
          <cell r="L380">
            <v>10290</v>
          </cell>
          <cell r="M380">
            <v>0</v>
          </cell>
          <cell r="N380">
            <v>0</v>
          </cell>
          <cell r="O380">
            <v>29400</v>
          </cell>
          <cell r="P380">
            <v>29400</v>
          </cell>
        </row>
        <row r="381">
          <cell r="B381" t="str">
            <v>SUB-TOTAL : (E)</v>
          </cell>
          <cell r="F381">
            <v>493190</v>
          </cell>
          <cell r="H381">
            <v>0</v>
          </cell>
          <cell r="J381">
            <v>452</v>
          </cell>
          <cell r="K381">
            <v>0</v>
          </cell>
          <cell r="L381">
            <v>493190</v>
          </cell>
          <cell r="M381">
            <v>0</v>
          </cell>
          <cell r="N381">
            <v>0</v>
          </cell>
          <cell r="O381">
            <v>0</v>
          </cell>
          <cell r="P381">
            <v>126500</v>
          </cell>
        </row>
        <row r="382">
          <cell r="F382">
            <v>0</v>
          </cell>
          <cell r="H382">
            <v>0</v>
          </cell>
          <cell r="J382">
            <v>0</v>
          </cell>
          <cell r="K382">
            <v>0</v>
          </cell>
          <cell r="L382">
            <v>0</v>
          </cell>
          <cell r="M382">
            <v>0</v>
          </cell>
          <cell r="N382">
            <v>0</v>
          </cell>
          <cell r="O382">
            <v>0</v>
          </cell>
          <cell r="P382">
            <v>0</v>
          </cell>
        </row>
        <row r="383">
          <cell r="F383">
            <v>0</v>
          </cell>
          <cell r="H383">
            <v>0</v>
          </cell>
          <cell r="J383">
            <v>0</v>
          </cell>
          <cell r="K383">
            <v>0</v>
          </cell>
          <cell r="L383">
            <v>0</v>
          </cell>
          <cell r="M383">
            <v>0</v>
          </cell>
          <cell r="N383">
            <v>0</v>
          </cell>
          <cell r="O383">
            <v>0</v>
          </cell>
          <cell r="P383">
            <v>0</v>
          </cell>
        </row>
        <row r="384">
          <cell r="A384" t="str">
            <v>F.</v>
          </cell>
          <cell r="B384" t="str">
            <v>PAGE/INTERCOMMUNICATION SYSTEM</v>
          </cell>
          <cell r="D384" t="str">
            <v xml:space="preserve"> </v>
          </cell>
          <cell r="F384">
            <v>0</v>
          </cell>
          <cell r="H384">
            <v>0</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F386">
            <v>0</v>
          </cell>
          <cell r="H386">
            <v>0</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H389">
            <v>0</v>
          </cell>
          <cell r="I389">
            <v>4</v>
          </cell>
          <cell r="J389">
            <v>40</v>
          </cell>
          <cell r="K389">
            <v>1500</v>
          </cell>
          <cell r="L389">
            <v>15000</v>
          </cell>
          <cell r="M389">
            <v>0</v>
          </cell>
          <cell r="N389">
            <v>0</v>
          </cell>
          <cell r="O389">
            <v>1120</v>
          </cell>
          <cell r="P389">
            <v>11200</v>
          </cell>
        </row>
        <row r="390">
          <cell r="B390" t="str">
            <v>3M LG., W/ SMALL FOUNDATION</v>
          </cell>
          <cell r="F390">
            <v>0</v>
          </cell>
          <cell r="H390">
            <v>0</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H391">
            <v>0</v>
          </cell>
          <cell r="I391">
            <v>3</v>
          </cell>
          <cell r="J391">
            <v>48</v>
          </cell>
          <cell r="K391">
            <v>3300</v>
          </cell>
          <cell r="L391">
            <v>52800</v>
          </cell>
          <cell r="M391">
            <v>0</v>
          </cell>
          <cell r="N391">
            <v>0</v>
          </cell>
          <cell r="O391">
            <v>840</v>
          </cell>
          <cell r="P391">
            <v>13440</v>
          </cell>
        </row>
        <row r="392">
          <cell r="B392" t="str">
            <v xml:space="preserve"> 13314-001</v>
          </cell>
          <cell r="F392">
            <v>0</v>
          </cell>
          <cell r="H392">
            <v>0</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F394">
            <v>0</v>
          </cell>
          <cell r="H394">
            <v>0</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H402">
            <v>0</v>
          </cell>
          <cell r="I402">
            <v>61</v>
          </cell>
          <cell r="J402">
            <v>61</v>
          </cell>
          <cell r="K402">
            <v>36300</v>
          </cell>
          <cell r="L402">
            <v>36300</v>
          </cell>
          <cell r="M402">
            <v>0</v>
          </cell>
          <cell r="N402">
            <v>0</v>
          </cell>
          <cell r="O402">
            <v>17080</v>
          </cell>
          <cell r="P402">
            <v>17080</v>
          </cell>
        </row>
        <row r="403">
          <cell r="B403" t="str">
            <v>SEALING FITTING</v>
          </cell>
          <cell r="F403">
            <v>0</v>
          </cell>
          <cell r="H403">
            <v>0</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H405">
            <v>0</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H406">
            <v>0</v>
          </cell>
          <cell r="I406">
            <v>62.35</v>
          </cell>
          <cell r="J406">
            <v>62</v>
          </cell>
          <cell r="K406">
            <v>48051</v>
          </cell>
          <cell r="L406">
            <v>48051</v>
          </cell>
          <cell r="M406">
            <v>0</v>
          </cell>
          <cell r="N406">
            <v>0</v>
          </cell>
          <cell r="O406">
            <v>17458</v>
          </cell>
          <cell r="P406">
            <v>17458</v>
          </cell>
        </row>
        <row r="407">
          <cell r="B407" t="str">
            <v>SUB-TOTAL : (F)</v>
          </cell>
          <cell r="F407">
            <v>1009077</v>
          </cell>
          <cell r="H407">
            <v>0</v>
          </cell>
          <cell r="J407">
            <v>1309</v>
          </cell>
          <cell r="K407">
            <v>0</v>
          </cell>
          <cell r="L407">
            <v>1009077</v>
          </cell>
          <cell r="M407">
            <v>0</v>
          </cell>
          <cell r="N407">
            <v>0</v>
          </cell>
          <cell r="O407">
            <v>0</v>
          </cell>
          <cell r="P407">
            <v>366530</v>
          </cell>
        </row>
        <row r="408">
          <cell r="F408">
            <v>0</v>
          </cell>
          <cell r="H408">
            <v>0</v>
          </cell>
          <cell r="J408">
            <v>0</v>
          </cell>
          <cell r="K408">
            <v>0</v>
          </cell>
          <cell r="L408">
            <v>0</v>
          </cell>
          <cell r="M408">
            <v>0</v>
          </cell>
          <cell r="N408">
            <v>0</v>
          </cell>
          <cell r="O408">
            <v>0</v>
          </cell>
          <cell r="P408">
            <v>0</v>
          </cell>
        </row>
        <row r="409">
          <cell r="F409">
            <v>0</v>
          </cell>
          <cell r="H409">
            <v>0</v>
          </cell>
          <cell r="J409">
            <v>0</v>
          </cell>
          <cell r="K409">
            <v>0</v>
          </cell>
          <cell r="L409">
            <v>0</v>
          </cell>
          <cell r="M409">
            <v>0</v>
          </cell>
          <cell r="N409">
            <v>0</v>
          </cell>
          <cell r="O409">
            <v>0</v>
          </cell>
          <cell r="P409">
            <v>0</v>
          </cell>
        </row>
        <row r="410">
          <cell r="A410" t="str">
            <v>G.</v>
          </cell>
          <cell r="B410" t="str">
            <v>CCTV SYSTEM</v>
          </cell>
          <cell r="D410" t="str">
            <v xml:space="preserve"> </v>
          </cell>
          <cell r="F410">
            <v>0</v>
          </cell>
          <cell r="H410">
            <v>0</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H428">
            <v>0</v>
          </cell>
          <cell r="I428">
            <v>4</v>
          </cell>
          <cell r="J428">
            <v>16</v>
          </cell>
          <cell r="K428">
            <v>8100</v>
          </cell>
          <cell r="L428">
            <v>32400</v>
          </cell>
          <cell r="M428">
            <v>0</v>
          </cell>
          <cell r="N428">
            <v>0</v>
          </cell>
          <cell r="O428">
            <v>1120</v>
          </cell>
          <cell r="P428">
            <v>4480</v>
          </cell>
        </row>
        <row r="429">
          <cell r="B429" t="str">
            <v>W/ COATING, WALL MOUNT. TYPE</v>
          </cell>
          <cell r="F429">
            <v>0</v>
          </cell>
          <cell r="H429">
            <v>0</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F431">
            <v>0</v>
          </cell>
          <cell r="H431">
            <v>0</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H432">
            <v>0</v>
          </cell>
          <cell r="I432">
            <v>122.5</v>
          </cell>
          <cell r="J432">
            <v>123</v>
          </cell>
          <cell r="K432">
            <v>78750</v>
          </cell>
          <cell r="L432">
            <v>78750</v>
          </cell>
          <cell r="M432">
            <v>0</v>
          </cell>
          <cell r="N432">
            <v>0</v>
          </cell>
          <cell r="O432">
            <v>34300</v>
          </cell>
          <cell r="P432">
            <v>34300</v>
          </cell>
        </row>
        <row r="433">
          <cell r="B433" t="str">
            <v>SEALING FITTING</v>
          </cell>
          <cell r="F433">
            <v>0</v>
          </cell>
          <cell r="H433">
            <v>0</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H437">
            <v>0</v>
          </cell>
          <cell r="I437">
            <v>38.61</v>
          </cell>
          <cell r="J437">
            <v>39</v>
          </cell>
          <cell r="K437">
            <v>50879</v>
          </cell>
          <cell r="L437">
            <v>50879</v>
          </cell>
          <cell r="M437">
            <v>0</v>
          </cell>
          <cell r="N437">
            <v>0</v>
          </cell>
          <cell r="O437">
            <v>10811</v>
          </cell>
          <cell r="P437">
            <v>10811</v>
          </cell>
        </row>
        <row r="438">
          <cell r="B438" t="str">
            <v>SUB-TOTAL : (G)</v>
          </cell>
          <cell r="F438">
            <v>1746859</v>
          </cell>
          <cell r="H438">
            <v>0</v>
          </cell>
          <cell r="J438">
            <v>1326</v>
          </cell>
          <cell r="K438">
            <v>0</v>
          </cell>
          <cell r="L438">
            <v>1746859</v>
          </cell>
          <cell r="M438">
            <v>0</v>
          </cell>
          <cell r="N438">
            <v>0</v>
          </cell>
          <cell r="O438">
            <v>0</v>
          </cell>
          <cell r="P438">
            <v>371601</v>
          </cell>
        </row>
        <row r="439">
          <cell r="F439">
            <v>0</v>
          </cell>
          <cell r="H439">
            <v>0</v>
          </cell>
          <cell r="J439">
            <v>0</v>
          </cell>
          <cell r="K439">
            <v>0</v>
          </cell>
          <cell r="L439">
            <v>0</v>
          </cell>
          <cell r="M439">
            <v>0</v>
          </cell>
          <cell r="N439">
            <v>0</v>
          </cell>
          <cell r="O439">
            <v>0</v>
          </cell>
          <cell r="P439">
            <v>0</v>
          </cell>
        </row>
        <row r="440">
          <cell r="F440">
            <v>0</v>
          </cell>
          <cell r="H440">
            <v>0</v>
          </cell>
          <cell r="J440">
            <v>0</v>
          </cell>
          <cell r="K440">
            <v>0</v>
          </cell>
          <cell r="L440">
            <v>0</v>
          </cell>
          <cell r="M440">
            <v>0</v>
          </cell>
          <cell r="N440">
            <v>0</v>
          </cell>
          <cell r="O440">
            <v>0</v>
          </cell>
          <cell r="P440">
            <v>0</v>
          </cell>
        </row>
        <row r="441">
          <cell r="A441" t="str">
            <v>H.</v>
          </cell>
          <cell r="B441" t="str">
            <v xml:space="preserve"> CATHODIC PROTECTION SYSTEM </v>
          </cell>
          <cell r="F441">
            <v>0</v>
          </cell>
          <cell r="H441">
            <v>0</v>
          </cell>
          <cell r="J441">
            <v>0</v>
          </cell>
          <cell r="K441">
            <v>0</v>
          </cell>
          <cell r="L441">
            <v>0</v>
          </cell>
          <cell r="M441">
            <v>0</v>
          </cell>
          <cell r="N441">
            <v>0</v>
          </cell>
          <cell r="O441">
            <v>0</v>
          </cell>
          <cell r="P441">
            <v>0</v>
          </cell>
        </row>
        <row r="442">
          <cell r="A442">
            <v>1</v>
          </cell>
          <cell r="B442" t="str">
            <v>40LB型鎂犧牲陽極</v>
          </cell>
          <cell r="C442">
            <v>60</v>
          </cell>
          <cell r="D442" t="str">
            <v>SET</v>
          </cell>
          <cell r="E442">
            <v>8000</v>
          </cell>
          <cell r="F442">
            <v>480000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F444">
            <v>0</v>
          </cell>
          <cell r="H444">
            <v>0</v>
          </cell>
          <cell r="J444">
            <v>0</v>
          </cell>
          <cell r="K444">
            <v>0</v>
          </cell>
          <cell r="L444">
            <v>0</v>
          </cell>
          <cell r="M444">
            <v>0</v>
          </cell>
          <cell r="N444">
            <v>0</v>
          </cell>
          <cell r="O444">
            <v>0</v>
          </cell>
          <cell r="P444">
            <v>0</v>
          </cell>
        </row>
        <row r="445">
          <cell r="B445" t="str">
            <v xml:space="preserve">PROTECTION COPPER CABLE, 1.4"X1.4"X60" </v>
          </cell>
          <cell r="F445">
            <v>0</v>
          </cell>
          <cell r="H445">
            <v>0</v>
          </cell>
          <cell r="J445">
            <v>0</v>
          </cell>
          <cell r="K445">
            <v>0</v>
          </cell>
          <cell r="L445">
            <v>0</v>
          </cell>
          <cell r="M445">
            <v>0</v>
          </cell>
          <cell r="N445">
            <v>0</v>
          </cell>
          <cell r="O445">
            <v>0</v>
          </cell>
          <cell r="P445">
            <v>0</v>
          </cell>
        </row>
        <row r="446">
          <cell r="B446" t="str">
            <v>ANODE</v>
          </cell>
          <cell r="F446">
            <v>0</v>
          </cell>
          <cell r="H446">
            <v>0</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H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H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H457">
            <v>0</v>
          </cell>
          <cell r="I457">
            <v>0.5</v>
          </cell>
          <cell r="J457">
            <v>143</v>
          </cell>
          <cell r="K457">
            <v>16</v>
          </cell>
          <cell r="L457">
            <v>4560</v>
          </cell>
          <cell r="M457">
            <v>0</v>
          </cell>
          <cell r="N457">
            <v>0</v>
          </cell>
          <cell r="O457">
            <v>140</v>
          </cell>
          <cell r="P457">
            <v>39900</v>
          </cell>
        </row>
        <row r="458">
          <cell r="B458" t="str">
            <v>TABLE 1, 1"</v>
          </cell>
          <cell r="P458">
            <v>0</v>
          </cell>
        </row>
        <row r="459">
          <cell r="A459">
            <v>11</v>
          </cell>
          <cell r="B459" t="str">
            <v xml:space="preserve">CONCRETE, 3000PSI </v>
          </cell>
          <cell r="C459">
            <v>3</v>
          </cell>
          <cell r="D459" t="str">
            <v>M3</v>
          </cell>
          <cell r="E459" t="str">
            <v>M+L</v>
          </cell>
          <cell r="F459" t="str">
            <v>M+L</v>
          </cell>
          <cell r="H459">
            <v>0</v>
          </cell>
          <cell r="J459">
            <v>0</v>
          </cell>
          <cell r="K459" t="str">
            <v>M+L</v>
          </cell>
          <cell r="L459" t="str">
            <v>M+L</v>
          </cell>
          <cell r="O459">
            <v>2300</v>
          </cell>
          <cell r="P459">
            <v>6900</v>
          </cell>
        </row>
        <row r="460">
          <cell r="A460">
            <v>12</v>
          </cell>
          <cell r="B460" t="str">
            <v>STEEL REINFORCING BAR, 3/8"</v>
          </cell>
          <cell r="C460">
            <v>610</v>
          </cell>
          <cell r="D460" t="str">
            <v>KG</v>
          </cell>
          <cell r="E460" t="str">
            <v>M+L</v>
          </cell>
          <cell r="F460" t="str">
            <v>M+L</v>
          </cell>
          <cell r="H460">
            <v>0</v>
          </cell>
          <cell r="J460">
            <v>0</v>
          </cell>
          <cell r="K460" t="str">
            <v>M+L</v>
          </cell>
          <cell r="L460" t="str">
            <v>M+L</v>
          </cell>
          <cell r="O460">
            <v>16</v>
          </cell>
          <cell r="P460">
            <v>9760</v>
          </cell>
        </row>
        <row r="461">
          <cell r="A461">
            <v>13</v>
          </cell>
          <cell r="B461" t="str">
            <v xml:space="preserve"> EXCAVATION</v>
          </cell>
          <cell r="C461">
            <v>152</v>
          </cell>
          <cell r="D461" t="str">
            <v>M3</v>
          </cell>
          <cell r="E461" t="str">
            <v>M+L</v>
          </cell>
          <cell r="F461" t="str">
            <v>M+L</v>
          </cell>
          <cell r="H461">
            <v>0</v>
          </cell>
          <cell r="J461">
            <v>0</v>
          </cell>
          <cell r="K461" t="str">
            <v>M+L</v>
          </cell>
          <cell r="L461" t="str">
            <v>M+L</v>
          </cell>
          <cell r="O461">
            <v>120</v>
          </cell>
          <cell r="P461">
            <v>18240</v>
          </cell>
        </row>
        <row r="462">
          <cell r="A462">
            <v>14</v>
          </cell>
          <cell r="B462" t="str">
            <v xml:space="preserve"> BACKFILL SAND</v>
          </cell>
          <cell r="C462">
            <v>50</v>
          </cell>
          <cell r="D462" t="str">
            <v>M3</v>
          </cell>
          <cell r="E462" t="str">
            <v>M+L</v>
          </cell>
          <cell r="F462" t="str">
            <v>M+L</v>
          </cell>
          <cell r="H462">
            <v>0</v>
          </cell>
          <cell r="J462">
            <v>0</v>
          </cell>
          <cell r="K462" t="str">
            <v>M+L</v>
          </cell>
          <cell r="L462" t="str">
            <v>M+L</v>
          </cell>
          <cell r="O462">
            <v>550</v>
          </cell>
          <cell r="P462">
            <v>27500</v>
          </cell>
        </row>
        <row r="463">
          <cell r="A463">
            <v>15</v>
          </cell>
          <cell r="B463" t="str">
            <v xml:space="preserve"> BACKFILL STONE</v>
          </cell>
          <cell r="C463">
            <v>31</v>
          </cell>
          <cell r="D463" t="str">
            <v>M3</v>
          </cell>
          <cell r="E463" t="str">
            <v>M+L</v>
          </cell>
          <cell r="F463" t="str">
            <v>M+L</v>
          </cell>
          <cell r="H463">
            <v>0</v>
          </cell>
          <cell r="J463">
            <v>0</v>
          </cell>
          <cell r="K463" t="str">
            <v>M+L</v>
          </cell>
          <cell r="L463" t="str">
            <v>M+L</v>
          </cell>
          <cell r="O463">
            <v>520</v>
          </cell>
          <cell r="P463">
            <v>16120</v>
          </cell>
        </row>
        <row r="464">
          <cell r="A464">
            <v>16</v>
          </cell>
          <cell r="B464" t="str">
            <v xml:space="preserve"> DISPOSAL</v>
          </cell>
          <cell r="C464">
            <v>80</v>
          </cell>
          <cell r="D464" t="str">
            <v>M3</v>
          </cell>
          <cell r="E464" t="str">
            <v>M+L</v>
          </cell>
          <cell r="F464" t="str">
            <v>M+L</v>
          </cell>
          <cell r="H464">
            <v>0</v>
          </cell>
          <cell r="J464">
            <v>0</v>
          </cell>
          <cell r="K464" t="str">
            <v>M+L</v>
          </cell>
          <cell r="L464" t="str">
            <v>M+L</v>
          </cell>
          <cell r="O464">
            <v>220</v>
          </cell>
          <cell r="P464">
            <v>17600</v>
          </cell>
        </row>
        <row r="465">
          <cell r="A465">
            <v>17</v>
          </cell>
          <cell r="B465" t="str">
            <v>熱縮絕緣套管理(含熱溶膠)</v>
          </cell>
          <cell r="C465">
            <v>9</v>
          </cell>
          <cell r="D465" t="str">
            <v>PCS</v>
          </cell>
          <cell r="E465">
            <v>500</v>
          </cell>
          <cell r="F465">
            <v>4500</v>
          </cell>
          <cell r="H465">
            <v>0</v>
          </cell>
          <cell r="I465">
            <v>2</v>
          </cell>
          <cell r="J465">
            <v>18</v>
          </cell>
          <cell r="K465">
            <v>500</v>
          </cell>
          <cell r="L465">
            <v>4500</v>
          </cell>
          <cell r="M465">
            <v>0</v>
          </cell>
          <cell r="N465">
            <v>0</v>
          </cell>
          <cell r="O465">
            <v>560</v>
          </cell>
          <cell r="P465">
            <v>5040</v>
          </cell>
        </row>
        <row r="466">
          <cell r="A466">
            <v>18</v>
          </cell>
          <cell r="B466" t="str">
            <v>自融型絕緣膠帶</v>
          </cell>
          <cell r="C466">
            <v>7</v>
          </cell>
          <cell r="D466" t="str">
            <v>ROLL</v>
          </cell>
          <cell r="E466">
            <v>300</v>
          </cell>
          <cell r="F466">
            <v>2100</v>
          </cell>
          <cell r="H466">
            <v>0</v>
          </cell>
          <cell r="I466">
            <v>1</v>
          </cell>
          <cell r="J466">
            <v>7</v>
          </cell>
          <cell r="K466">
            <v>300</v>
          </cell>
          <cell r="L466">
            <v>2100</v>
          </cell>
          <cell r="M466">
            <v>0</v>
          </cell>
          <cell r="N466">
            <v>0</v>
          </cell>
          <cell r="O466">
            <v>280</v>
          </cell>
          <cell r="P466">
            <v>1960</v>
          </cell>
        </row>
        <row r="467">
          <cell r="A467">
            <v>19</v>
          </cell>
          <cell r="B467" t="str">
            <v>熱融焊點PE包覆蓋</v>
          </cell>
          <cell r="C467">
            <v>8</v>
          </cell>
          <cell r="D467" t="str">
            <v>PCS</v>
          </cell>
          <cell r="E467">
            <v>350</v>
          </cell>
          <cell r="F467">
            <v>2800</v>
          </cell>
          <cell r="H467">
            <v>0</v>
          </cell>
          <cell r="I467">
            <v>1</v>
          </cell>
          <cell r="J467">
            <v>8</v>
          </cell>
          <cell r="K467">
            <v>350</v>
          </cell>
          <cell r="L467">
            <v>2800</v>
          </cell>
          <cell r="M467">
            <v>0</v>
          </cell>
          <cell r="N467">
            <v>0</v>
          </cell>
          <cell r="O467">
            <v>280</v>
          </cell>
          <cell r="P467">
            <v>2240</v>
          </cell>
        </row>
        <row r="468">
          <cell r="A468">
            <v>20</v>
          </cell>
          <cell r="B468" t="str">
            <v>MISCELLANEOUS INCLUDE 防蝕系統測試調整 &amp; 交通安全措施費</v>
          </cell>
          <cell r="C468">
            <v>1</v>
          </cell>
          <cell r="D468" t="str">
            <v>LOT</v>
          </cell>
          <cell r="E468">
            <v>67883.5</v>
          </cell>
          <cell r="F468">
            <v>67884</v>
          </cell>
          <cell r="H468">
            <v>0</v>
          </cell>
          <cell r="I468">
            <v>93.2</v>
          </cell>
          <cell r="J468">
            <v>93</v>
          </cell>
          <cell r="K468">
            <v>67884</v>
          </cell>
          <cell r="L468">
            <v>67884</v>
          </cell>
          <cell r="M468">
            <v>0</v>
          </cell>
          <cell r="N468">
            <v>0</v>
          </cell>
          <cell r="O468">
            <v>26096</v>
          </cell>
          <cell r="P468">
            <v>26096</v>
          </cell>
        </row>
        <row r="469">
          <cell r="B469" t="str">
            <v>SUB-TOTAL : (H)</v>
          </cell>
          <cell r="F469">
            <v>746719</v>
          </cell>
          <cell r="H469">
            <v>0</v>
          </cell>
          <cell r="J469">
            <v>1025</v>
          </cell>
          <cell r="K469">
            <v>0</v>
          </cell>
          <cell r="L469">
            <v>746719</v>
          </cell>
          <cell r="M469">
            <v>0</v>
          </cell>
          <cell r="N469">
            <v>0</v>
          </cell>
          <cell r="O469">
            <v>0</v>
          </cell>
          <cell r="P469">
            <v>383226</v>
          </cell>
        </row>
        <row r="470">
          <cell r="F470">
            <v>0</v>
          </cell>
          <cell r="H470">
            <v>0</v>
          </cell>
          <cell r="J470">
            <v>0</v>
          </cell>
          <cell r="K470">
            <v>0</v>
          </cell>
          <cell r="L470">
            <v>0</v>
          </cell>
          <cell r="M470">
            <v>0</v>
          </cell>
          <cell r="N470">
            <v>0</v>
          </cell>
          <cell r="O470">
            <v>0</v>
          </cell>
          <cell r="P470">
            <v>0</v>
          </cell>
        </row>
        <row r="471">
          <cell r="F471">
            <v>0</v>
          </cell>
          <cell r="H471">
            <v>0</v>
          </cell>
          <cell r="J471">
            <v>0</v>
          </cell>
          <cell r="K471">
            <v>0</v>
          </cell>
          <cell r="L471">
            <v>0</v>
          </cell>
          <cell r="M471">
            <v>0</v>
          </cell>
          <cell r="N471">
            <v>0</v>
          </cell>
          <cell r="O471">
            <v>0</v>
          </cell>
          <cell r="P471">
            <v>0</v>
          </cell>
        </row>
        <row r="472">
          <cell r="F472">
            <v>0</v>
          </cell>
          <cell r="H472">
            <v>0</v>
          </cell>
          <cell r="J472">
            <v>0</v>
          </cell>
          <cell r="K472">
            <v>0</v>
          </cell>
          <cell r="L472">
            <v>0</v>
          </cell>
          <cell r="M472">
            <v>0</v>
          </cell>
          <cell r="N472">
            <v>0</v>
          </cell>
          <cell r="O472">
            <v>0</v>
          </cell>
          <cell r="P472">
            <v>0</v>
          </cell>
        </row>
        <row r="473">
          <cell r="A473" t="str">
            <v>I.</v>
          </cell>
          <cell r="B473" t="str">
            <v>APS SYSTEM</v>
          </cell>
          <cell r="F473">
            <v>0</v>
          </cell>
          <cell r="H473">
            <v>0</v>
          </cell>
          <cell r="J473">
            <v>0</v>
          </cell>
          <cell r="K473">
            <v>0</v>
          </cell>
          <cell r="L473">
            <v>0</v>
          </cell>
          <cell r="M473">
            <v>0</v>
          </cell>
          <cell r="N473">
            <v>0</v>
          </cell>
          <cell r="O473">
            <v>0</v>
          </cell>
          <cell r="P473">
            <v>0</v>
          </cell>
        </row>
        <row r="474">
          <cell r="B474" t="str">
            <v>D&amp;F SYSTEM PANEL, INCLUDING</v>
          </cell>
          <cell r="F474">
            <v>0</v>
          </cell>
          <cell r="H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F476">
            <v>0</v>
          </cell>
          <cell r="H476">
            <v>0</v>
          </cell>
          <cell r="J476">
            <v>0</v>
          </cell>
          <cell r="K476">
            <v>0</v>
          </cell>
          <cell r="L476">
            <v>0</v>
          </cell>
          <cell r="M476">
            <v>0</v>
          </cell>
          <cell r="N476">
            <v>0</v>
          </cell>
          <cell r="O476">
            <v>0</v>
          </cell>
          <cell r="P476">
            <v>0</v>
          </cell>
        </row>
        <row r="477">
          <cell r="B477" t="str">
            <v>INTERPOSITION RELAY x50,  WIRING, AND TB.</v>
          </cell>
          <cell r="F477">
            <v>0</v>
          </cell>
          <cell r="H477">
            <v>0</v>
          </cell>
          <cell r="J477">
            <v>0</v>
          </cell>
          <cell r="K477">
            <v>0</v>
          </cell>
          <cell r="L477">
            <v>0</v>
          </cell>
          <cell r="M477">
            <v>0</v>
          </cell>
          <cell r="N477">
            <v>0</v>
          </cell>
          <cell r="O477">
            <v>0</v>
          </cell>
          <cell r="P477">
            <v>0</v>
          </cell>
        </row>
        <row r="478">
          <cell r="B478" t="str">
            <v>SOFTWARE DESIGN PACKAGE</v>
          </cell>
          <cell r="F478">
            <v>0</v>
          </cell>
          <cell r="H478">
            <v>0</v>
          </cell>
          <cell r="J478">
            <v>0</v>
          </cell>
          <cell r="K478">
            <v>0</v>
          </cell>
          <cell r="L478">
            <v>0</v>
          </cell>
          <cell r="M478">
            <v>0</v>
          </cell>
          <cell r="N478">
            <v>0</v>
          </cell>
          <cell r="O478">
            <v>0</v>
          </cell>
          <cell r="P478">
            <v>0</v>
          </cell>
        </row>
        <row r="479">
          <cell r="A479">
            <v>2</v>
          </cell>
          <cell r="B479" t="str">
            <v>OPERATION CONSOLE, INCLUDING</v>
          </cell>
          <cell r="C479">
            <v>1</v>
          </cell>
          <cell r="D479" t="str">
            <v>SET</v>
          </cell>
          <cell r="E479">
            <v>357000</v>
          </cell>
          <cell r="F479">
            <v>357000</v>
          </cell>
          <cell r="H479">
            <v>0</v>
          </cell>
          <cell r="I479">
            <v>20</v>
          </cell>
          <cell r="J479">
            <v>20</v>
          </cell>
          <cell r="K479">
            <v>357000</v>
          </cell>
          <cell r="L479">
            <v>357000</v>
          </cell>
          <cell r="M479">
            <v>0</v>
          </cell>
          <cell r="N479">
            <v>0</v>
          </cell>
          <cell r="O479">
            <v>5600</v>
          </cell>
          <cell r="P479">
            <v>5600</v>
          </cell>
        </row>
        <row r="480">
          <cell r="B480" t="str">
            <v>ANNUNCIATOR PANEL, W/ 50 WINDOWS</v>
          </cell>
          <cell r="F480">
            <v>0</v>
          </cell>
          <cell r="H480">
            <v>0</v>
          </cell>
          <cell r="J480">
            <v>0</v>
          </cell>
          <cell r="K480">
            <v>0</v>
          </cell>
          <cell r="L480">
            <v>0</v>
          </cell>
          <cell r="M480">
            <v>0</v>
          </cell>
          <cell r="N480">
            <v>0</v>
          </cell>
          <cell r="O480">
            <v>0</v>
          </cell>
          <cell r="P480">
            <v>0</v>
          </cell>
        </row>
        <row r="481">
          <cell r="B481" t="str">
            <v xml:space="preserve">COMMAND BOARD, W/ 15 PB SWITCH(SW. W/LIGHT) </v>
          </cell>
          <cell r="F481">
            <v>0</v>
          </cell>
          <cell r="H481">
            <v>0</v>
          </cell>
          <cell r="J481">
            <v>0</v>
          </cell>
          <cell r="K481">
            <v>0</v>
          </cell>
          <cell r="L481">
            <v>0</v>
          </cell>
          <cell r="M481">
            <v>0</v>
          </cell>
          <cell r="N481">
            <v>0</v>
          </cell>
          <cell r="O481">
            <v>0</v>
          </cell>
          <cell r="P481">
            <v>0</v>
          </cell>
        </row>
        <row r="482">
          <cell r="B482" t="str">
            <v>WIRING, AND TB.</v>
          </cell>
          <cell r="F482">
            <v>0</v>
          </cell>
          <cell r="H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H483">
            <v>0</v>
          </cell>
          <cell r="I483">
            <v>20</v>
          </cell>
          <cell r="J483">
            <v>20</v>
          </cell>
          <cell r="K483">
            <v>448000</v>
          </cell>
          <cell r="L483">
            <v>448000</v>
          </cell>
          <cell r="M483">
            <v>0</v>
          </cell>
          <cell r="N483">
            <v>0</v>
          </cell>
          <cell r="O483">
            <v>5600</v>
          </cell>
          <cell r="P483">
            <v>5600</v>
          </cell>
        </row>
        <row r="484">
          <cell r="B484" t="str">
            <v>MOSAIC PANEL  SIZE 1200Hx1200W, W/</v>
          </cell>
          <cell r="F484">
            <v>0</v>
          </cell>
          <cell r="H484">
            <v>0</v>
          </cell>
          <cell r="J484">
            <v>0</v>
          </cell>
          <cell r="K484">
            <v>0</v>
          </cell>
          <cell r="L484">
            <v>0</v>
          </cell>
          <cell r="M484">
            <v>0</v>
          </cell>
          <cell r="N484">
            <v>0</v>
          </cell>
          <cell r="O484">
            <v>0</v>
          </cell>
          <cell r="P484">
            <v>0</v>
          </cell>
        </row>
        <row r="485">
          <cell r="B485" t="str">
            <v>INDICATION LIGHT x60, POWER SUPPLY, WIRING, AND TB.</v>
          </cell>
          <cell r="F485">
            <v>0</v>
          </cell>
          <cell r="H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F487">
            <v>0</v>
          </cell>
          <cell r="H487">
            <v>0</v>
          </cell>
          <cell r="J487">
            <v>0</v>
          </cell>
          <cell r="K487">
            <v>0</v>
          </cell>
          <cell r="L487">
            <v>0</v>
          </cell>
          <cell r="M487">
            <v>0</v>
          </cell>
          <cell r="N487">
            <v>0</v>
          </cell>
          <cell r="O487">
            <v>0</v>
          </cell>
          <cell r="P487">
            <v>0</v>
          </cell>
        </row>
        <row r="488">
          <cell r="B488" t="str">
            <v>GAS DETECTOR CONTROLLER, 8-CHANNEL x8</v>
          </cell>
          <cell r="F488">
            <v>0</v>
          </cell>
          <cell r="H488">
            <v>0</v>
          </cell>
          <cell r="J488">
            <v>0</v>
          </cell>
          <cell r="K488">
            <v>0</v>
          </cell>
          <cell r="L488">
            <v>0</v>
          </cell>
          <cell r="M488">
            <v>0</v>
          </cell>
          <cell r="N488">
            <v>0</v>
          </cell>
          <cell r="O488">
            <v>0</v>
          </cell>
          <cell r="P488">
            <v>0</v>
          </cell>
        </row>
        <row r="489">
          <cell r="B489" t="str">
            <v>LOW TEMP. DETECTOR CONTROLLER, 4-CHANNEL x7</v>
          </cell>
          <cell r="F489">
            <v>0</v>
          </cell>
          <cell r="H489">
            <v>0</v>
          </cell>
          <cell r="J489">
            <v>0</v>
          </cell>
          <cell r="K489">
            <v>0</v>
          </cell>
          <cell r="L489">
            <v>0</v>
          </cell>
          <cell r="M489">
            <v>0</v>
          </cell>
          <cell r="N489">
            <v>0</v>
          </cell>
          <cell r="O489">
            <v>0</v>
          </cell>
          <cell r="P489">
            <v>0</v>
          </cell>
        </row>
        <row r="490">
          <cell r="B490" t="str">
            <v>POWER SUPPLY, WIRING, AND TB.</v>
          </cell>
          <cell r="F490">
            <v>0</v>
          </cell>
          <cell r="H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F497">
            <v>0</v>
          </cell>
          <cell r="H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H501">
            <v>0</v>
          </cell>
          <cell r="I501">
            <v>935.4</v>
          </cell>
          <cell r="J501">
            <v>935</v>
          </cell>
          <cell r="K501">
            <v>639800</v>
          </cell>
          <cell r="L501">
            <v>639800</v>
          </cell>
          <cell r="M501">
            <v>0</v>
          </cell>
          <cell r="N501">
            <v>0</v>
          </cell>
          <cell r="O501">
            <v>261912</v>
          </cell>
          <cell r="P501">
            <v>261912</v>
          </cell>
        </row>
        <row r="502">
          <cell r="A502">
            <v>15</v>
          </cell>
          <cell r="B502" t="str">
            <v>600V控制電纜,銅導体,PVC絕緣,麥拉遮蔽(OVERALL),</v>
          </cell>
          <cell r="C502">
            <v>650</v>
          </cell>
          <cell r="D502" t="str">
            <v>M</v>
          </cell>
          <cell r="E502">
            <v>37</v>
          </cell>
          <cell r="F502">
            <v>24050</v>
          </cell>
          <cell r="H502">
            <v>0</v>
          </cell>
          <cell r="I502">
            <v>0.11700000000000001</v>
          </cell>
          <cell r="J502">
            <v>76</v>
          </cell>
          <cell r="K502">
            <v>37</v>
          </cell>
          <cell r="L502">
            <v>24050</v>
          </cell>
          <cell r="M502">
            <v>0</v>
          </cell>
          <cell r="N502">
            <v>0</v>
          </cell>
          <cell r="O502">
            <v>33</v>
          </cell>
          <cell r="P502">
            <v>21450</v>
          </cell>
        </row>
        <row r="503">
          <cell r="B503" t="str">
            <v>PVC黑色被覆 7C-2SQ.MM</v>
          </cell>
          <cell r="F503">
            <v>0</v>
          </cell>
          <cell r="H503">
            <v>0</v>
          </cell>
          <cell r="J503">
            <v>0</v>
          </cell>
          <cell r="K503">
            <v>0</v>
          </cell>
          <cell r="L503">
            <v>0</v>
          </cell>
          <cell r="M503">
            <v>0</v>
          </cell>
          <cell r="N503">
            <v>0</v>
          </cell>
          <cell r="O503">
            <v>0</v>
          </cell>
          <cell r="P503">
            <v>0</v>
          </cell>
        </row>
        <row r="504">
          <cell r="A504">
            <v>16</v>
          </cell>
          <cell r="B504" t="str">
            <v>600V控制電纜,銅導体,PVC絕緣,麥拉遮蔽(OVERALL),</v>
          </cell>
          <cell r="C504">
            <v>1500</v>
          </cell>
          <cell r="D504" t="str">
            <v>M</v>
          </cell>
          <cell r="E504">
            <v>41</v>
          </cell>
          <cell r="F504">
            <v>61500</v>
          </cell>
          <cell r="H504">
            <v>0</v>
          </cell>
          <cell r="I504">
            <v>0.13300000000000001</v>
          </cell>
          <cell r="J504">
            <v>200</v>
          </cell>
          <cell r="K504">
            <v>41</v>
          </cell>
          <cell r="L504">
            <v>61500</v>
          </cell>
          <cell r="M504">
            <v>0</v>
          </cell>
          <cell r="N504">
            <v>0</v>
          </cell>
          <cell r="O504">
            <v>37</v>
          </cell>
          <cell r="P504">
            <v>55500</v>
          </cell>
        </row>
        <row r="505">
          <cell r="B505" t="str">
            <v>PVC黑色被覆 9C-2SQ.MM</v>
          </cell>
          <cell r="F505">
            <v>0</v>
          </cell>
          <cell r="H505">
            <v>0</v>
          </cell>
          <cell r="J505">
            <v>0</v>
          </cell>
          <cell r="K505">
            <v>0</v>
          </cell>
          <cell r="L505">
            <v>0</v>
          </cell>
          <cell r="M505">
            <v>0</v>
          </cell>
          <cell r="N505">
            <v>0</v>
          </cell>
          <cell r="O505">
            <v>0</v>
          </cell>
          <cell r="P505">
            <v>0</v>
          </cell>
        </row>
        <row r="506">
          <cell r="A506">
            <v>17</v>
          </cell>
          <cell r="B506" t="str">
            <v>600V控制電纜,銅導体,PVC絕緣,麥拉遮蔽(OVERALL),</v>
          </cell>
          <cell r="C506">
            <v>2600</v>
          </cell>
          <cell r="D506" t="str">
            <v>M</v>
          </cell>
          <cell r="E506">
            <v>53</v>
          </cell>
          <cell r="F506">
            <v>137800</v>
          </cell>
          <cell r="H506">
            <v>0</v>
          </cell>
          <cell r="I506">
            <v>0.153</v>
          </cell>
          <cell r="J506">
            <v>398</v>
          </cell>
          <cell r="K506">
            <v>53</v>
          </cell>
          <cell r="L506">
            <v>137800</v>
          </cell>
          <cell r="M506">
            <v>0</v>
          </cell>
          <cell r="N506">
            <v>0</v>
          </cell>
          <cell r="O506">
            <v>43</v>
          </cell>
          <cell r="P506">
            <v>111800</v>
          </cell>
        </row>
        <row r="507">
          <cell r="B507" t="str">
            <v>PVC黑色被覆 12C-2SQ.MM</v>
          </cell>
          <cell r="F507">
            <v>0</v>
          </cell>
          <cell r="H507">
            <v>0</v>
          </cell>
          <cell r="J507">
            <v>0</v>
          </cell>
          <cell r="K507">
            <v>0</v>
          </cell>
          <cell r="L507">
            <v>0</v>
          </cell>
          <cell r="M507">
            <v>0</v>
          </cell>
          <cell r="N507">
            <v>0</v>
          </cell>
          <cell r="O507">
            <v>0</v>
          </cell>
          <cell r="P507">
            <v>0</v>
          </cell>
        </row>
        <row r="508">
          <cell r="A508">
            <v>18</v>
          </cell>
          <cell r="B508" t="str">
            <v>600V控制電纜,銅導体,PVC絕緣,麥拉遮蔽(OVERALL),</v>
          </cell>
          <cell r="C508">
            <v>10000</v>
          </cell>
          <cell r="D508" t="str">
            <v>M</v>
          </cell>
          <cell r="E508">
            <v>44</v>
          </cell>
          <cell r="F508">
            <v>440000</v>
          </cell>
          <cell r="H508">
            <v>0</v>
          </cell>
          <cell r="I508">
            <v>0.13500000000000001</v>
          </cell>
          <cell r="J508">
            <v>1350</v>
          </cell>
          <cell r="K508">
            <v>44</v>
          </cell>
          <cell r="L508">
            <v>440000</v>
          </cell>
          <cell r="M508">
            <v>0</v>
          </cell>
          <cell r="N508">
            <v>0</v>
          </cell>
          <cell r="O508">
            <v>38</v>
          </cell>
          <cell r="P508">
            <v>380000</v>
          </cell>
        </row>
        <row r="509">
          <cell r="B509" t="str">
            <v>PVC黑色被覆 7C-3.5SQ.MM</v>
          </cell>
          <cell r="F509">
            <v>0</v>
          </cell>
          <cell r="H509">
            <v>0</v>
          </cell>
          <cell r="J509">
            <v>0</v>
          </cell>
          <cell r="K509">
            <v>0</v>
          </cell>
          <cell r="L509">
            <v>0</v>
          </cell>
          <cell r="M509">
            <v>0</v>
          </cell>
          <cell r="N509">
            <v>0</v>
          </cell>
          <cell r="O509">
            <v>0</v>
          </cell>
          <cell r="P509">
            <v>0</v>
          </cell>
        </row>
        <row r="510">
          <cell r="A510">
            <v>19</v>
          </cell>
          <cell r="B510" t="str">
            <v>600V控制電纜,銅導体,PVC絕緣,麥拉遮蔽(OVERALL),</v>
          </cell>
          <cell r="C510">
            <v>3000</v>
          </cell>
          <cell r="D510" t="str">
            <v>M</v>
          </cell>
          <cell r="E510">
            <v>76</v>
          </cell>
          <cell r="F510">
            <v>228000</v>
          </cell>
          <cell r="H510">
            <v>0</v>
          </cell>
          <cell r="I510">
            <v>0.193</v>
          </cell>
          <cell r="J510">
            <v>579</v>
          </cell>
          <cell r="K510">
            <v>76</v>
          </cell>
          <cell r="L510">
            <v>228000</v>
          </cell>
          <cell r="M510">
            <v>0</v>
          </cell>
          <cell r="N510">
            <v>0</v>
          </cell>
          <cell r="O510">
            <v>54</v>
          </cell>
          <cell r="P510">
            <v>162000</v>
          </cell>
        </row>
        <row r="511">
          <cell r="B511" t="str">
            <v>PVC黑色被覆 19C-2SQ.MM</v>
          </cell>
          <cell r="F511">
            <v>0</v>
          </cell>
          <cell r="H511">
            <v>0</v>
          </cell>
          <cell r="J511">
            <v>0</v>
          </cell>
          <cell r="K511">
            <v>0</v>
          </cell>
          <cell r="L511">
            <v>0</v>
          </cell>
          <cell r="M511">
            <v>0</v>
          </cell>
          <cell r="N511">
            <v>0</v>
          </cell>
          <cell r="O511">
            <v>0</v>
          </cell>
          <cell r="P511">
            <v>0</v>
          </cell>
        </row>
        <row r="512">
          <cell r="A512">
            <v>20</v>
          </cell>
          <cell r="B512" t="str">
            <v>600V控制電纜,銅導体,PVC絕緣,麥拉遮蔽(OVERALL),</v>
          </cell>
          <cell r="C512">
            <v>14000</v>
          </cell>
          <cell r="D512" t="str">
            <v>M</v>
          </cell>
          <cell r="E512">
            <v>119</v>
          </cell>
          <cell r="F512">
            <v>1666000</v>
          </cell>
          <cell r="H512">
            <v>0</v>
          </cell>
          <cell r="I512">
            <v>0.23599999999999999</v>
          </cell>
          <cell r="J512">
            <v>3304</v>
          </cell>
          <cell r="K512">
            <v>119</v>
          </cell>
          <cell r="L512">
            <v>1666000</v>
          </cell>
          <cell r="M512">
            <v>0</v>
          </cell>
          <cell r="N512">
            <v>0</v>
          </cell>
          <cell r="O512">
            <v>66</v>
          </cell>
          <cell r="P512">
            <v>924000</v>
          </cell>
        </row>
        <row r="513">
          <cell r="B513" t="str">
            <v>PVC黑色被覆 30C-2SQ.MM</v>
          </cell>
          <cell r="F513">
            <v>0</v>
          </cell>
          <cell r="H513">
            <v>0</v>
          </cell>
          <cell r="J513">
            <v>0</v>
          </cell>
          <cell r="K513">
            <v>0</v>
          </cell>
          <cell r="L513">
            <v>0</v>
          </cell>
          <cell r="M513">
            <v>0</v>
          </cell>
          <cell r="N513">
            <v>0</v>
          </cell>
          <cell r="O513">
            <v>0</v>
          </cell>
          <cell r="P513">
            <v>0</v>
          </cell>
        </row>
        <row r="514">
          <cell r="A514">
            <v>21</v>
          </cell>
          <cell r="B514" t="str">
            <v>300V信號電纜,PVC絕緣,麥拉遮蔽(OVERALL &amp; INDIVID)PVC</v>
          </cell>
          <cell r="C514">
            <v>12000</v>
          </cell>
          <cell r="D514" t="str">
            <v>M</v>
          </cell>
          <cell r="E514">
            <v>17</v>
          </cell>
          <cell r="F514">
            <v>204000</v>
          </cell>
          <cell r="H514">
            <v>0</v>
          </cell>
          <cell r="I514">
            <v>6.4000000000000001E-2</v>
          </cell>
          <cell r="J514">
            <v>768</v>
          </cell>
          <cell r="K514">
            <v>17</v>
          </cell>
          <cell r="L514">
            <v>204000</v>
          </cell>
          <cell r="M514">
            <v>0</v>
          </cell>
          <cell r="N514">
            <v>0</v>
          </cell>
          <cell r="O514">
            <v>18</v>
          </cell>
          <cell r="P514">
            <v>216000</v>
          </cell>
        </row>
        <row r="515">
          <cell r="B515" t="str">
            <v>黑色被覆  1TxAWG#16</v>
          </cell>
          <cell r="F515">
            <v>0</v>
          </cell>
          <cell r="H515">
            <v>0</v>
          </cell>
          <cell r="J515">
            <v>0</v>
          </cell>
          <cell r="K515">
            <v>0</v>
          </cell>
          <cell r="L515">
            <v>0</v>
          </cell>
          <cell r="M515">
            <v>0</v>
          </cell>
          <cell r="N515">
            <v>0</v>
          </cell>
          <cell r="O515">
            <v>0</v>
          </cell>
          <cell r="P515">
            <v>0</v>
          </cell>
        </row>
        <row r="516">
          <cell r="A516">
            <v>22</v>
          </cell>
          <cell r="B516" t="str">
            <v>300V信號電纜,PVC絕緣,麥拉遮蔽(OVERALL &amp; INDIVID)PVC</v>
          </cell>
          <cell r="C516">
            <v>3500</v>
          </cell>
          <cell r="D516" t="str">
            <v>M</v>
          </cell>
          <cell r="E516">
            <v>227</v>
          </cell>
          <cell r="F516">
            <v>794500</v>
          </cell>
          <cell r="H516">
            <v>0</v>
          </cell>
          <cell r="I516">
            <v>0.25</v>
          </cell>
          <cell r="J516">
            <v>875</v>
          </cell>
          <cell r="K516">
            <v>227</v>
          </cell>
          <cell r="L516">
            <v>794500</v>
          </cell>
          <cell r="M516">
            <v>0</v>
          </cell>
          <cell r="N516">
            <v>0</v>
          </cell>
          <cell r="O516">
            <v>70</v>
          </cell>
          <cell r="P516">
            <v>245000</v>
          </cell>
        </row>
        <row r="517">
          <cell r="B517" t="str">
            <v>黑色被覆  12TxAWG#14</v>
          </cell>
          <cell r="F517">
            <v>0</v>
          </cell>
          <cell r="H517">
            <v>0</v>
          </cell>
          <cell r="J517">
            <v>0</v>
          </cell>
          <cell r="K517">
            <v>0</v>
          </cell>
          <cell r="L517">
            <v>0</v>
          </cell>
          <cell r="M517">
            <v>0</v>
          </cell>
          <cell r="N517">
            <v>0</v>
          </cell>
          <cell r="O517">
            <v>0</v>
          </cell>
          <cell r="P517">
            <v>0</v>
          </cell>
        </row>
        <row r="518">
          <cell r="A518">
            <v>23</v>
          </cell>
          <cell r="B518" t="str">
            <v>300V信號電纜,PVC絕緣,麥拉遮蔽(OVERALL &amp; INDIVID)PVC</v>
          </cell>
          <cell r="C518">
            <v>350</v>
          </cell>
          <cell r="D518" t="str">
            <v>M</v>
          </cell>
          <cell r="E518">
            <v>471</v>
          </cell>
          <cell r="F518">
            <v>164850</v>
          </cell>
          <cell r="H518">
            <v>0</v>
          </cell>
          <cell r="I518">
            <v>0.4</v>
          </cell>
          <cell r="J518">
            <v>140</v>
          </cell>
          <cell r="K518">
            <v>471</v>
          </cell>
          <cell r="L518">
            <v>164850</v>
          </cell>
          <cell r="M518">
            <v>0</v>
          </cell>
          <cell r="N518">
            <v>0</v>
          </cell>
          <cell r="O518">
            <v>112</v>
          </cell>
          <cell r="P518">
            <v>39200</v>
          </cell>
        </row>
        <row r="519">
          <cell r="B519" t="str">
            <v>黑色被覆 24TxAWG#14</v>
          </cell>
          <cell r="F519">
            <v>0</v>
          </cell>
          <cell r="H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H523">
            <v>0</v>
          </cell>
          <cell r="I523">
            <v>10</v>
          </cell>
          <cell r="J523">
            <v>20</v>
          </cell>
          <cell r="K523">
            <v>1000</v>
          </cell>
          <cell r="L523">
            <v>2000</v>
          </cell>
          <cell r="M523">
            <v>0</v>
          </cell>
          <cell r="N523">
            <v>0</v>
          </cell>
          <cell r="O523">
            <v>2800</v>
          </cell>
          <cell r="P523">
            <v>5600</v>
          </cell>
        </row>
        <row r="524">
          <cell r="A524">
            <v>28</v>
          </cell>
          <cell r="B524" t="str">
            <v>1/4圓(半徑30公分)低溫偵測器之補償器遮蔽板SS316製</v>
          </cell>
          <cell r="C524">
            <v>4</v>
          </cell>
          <cell r="D524" t="str">
            <v>PCS</v>
          </cell>
          <cell r="E524">
            <v>3000</v>
          </cell>
          <cell r="F524">
            <v>12000</v>
          </cell>
          <cell r="H524">
            <v>0</v>
          </cell>
          <cell r="I524">
            <v>4</v>
          </cell>
          <cell r="J524">
            <v>16</v>
          </cell>
          <cell r="K524">
            <v>3000</v>
          </cell>
          <cell r="L524">
            <v>12000</v>
          </cell>
          <cell r="M524">
            <v>0</v>
          </cell>
          <cell r="N524">
            <v>0</v>
          </cell>
          <cell r="O524">
            <v>1120</v>
          </cell>
          <cell r="P524">
            <v>4480</v>
          </cell>
        </row>
        <row r="525">
          <cell r="A525">
            <v>29</v>
          </cell>
          <cell r="B525" t="str">
            <v>接線箱,附端子板20P,FRP外殼,屋外防水型</v>
          </cell>
          <cell r="C525">
            <v>5</v>
          </cell>
          <cell r="D525" t="str">
            <v>SET</v>
          </cell>
          <cell r="E525">
            <v>3500</v>
          </cell>
          <cell r="F525">
            <v>17500</v>
          </cell>
          <cell r="H525">
            <v>0</v>
          </cell>
          <cell r="I525">
            <v>4</v>
          </cell>
          <cell r="J525">
            <v>20</v>
          </cell>
          <cell r="K525">
            <v>3500</v>
          </cell>
          <cell r="L525">
            <v>17500</v>
          </cell>
          <cell r="M525">
            <v>0</v>
          </cell>
          <cell r="N525">
            <v>0</v>
          </cell>
          <cell r="O525">
            <v>1120</v>
          </cell>
          <cell r="P525">
            <v>5600</v>
          </cell>
        </row>
        <row r="526">
          <cell r="A526">
            <v>30</v>
          </cell>
          <cell r="B526" t="str">
            <v>接線箱,附端子板50P,FRP外殼,屋外防水型</v>
          </cell>
          <cell r="C526">
            <v>4</v>
          </cell>
          <cell r="D526" t="str">
            <v>SET</v>
          </cell>
          <cell r="E526">
            <v>5500</v>
          </cell>
          <cell r="F526">
            <v>22000</v>
          </cell>
          <cell r="H526">
            <v>0</v>
          </cell>
          <cell r="I526">
            <v>8</v>
          </cell>
          <cell r="J526">
            <v>32</v>
          </cell>
          <cell r="K526">
            <v>5500</v>
          </cell>
          <cell r="L526">
            <v>22000</v>
          </cell>
          <cell r="M526">
            <v>0</v>
          </cell>
          <cell r="N526">
            <v>0</v>
          </cell>
          <cell r="O526">
            <v>2240</v>
          </cell>
          <cell r="P526">
            <v>8960</v>
          </cell>
        </row>
        <row r="527">
          <cell r="A527">
            <v>31</v>
          </cell>
          <cell r="B527" t="str">
            <v>接線箱,附端子板100P,FRP外殼,屋外防水型</v>
          </cell>
          <cell r="C527">
            <v>1</v>
          </cell>
          <cell r="D527" t="str">
            <v>SET</v>
          </cell>
          <cell r="E527">
            <v>9000</v>
          </cell>
          <cell r="F527">
            <v>9000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100X50X5X7.5X2.4高</v>
          </cell>
          <cell r="C528">
            <v>26</v>
          </cell>
          <cell r="D528" t="str">
            <v>SET</v>
          </cell>
          <cell r="E528">
            <v>2400</v>
          </cell>
          <cell r="F528">
            <v>62400</v>
          </cell>
          <cell r="H528">
            <v>0</v>
          </cell>
          <cell r="I528">
            <v>3</v>
          </cell>
          <cell r="J528">
            <v>78</v>
          </cell>
          <cell r="K528">
            <v>2400</v>
          </cell>
          <cell r="L528">
            <v>62400</v>
          </cell>
          <cell r="M528">
            <v>0</v>
          </cell>
          <cell r="N528">
            <v>0</v>
          </cell>
          <cell r="O528">
            <v>840</v>
          </cell>
          <cell r="P528">
            <v>21840</v>
          </cell>
        </row>
        <row r="529">
          <cell r="B529" t="str">
            <v>附基礎</v>
          </cell>
          <cell r="F529">
            <v>0</v>
          </cell>
          <cell r="H529">
            <v>0</v>
          </cell>
          <cell r="J529">
            <v>0</v>
          </cell>
          <cell r="K529">
            <v>0</v>
          </cell>
          <cell r="L529">
            <v>0</v>
          </cell>
          <cell r="M529">
            <v>0</v>
          </cell>
          <cell r="N529">
            <v>0</v>
          </cell>
          <cell r="O529">
            <v>0</v>
          </cell>
          <cell r="P529">
            <v>0</v>
          </cell>
        </row>
        <row r="530">
          <cell r="A530">
            <v>33</v>
          </cell>
          <cell r="B530" t="str">
            <v>DITTO, BUT STEEL CHANNEL 為3.6M高</v>
          </cell>
          <cell r="C530">
            <v>13</v>
          </cell>
          <cell r="D530" t="str">
            <v>SET</v>
          </cell>
          <cell r="E530">
            <v>3600</v>
          </cell>
          <cell r="F530">
            <v>46800</v>
          </cell>
          <cell r="H530">
            <v>0</v>
          </cell>
          <cell r="I530">
            <v>4</v>
          </cell>
          <cell r="J530">
            <v>52</v>
          </cell>
          <cell r="K530">
            <v>3600</v>
          </cell>
          <cell r="L530">
            <v>46800</v>
          </cell>
          <cell r="M530">
            <v>0</v>
          </cell>
          <cell r="N530">
            <v>0</v>
          </cell>
          <cell r="O530">
            <v>1120</v>
          </cell>
          <cell r="P530">
            <v>14560</v>
          </cell>
        </row>
        <row r="531">
          <cell r="A531">
            <v>34</v>
          </cell>
          <cell r="B531" t="str">
            <v>DITTO, BUT STEEL CHANNEL 為1.95M高</v>
          </cell>
          <cell r="C531">
            <v>3</v>
          </cell>
          <cell r="D531" t="str">
            <v>SET</v>
          </cell>
          <cell r="E531">
            <v>2000</v>
          </cell>
          <cell r="F531">
            <v>6000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H532">
            <v>0</v>
          </cell>
          <cell r="I532">
            <v>646.55000000000007</v>
          </cell>
          <cell r="J532">
            <v>647</v>
          </cell>
          <cell r="K532">
            <v>743903</v>
          </cell>
          <cell r="L532">
            <v>743903</v>
          </cell>
          <cell r="M532">
            <v>0</v>
          </cell>
          <cell r="N532">
            <v>0</v>
          </cell>
          <cell r="O532">
            <v>181034</v>
          </cell>
          <cell r="P532">
            <v>181034</v>
          </cell>
        </row>
        <row r="533">
          <cell r="B533" t="str">
            <v>SUB-TOTAL : (I)</v>
          </cell>
          <cell r="F533">
            <v>15621953</v>
          </cell>
          <cell r="H533">
            <v>0</v>
          </cell>
          <cell r="J533">
            <v>13628</v>
          </cell>
          <cell r="K533">
            <v>0</v>
          </cell>
          <cell r="L533">
            <v>15621953</v>
          </cell>
          <cell r="M533">
            <v>0</v>
          </cell>
          <cell r="N533">
            <v>0</v>
          </cell>
          <cell r="O533">
            <v>0</v>
          </cell>
          <cell r="P533">
            <v>3816326</v>
          </cell>
        </row>
        <row r="536">
          <cell r="A536" t="str">
            <v>J.</v>
          </cell>
          <cell r="B536" t="str">
            <v>U/G CONDUIT BANK</v>
          </cell>
          <cell r="F536">
            <v>0</v>
          </cell>
          <cell r="H536">
            <v>0</v>
          </cell>
          <cell r="J536">
            <v>0</v>
          </cell>
          <cell r="K536">
            <v>0</v>
          </cell>
          <cell r="L536">
            <v>0</v>
          </cell>
          <cell r="M536">
            <v>0</v>
          </cell>
          <cell r="N536">
            <v>0</v>
          </cell>
          <cell r="O536">
            <v>0</v>
          </cell>
          <cell r="P536">
            <v>0</v>
          </cell>
        </row>
        <row r="538">
          <cell r="A538" t="str">
            <v>J.1</v>
          </cell>
          <cell r="B538" t="str">
            <v>U/G CONDUIT BANK FOR TEL., P/P, CCTV, APS</v>
          </cell>
          <cell r="F538">
            <v>0</v>
          </cell>
          <cell r="H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H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H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H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H546">
            <v>0</v>
          </cell>
          <cell r="J546">
            <v>0</v>
          </cell>
          <cell r="K546" t="str">
            <v>M+L</v>
          </cell>
          <cell r="L546" t="str">
            <v>M+L</v>
          </cell>
          <cell r="M546">
            <v>0</v>
          </cell>
          <cell r="N546">
            <v>0</v>
          </cell>
          <cell r="O546">
            <v>60</v>
          </cell>
          <cell r="P546">
            <v>1026000</v>
          </cell>
        </row>
        <row r="547">
          <cell r="A547" t="str">
            <v>J.1.9</v>
          </cell>
          <cell r="B547" t="str">
            <v xml:space="preserve"> DISPOSAL</v>
          </cell>
          <cell r="C547">
            <v>1900</v>
          </cell>
          <cell r="D547" t="str">
            <v>M3</v>
          </cell>
          <cell r="E547" t="str">
            <v>M+L</v>
          </cell>
          <cell r="F547" t="str">
            <v>M+L</v>
          </cell>
          <cell r="H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H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H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H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H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H552">
            <v>0</v>
          </cell>
          <cell r="J552">
            <v>0</v>
          </cell>
          <cell r="K552" t="str">
            <v>M+L</v>
          </cell>
          <cell r="L552" t="str">
            <v>M+L</v>
          </cell>
          <cell r="M552">
            <v>0</v>
          </cell>
          <cell r="N552">
            <v>0</v>
          </cell>
          <cell r="O552">
            <v>200</v>
          </cell>
          <cell r="P552">
            <v>500000</v>
          </cell>
        </row>
        <row r="553">
          <cell r="B553" t="str">
            <v>SUB-TOTAL : (J.1)</v>
          </cell>
          <cell r="F553">
            <v>4896800</v>
          </cell>
          <cell r="J553">
            <v>19311</v>
          </cell>
          <cell r="L553">
            <v>4896800</v>
          </cell>
          <cell r="P553">
            <v>15517600</v>
          </cell>
        </row>
        <row r="555">
          <cell r="A555" t="str">
            <v>J.2</v>
          </cell>
          <cell r="B555" t="str">
            <v>U/G CONDUIT BANK FOR TEL., P/P, CCTV, APS</v>
          </cell>
          <cell r="F555">
            <v>0</v>
          </cell>
          <cell r="H555">
            <v>0</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H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H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H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H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H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H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H564">
            <v>0</v>
          </cell>
          <cell r="J564">
            <v>0</v>
          </cell>
          <cell r="K564" t="str">
            <v>M+L</v>
          </cell>
          <cell r="L564" t="str">
            <v>M+L</v>
          </cell>
          <cell r="M564">
            <v>0</v>
          </cell>
          <cell r="N564">
            <v>0</v>
          </cell>
          <cell r="O564">
            <v>16</v>
          </cell>
          <cell r="P564">
            <v>292000</v>
          </cell>
        </row>
        <row r="565">
          <cell r="A565" t="str">
            <v>J.2.10</v>
          </cell>
          <cell r="B565" t="str">
            <v xml:space="preserve"> MAN-HOLE, (與儀控共用)</v>
          </cell>
          <cell r="C565">
            <v>0</v>
          </cell>
          <cell r="D565" t="str">
            <v>SET</v>
          </cell>
          <cell r="P565">
            <v>0</v>
          </cell>
        </row>
        <row r="566">
          <cell r="A566" t="str">
            <v>J.2.11</v>
          </cell>
          <cell r="B566" t="str">
            <v xml:space="preserve"> HAND HOLE, 1200Lx1000Wx1200D</v>
          </cell>
          <cell r="C566">
            <v>7</v>
          </cell>
          <cell r="D566" t="str">
            <v>SET</v>
          </cell>
          <cell r="E566" t="str">
            <v>M+L</v>
          </cell>
          <cell r="F566" t="str">
            <v>M+L</v>
          </cell>
          <cell r="H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H567">
            <v>0</v>
          </cell>
          <cell r="J567">
            <v>0</v>
          </cell>
          <cell r="K567" t="str">
            <v>M+L</v>
          </cell>
          <cell r="L567" t="str">
            <v>M+L</v>
          </cell>
          <cell r="M567">
            <v>0</v>
          </cell>
          <cell r="N567">
            <v>0</v>
          </cell>
          <cell r="O567">
            <v>200</v>
          </cell>
          <cell r="P567">
            <v>250000</v>
          </cell>
        </row>
        <row r="568">
          <cell r="B568" t="str">
            <v>SUB-TOTAL : (J.2)</v>
          </cell>
          <cell r="F568">
            <v>1004000</v>
          </cell>
          <cell r="J568">
            <v>8020</v>
          </cell>
          <cell r="L568">
            <v>1004000</v>
          </cell>
          <cell r="P568">
            <v>6436000</v>
          </cell>
        </row>
        <row r="569">
          <cell r="F569">
            <v>0</v>
          </cell>
          <cell r="H569">
            <v>0</v>
          </cell>
          <cell r="J569">
            <v>0</v>
          </cell>
          <cell r="K569">
            <v>0</v>
          </cell>
          <cell r="L569">
            <v>0</v>
          </cell>
          <cell r="M569">
            <v>0</v>
          </cell>
          <cell r="N569">
            <v>0</v>
          </cell>
          <cell r="O569">
            <v>0</v>
          </cell>
          <cell r="P569">
            <v>0</v>
          </cell>
        </row>
        <row r="570">
          <cell r="B570" t="str">
            <v>SUB-TOTAL : (J)</v>
          </cell>
          <cell r="F570">
            <v>5900800</v>
          </cell>
          <cell r="H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XL"/>
      <sheetName val="PCD"/>
      <sheetName val="THKL"/>
      <sheetName val="DTCT"/>
      <sheetName val="DGCT"/>
      <sheetName val="BGVL"/>
      <sheetName val="NC"/>
      <sheetName val="XM"/>
      <sheetName val="XL4Poppy"/>
    </sheetNames>
    <sheetDataSet>
      <sheetData sheetId="0"/>
      <sheetData sheetId="1"/>
      <sheetData sheetId="2"/>
      <sheetData sheetId="3"/>
      <sheetData sheetId="4"/>
      <sheetData sheetId="5"/>
      <sheetData sheetId="6">
        <row r="5">
          <cell r="B5" t="str">
            <v>Baäc thôï</v>
          </cell>
          <cell r="C5" t="str">
            <v>Tieàn löông caàu</v>
          </cell>
          <cell r="D5" t="str">
            <v>Tieàn löông ñöôøng</v>
          </cell>
        </row>
        <row r="6">
          <cell r="B6">
            <v>2</v>
          </cell>
          <cell r="C6">
            <v>12552</v>
          </cell>
          <cell r="D6">
            <v>11924</v>
          </cell>
        </row>
        <row r="7">
          <cell r="B7">
            <v>2.1</v>
          </cell>
          <cell r="C7">
            <v>12685</v>
          </cell>
          <cell r="D7">
            <v>12043</v>
          </cell>
        </row>
        <row r="8">
          <cell r="B8">
            <v>2.2000000000000002</v>
          </cell>
          <cell r="C8">
            <v>12818</v>
          </cell>
          <cell r="D8">
            <v>12162</v>
          </cell>
        </row>
        <row r="9">
          <cell r="B9">
            <v>2.2999999999999998</v>
          </cell>
          <cell r="C9">
            <v>12950</v>
          </cell>
          <cell r="D9">
            <v>12280</v>
          </cell>
        </row>
        <row r="10">
          <cell r="B10">
            <v>2.4</v>
          </cell>
          <cell r="C10">
            <v>13083</v>
          </cell>
          <cell r="D10">
            <v>12399</v>
          </cell>
        </row>
        <row r="11">
          <cell r="B11">
            <v>2.5</v>
          </cell>
          <cell r="C11">
            <v>13215</v>
          </cell>
          <cell r="D11">
            <v>12517</v>
          </cell>
        </row>
        <row r="12">
          <cell r="B12">
            <v>2.6</v>
          </cell>
          <cell r="C12">
            <v>13348</v>
          </cell>
          <cell r="D12">
            <v>12636</v>
          </cell>
        </row>
        <row r="13">
          <cell r="B13">
            <v>2.7</v>
          </cell>
          <cell r="C13">
            <v>13481</v>
          </cell>
          <cell r="D13">
            <v>12755</v>
          </cell>
        </row>
        <row r="14">
          <cell r="B14">
            <v>2.8</v>
          </cell>
          <cell r="C14">
            <v>13613</v>
          </cell>
          <cell r="D14">
            <v>12873</v>
          </cell>
        </row>
        <row r="15">
          <cell r="B15">
            <v>2.9</v>
          </cell>
          <cell r="C15">
            <v>13746</v>
          </cell>
          <cell r="D15">
            <v>12992</v>
          </cell>
        </row>
        <row r="16">
          <cell r="B16">
            <v>3</v>
          </cell>
          <cell r="C16">
            <v>13878</v>
          </cell>
        </row>
        <row r="17">
          <cell r="B17">
            <v>3.1</v>
          </cell>
          <cell r="C17">
            <v>14025</v>
          </cell>
          <cell r="D17">
            <v>13250</v>
          </cell>
        </row>
        <row r="18">
          <cell r="B18">
            <v>3.2</v>
          </cell>
          <cell r="C18">
            <v>14171</v>
          </cell>
          <cell r="D18">
            <v>13390</v>
          </cell>
        </row>
        <row r="19">
          <cell r="B19">
            <v>3.3</v>
          </cell>
          <cell r="C19">
            <v>14318</v>
          </cell>
          <cell r="D19">
            <v>13529</v>
          </cell>
        </row>
        <row r="20">
          <cell r="B20">
            <v>3.4</v>
          </cell>
          <cell r="C20">
            <v>14464</v>
          </cell>
          <cell r="D20">
            <v>13669</v>
          </cell>
        </row>
        <row r="21">
          <cell r="B21">
            <v>3.5</v>
          </cell>
          <cell r="C21">
            <v>14611</v>
          </cell>
          <cell r="D21">
            <v>13808</v>
          </cell>
        </row>
        <row r="22">
          <cell r="B22">
            <v>3.6</v>
          </cell>
          <cell r="C22">
            <v>14758</v>
          </cell>
          <cell r="D22">
            <v>13948</v>
          </cell>
        </row>
        <row r="23">
          <cell r="B23">
            <v>3.7</v>
          </cell>
          <cell r="C23">
            <v>14904</v>
          </cell>
          <cell r="D23">
            <v>14088</v>
          </cell>
        </row>
        <row r="24">
          <cell r="B24">
            <v>3.8</v>
          </cell>
          <cell r="C24">
            <v>15051</v>
          </cell>
          <cell r="D24">
            <v>14227</v>
          </cell>
        </row>
        <row r="25">
          <cell r="B25">
            <v>3.9</v>
          </cell>
          <cell r="C25">
            <v>15197</v>
          </cell>
          <cell r="D25">
            <v>14367</v>
          </cell>
        </row>
        <row r="26">
          <cell r="B26">
            <v>4</v>
          </cell>
          <cell r="C26">
            <v>15344</v>
          </cell>
          <cell r="D26">
            <v>14506</v>
          </cell>
        </row>
        <row r="27">
          <cell r="B27">
            <v>4.0999999999999996</v>
          </cell>
          <cell r="C27">
            <v>15658</v>
          </cell>
          <cell r="D27">
            <v>14792</v>
          </cell>
        </row>
        <row r="28">
          <cell r="B28">
            <v>4.2</v>
          </cell>
          <cell r="C28">
            <v>15972</v>
          </cell>
          <cell r="D28">
            <v>15079</v>
          </cell>
        </row>
        <row r="29">
          <cell r="B29">
            <v>4.3</v>
          </cell>
          <cell r="C29">
            <v>16286</v>
          </cell>
          <cell r="D29">
            <v>15365</v>
          </cell>
        </row>
        <row r="30">
          <cell r="B30">
            <v>4.4000000000000004</v>
          </cell>
          <cell r="C30">
            <v>16600</v>
          </cell>
          <cell r="D30">
            <v>15651</v>
          </cell>
        </row>
        <row r="31">
          <cell r="B31">
            <v>4.5</v>
          </cell>
          <cell r="C31">
            <v>16914</v>
          </cell>
          <cell r="D31">
            <v>15937</v>
          </cell>
        </row>
        <row r="32">
          <cell r="B32">
            <v>4.5999999999999996</v>
          </cell>
          <cell r="C32">
            <v>17228</v>
          </cell>
          <cell r="D32">
            <v>16223</v>
          </cell>
        </row>
        <row r="33">
          <cell r="B33">
            <v>4.7</v>
          </cell>
          <cell r="C33">
            <v>17542</v>
          </cell>
          <cell r="D33">
            <v>16509</v>
          </cell>
        </row>
        <row r="34">
          <cell r="B34">
            <v>4.8</v>
          </cell>
          <cell r="C34">
            <v>17856</v>
          </cell>
          <cell r="D34">
            <v>16795</v>
          </cell>
        </row>
        <row r="35">
          <cell r="B35">
            <v>4.9000000000000004</v>
          </cell>
          <cell r="C35">
            <v>18240</v>
          </cell>
          <cell r="D35">
            <v>17081</v>
          </cell>
        </row>
        <row r="36">
          <cell r="B36">
            <v>5</v>
          </cell>
          <cell r="C36">
            <v>18484</v>
          </cell>
          <cell r="D36">
            <v>17368</v>
          </cell>
        </row>
        <row r="37">
          <cell r="B37">
            <v>5.0999999999999996</v>
          </cell>
          <cell r="C37">
            <v>18875</v>
          </cell>
          <cell r="D37">
            <v>17723</v>
          </cell>
        </row>
        <row r="38">
          <cell r="B38">
            <v>5.2</v>
          </cell>
          <cell r="C38">
            <v>19266</v>
          </cell>
          <cell r="D38">
            <v>18079</v>
          </cell>
        </row>
        <row r="39">
          <cell r="B39">
            <v>5.3</v>
          </cell>
          <cell r="C39">
            <v>19656</v>
          </cell>
          <cell r="D39">
            <v>18435</v>
          </cell>
        </row>
        <row r="40">
          <cell r="B40">
            <v>5.4</v>
          </cell>
          <cell r="C40">
            <v>20047</v>
          </cell>
          <cell r="D40">
            <v>18791</v>
          </cell>
        </row>
        <row r="41">
          <cell r="B41">
            <v>5.5</v>
          </cell>
          <cell r="C41">
            <v>20438</v>
          </cell>
          <cell r="D41">
            <v>19147</v>
          </cell>
        </row>
        <row r="42">
          <cell r="B42">
            <v>5.6</v>
          </cell>
          <cell r="C42">
            <v>20829</v>
          </cell>
          <cell r="D42">
            <v>19503</v>
          </cell>
        </row>
        <row r="43">
          <cell r="B43">
            <v>5.7</v>
          </cell>
          <cell r="C43">
            <v>21220</v>
          </cell>
          <cell r="D43">
            <v>19859</v>
          </cell>
        </row>
        <row r="44">
          <cell r="B44">
            <v>5.8</v>
          </cell>
          <cell r="C44">
            <v>21610</v>
          </cell>
          <cell r="D44">
            <v>20215</v>
          </cell>
        </row>
        <row r="45">
          <cell r="B45">
            <v>5.9</v>
          </cell>
          <cell r="C45">
            <v>22001</v>
          </cell>
          <cell r="D45">
            <v>20571</v>
          </cell>
        </row>
        <row r="46">
          <cell r="B46">
            <v>6</v>
          </cell>
          <cell r="C46">
            <v>22392</v>
          </cell>
          <cell r="D46">
            <v>20927</v>
          </cell>
        </row>
        <row r="47">
          <cell r="B47">
            <v>6.1</v>
          </cell>
          <cell r="C47">
            <v>22867</v>
          </cell>
          <cell r="D47">
            <v>21352</v>
          </cell>
        </row>
        <row r="48">
          <cell r="B48">
            <v>6.2</v>
          </cell>
          <cell r="C48">
            <v>23341</v>
          </cell>
          <cell r="D48">
            <v>21778</v>
          </cell>
        </row>
        <row r="49">
          <cell r="B49">
            <v>6.3</v>
          </cell>
          <cell r="C49">
            <v>23816</v>
          </cell>
          <cell r="D49">
            <v>22204</v>
          </cell>
        </row>
        <row r="50">
          <cell r="B50">
            <v>6.4</v>
          </cell>
          <cell r="C50">
            <v>24290</v>
          </cell>
          <cell r="D50">
            <v>22629</v>
          </cell>
        </row>
        <row r="51">
          <cell r="B51">
            <v>6.5</v>
          </cell>
          <cell r="C51">
            <v>24765</v>
          </cell>
          <cell r="D51">
            <v>23055</v>
          </cell>
        </row>
        <row r="52">
          <cell r="B52">
            <v>6.6</v>
          </cell>
          <cell r="C52">
            <v>25239</v>
          </cell>
          <cell r="D52">
            <v>23481</v>
          </cell>
        </row>
        <row r="53">
          <cell r="B53">
            <v>6.7</v>
          </cell>
          <cell r="C53">
            <v>25714</v>
          </cell>
          <cell r="D53">
            <v>23906</v>
          </cell>
        </row>
        <row r="54">
          <cell r="B54">
            <v>6.8</v>
          </cell>
          <cell r="C54">
            <v>26188</v>
          </cell>
          <cell r="D54">
            <v>24332</v>
          </cell>
        </row>
        <row r="55">
          <cell r="B55">
            <v>6.9</v>
          </cell>
          <cell r="C55">
            <v>26663</v>
          </cell>
          <cell r="D55">
            <v>24758</v>
          </cell>
        </row>
        <row r="56">
          <cell r="B56">
            <v>7</v>
          </cell>
          <cell r="C56">
            <v>27137</v>
          </cell>
          <cell r="D56">
            <v>25183</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0"/>
  <sheetViews>
    <sheetView tabSelected="1" topLeftCell="B7" workbookViewId="0">
      <selection activeCell="R34" sqref="R1:S1048576"/>
    </sheetView>
  </sheetViews>
  <sheetFormatPr defaultColWidth="9.140625" defaultRowHeight="25.5" customHeight="1" x14ac:dyDescent="0.25"/>
  <cols>
    <col min="1" max="1" width="7.28515625" style="13" customWidth="1"/>
    <col min="2" max="2" width="23" style="12" customWidth="1"/>
    <col min="3" max="3" width="23" style="13" customWidth="1"/>
    <col min="4" max="4" width="21.7109375" style="32" customWidth="1"/>
    <col min="5" max="5" width="10.42578125" style="13" hidden="1" customWidth="1"/>
    <col min="6" max="6" width="10.28515625" style="13" hidden="1" customWidth="1"/>
    <col min="7" max="7" width="7.5703125" style="13" customWidth="1"/>
    <col min="8" max="8" width="8.5703125" style="13" customWidth="1"/>
    <col min="9" max="10" width="10.7109375" style="13" customWidth="1"/>
    <col min="11" max="11" width="11.5703125" style="29" customWidth="1"/>
    <col min="12" max="12" width="8" style="18" customWidth="1"/>
    <col min="13" max="13" width="8.140625" style="30" customWidth="1"/>
    <col min="14" max="16" width="9.140625" style="13" hidden="1" customWidth="1"/>
    <col min="17" max="17" width="11.7109375" style="13" hidden="1" customWidth="1"/>
    <col min="18" max="18" width="7.28515625" style="13" hidden="1" customWidth="1"/>
    <col min="19" max="19" width="6.7109375" style="20" hidden="1" customWidth="1"/>
    <col min="20" max="20" width="3.5703125" style="13" customWidth="1"/>
    <col min="21" max="21" width="9.140625" style="13" customWidth="1"/>
    <col min="22" max="16384" width="9.140625" style="13"/>
  </cols>
  <sheetData>
    <row r="1" spans="1:20" s="4" customFormat="1" ht="20.25" customHeight="1" x14ac:dyDescent="0.25">
      <c r="A1" s="89" t="s">
        <v>376</v>
      </c>
      <c r="B1" s="89"/>
      <c r="C1" s="89"/>
      <c r="D1" s="89"/>
      <c r="E1" s="89"/>
      <c r="F1" s="89"/>
      <c r="G1" s="89"/>
      <c r="H1" s="89"/>
      <c r="I1" s="89"/>
      <c r="J1" s="89"/>
      <c r="K1" s="89"/>
      <c r="L1" s="89"/>
      <c r="M1" s="89"/>
      <c r="N1" s="1"/>
      <c r="O1" s="1"/>
      <c r="P1" s="1"/>
      <c r="Q1" s="1"/>
      <c r="R1" s="1"/>
      <c r="S1" s="2"/>
      <c r="T1" s="3"/>
    </row>
    <row r="2" spans="1:20" s="4" customFormat="1" ht="7.5" customHeight="1" x14ac:dyDescent="0.25">
      <c r="A2" s="5"/>
      <c r="B2" s="6"/>
      <c r="C2" s="7"/>
      <c r="D2" s="31"/>
      <c r="G2" s="8"/>
      <c r="H2" s="9"/>
      <c r="I2" s="8"/>
      <c r="J2" s="8"/>
      <c r="K2" s="2"/>
      <c r="L2" s="10"/>
      <c r="M2" s="7"/>
      <c r="N2" s="1"/>
      <c r="O2" s="1"/>
      <c r="P2" s="1"/>
      <c r="Q2" s="1"/>
      <c r="R2" s="1"/>
      <c r="S2" s="2"/>
      <c r="T2" s="3"/>
    </row>
    <row r="3" spans="1:20" s="4" customFormat="1" ht="48" customHeight="1" x14ac:dyDescent="0.25">
      <c r="A3" s="82" t="s">
        <v>375</v>
      </c>
      <c r="B3" s="82"/>
      <c r="C3" s="82"/>
      <c r="D3" s="82"/>
      <c r="E3" s="82"/>
      <c r="F3" s="82"/>
      <c r="G3" s="82"/>
      <c r="H3" s="82"/>
      <c r="I3" s="82"/>
      <c r="J3" s="82"/>
      <c r="K3" s="82"/>
      <c r="L3" s="82"/>
      <c r="M3" s="82"/>
      <c r="N3" s="1"/>
      <c r="O3" s="1"/>
      <c r="P3" s="1"/>
      <c r="Q3" s="1"/>
      <c r="R3" s="1"/>
      <c r="S3" s="2"/>
      <c r="T3" s="3"/>
    </row>
    <row r="4" spans="1:20" ht="10.5" customHeight="1" x14ac:dyDescent="0.25">
      <c r="A4" s="11"/>
      <c r="D4" s="13"/>
      <c r="G4" s="14"/>
      <c r="H4" s="15"/>
      <c r="I4" s="16"/>
      <c r="J4" s="17"/>
      <c r="K4" s="15"/>
      <c r="M4" s="19"/>
    </row>
    <row r="5" spans="1:20" ht="25.5" customHeight="1" x14ac:dyDescent="0.25">
      <c r="A5" s="83" t="s">
        <v>341</v>
      </c>
      <c r="B5" s="84" t="s">
        <v>222</v>
      </c>
      <c r="C5" s="84" t="s">
        <v>223</v>
      </c>
      <c r="D5" s="85" t="s">
        <v>355</v>
      </c>
      <c r="E5" s="84" t="s">
        <v>0</v>
      </c>
      <c r="F5" s="84"/>
      <c r="G5" s="77" t="s">
        <v>1</v>
      </c>
      <c r="H5" s="79" t="s">
        <v>2</v>
      </c>
      <c r="I5" s="80"/>
      <c r="J5" s="79" t="s">
        <v>3</v>
      </c>
      <c r="K5" s="80"/>
      <c r="L5" s="81" t="s">
        <v>367</v>
      </c>
      <c r="M5" s="81" t="s">
        <v>224</v>
      </c>
      <c r="Q5" s="90" t="s">
        <v>336</v>
      </c>
      <c r="R5" s="90" t="s">
        <v>335</v>
      </c>
      <c r="S5" s="91" t="s">
        <v>334</v>
      </c>
    </row>
    <row r="6" spans="1:20" ht="71.25" customHeight="1" x14ac:dyDescent="0.25">
      <c r="A6" s="83"/>
      <c r="B6" s="84"/>
      <c r="C6" s="84"/>
      <c r="D6" s="85"/>
      <c r="E6" s="21" t="s">
        <v>366</v>
      </c>
      <c r="F6" s="21" t="s">
        <v>225</v>
      </c>
      <c r="G6" s="78"/>
      <c r="H6" s="21" t="s">
        <v>366</v>
      </c>
      <c r="I6" s="21" t="s">
        <v>225</v>
      </c>
      <c r="J6" s="21" t="s">
        <v>226</v>
      </c>
      <c r="K6" s="22" t="s">
        <v>342</v>
      </c>
      <c r="L6" s="81"/>
      <c r="M6" s="81"/>
      <c r="Q6" s="90"/>
      <c r="R6" s="90"/>
      <c r="S6" s="91"/>
    </row>
    <row r="7" spans="1:20" ht="22.5" customHeight="1" x14ac:dyDescent="0.25">
      <c r="A7" s="50" t="s">
        <v>344</v>
      </c>
      <c r="B7" s="50" t="s">
        <v>345</v>
      </c>
      <c r="C7" s="51" t="s">
        <v>345</v>
      </c>
      <c r="D7" s="52"/>
      <c r="E7" s="21"/>
      <c r="F7" s="21"/>
      <c r="G7" s="48"/>
      <c r="H7" s="21"/>
      <c r="I7" s="21"/>
      <c r="J7" s="21"/>
      <c r="K7" s="22"/>
      <c r="L7" s="49"/>
      <c r="M7" s="49"/>
      <c r="Q7" s="45"/>
      <c r="R7" s="45"/>
      <c r="S7" s="46"/>
    </row>
    <row r="8" spans="1:20" ht="23.25" customHeight="1" x14ac:dyDescent="0.25">
      <c r="A8" s="92">
        <v>1</v>
      </c>
      <c r="B8" s="93" t="s">
        <v>4</v>
      </c>
      <c r="C8" s="54" t="s">
        <v>337</v>
      </c>
      <c r="D8" s="55" t="s">
        <v>346</v>
      </c>
      <c r="E8" s="27">
        <v>2.66</v>
      </c>
      <c r="F8" s="23">
        <v>25689</v>
      </c>
      <c r="G8" s="92">
        <v>6</v>
      </c>
      <c r="H8" s="94">
        <f>SUM(E8:E15)</f>
        <v>14.730000000000002</v>
      </c>
      <c r="I8" s="95">
        <f>H8/5.5*100</f>
        <v>267.81818181818187</v>
      </c>
      <c r="J8" s="96">
        <f>SUM(F8:F15)</f>
        <v>111482</v>
      </c>
      <c r="K8" s="94">
        <f>J8/R8*100</f>
        <v>530.86666666666667</v>
      </c>
      <c r="L8" s="97"/>
      <c r="M8" s="98"/>
      <c r="Q8" s="86">
        <v>19030</v>
      </c>
      <c r="R8" s="76">
        <v>21000</v>
      </c>
      <c r="S8" s="20">
        <v>17.11</v>
      </c>
    </row>
    <row r="9" spans="1:20" ht="23.25" customHeight="1" x14ac:dyDescent="0.25">
      <c r="A9" s="92"/>
      <c r="B9" s="93"/>
      <c r="C9" s="54" t="s">
        <v>11</v>
      </c>
      <c r="D9" s="55" t="s">
        <v>346</v>
      </c>
      <c r="E9" s="27">
        <v>3.06</v>
      </c>
      <c r="F9" s="23">
        <v>14839</v>
      </c>
      <c r="G9" s="92"/>
      <c r="H9" s="94"/>
      <c r="I9" s="95"/>
      <c r="J9" s="96"/>
      <c r="K9" s="94"/>
      <c r="L9" s="97"/>
      <c r="M9" s="98"/>
      <c r="Q9" s="88"/>
      <c r="R9" s="76"/>
    </row>
    <row r="10" spans="1:20" ht="23.25" customHeight="1" x14ac:dyDescent="0.25">
      <c r="A10" s="92"/>
      <c r="B10" s="93"/>
      <c r="C10" s="56" t="s">
        <v>6</v>
      </c>
      <c r="D10" s="55" t="s">
        <v>346</v>
      </c>
      <c r="E10" s="57">
        <v>1</v>
      </c>
      <c r="F10" s="23">
        <v>7818</v>
      </c>
      <c r="G10" s="92"/>
      <c r="H10" s="94"/>
      <c r="I10" s="95"/>
      <c r="J10" s="96"/>
      <c r="K10" s="94"/>
      <c r="L10" s="97"/>
      <c r="M10" s="98"/>
      <c r="Q10" s="88"/>
      <c r="R10" s="76"/>
    </row>
    <row r="11" spans="1:20" ht="23.25" customHeight="1" x14ac:dyDescent="0.25">
      <c r="A11" s="92"/>
      <c r="B11" s="93"/>
      <c r="C11" s="56" t="s">
        <v>7</v>
      </c>
      <c r="D11" s="55" t="s">
        <v>346</v>
      </c>
      <c r="E11" s="27">
        <v>2.9</v>
      </c>
      <c r="F11" s="23">
        <v>12933</v>
      </c>
      <c r="G11" s="92"/>
      <c r="H11" s="94"/>
      <c r="I11" s="95"/>
      <c r="J11" s="96"/>
      <c r="K11" s="94"/>
      <c r="L11" s="92"/>
      <c r="M11" s="99"/>
      <c r="Q11" s="88"/>
      <c r="R11" s="76"/>
    </row>
    <row r="12" spans="1:20" ht="23.25" customHeight="1" x14ac:dyDescent="0.25">
      <c r="A12" s="92"/>
      <c r="B12" s="93"/>
      <c r="C12" s="56" t="s">
        <v>8</v>
      </c>
      <c r="D12" s="55" t="s">
        <v>346</v>
      </c>
      <c r="E12" s="27">
        <v>1.49</v>
      </c>
      <c r="F12" s="23">
        <v>11986</v>
      </c>
      <c r="G12" s="92"/>
      <c r="H12" s="94"/>
      <c r="I12" s="95"/>
      <c r="J12" s="96"/>
      <c r="K12" s="94"/>
      <c r="L12" s="92"/>
      <c r="M12" s="99"/>
      <c r="Q12" s="88"/>
      <c r="R12" s="76"/>
    </row>
    <row r="13" spans="1:20" ht="23.25" customHeight="1" x14ac:dyDescent="0.25">
      <c r="A13" s="92"/>
      <c r="B13" s="93"/>
      <c r="C13" s="56" t="s">
        <v>9</v>
      </c>
      <c r="D13" s="55" t="s">
        <v>346</v>
      </c>
      <c r="E13" s="27">
        <v>1.98</v>
      </c>
      <c r="F13" s="23">
        <v>19132</v>
      </c>
      <c r="G13" s="92"/>
      <c r="H13" s="94"/>
      <c r="I13" s="95"/>
      <c r="J13" s="96"/>
      <c r="K13" s="94"/>
      <c r="L13" s="92"/>
      <c r="M13" s="99"/>
      <c r="Q13" s="88"/>
      <c r="R13" s="76"/>
    </row>
    <row r="14" spans="1:20" ht="23.25" customHeight="1" x14ac:dyDescent="0.25">
      <c r="A14" s="92"/>
      <c r="B14" s="93"/>
      <c r="C14" s="56" t="s">
        <v>10</v>
      </c>
      <c r="D14" s="55" t="s">
        <v>346</v>
      </c>
      <c r="E14" s="27">
        <v>1.58</v>
      </c>
      <c r="F14" s="23">
        <f>18834</f>
        <v>18834</v>
      </c>
      <c r="G14" s="92"/>
      <c r="H14" s="94"/>
      <c r="I14" s="95"/>
      <c r="J14" s="96"/>
      <c r="K14" s="94"/>
      <c r="L14" s="92"/>
      <c r="M14" s="99"/>
      <c r="Q14" s="88"/>
      <c r="R14" s="76"/>
    </row>
    <row r="15" spans="1:20" ht="54.75" customHeight="1" x14ac:dyDescent="0.25">
      <c r="A15" s="92"/>
      <c r="B15" s="93"/>
      <c r="C15" s="58" t="s">
        <v>368</v>
      </c>
      <c r="D15" s="55" t="s">
        <v>346</v>
      </c>
      <c r="E15" s="27">
        <v>0.06</v>
      </c>
      <c r="F15" s="23">
        <v>251</v>
      </c>
      <c r="G15" s="92"/>
      <c r="H15" s="94"/>
      <c r="I15" s="95"/>
      <c r="J15" s="96"/>
      <c r="K15" s="94"/>
      <c r="L15" s="92"/>
      <c r="M15" s="99"/>
      <c r="Q15" s="87"/>
      <c r="R15" s="76"/>
    </row>
    <row r="16" spans="1:20" ht="19.5" customHeight="1" x14ac:dyDescent="0.25">
      <c r="A16" s="92">
        <v>2</v>
      </c>
      <c r="B16" s="101" t="s">
        <v>12</v>
      </c>
      <c r="C16" s="56" t="s">
        <v>13</v>
      </c>
      <c r="D16" s="55" t="s">
        <v>346</v>
      </c>
      <c r="E16" s="27">
        <v>3.03</v>
      </c>
      <c r="F16" s="23">
        <v>13000</v>
      </c>
      <c r="G16" s="92">
        <v>4</v>
      </c>
      <c r="H16" s="94">
        <f>SUM(E16:E20)</f>
        <v>39.28</v>
      </c>
      <c r="I16" s="95">
        <f>H16/5.5*100</f>
        <v>714.18181818181813</v>
      </c>
      <c r="J16" s="96">
        <f>SUM(F16:F20)</f>
        <v>46733</v>
      </c>
      <c r="K16" s="94">
        <f t="shared" ref="K16:K20" si="0">J16/R16*100</f>
        <v>311.55333333333334</v>
      </c>
      <c r="L16" s="97" t="s">
        <v>5</v>
      </c>
      <c r="M16" s="98"/>
      <c r="Q16" s="86">
        <v>11064</v>
      </c>
      <c r="R16" s="76">
        <v>15000</v>
      </c>
      <c r="S16" s="20">
        <v>23.67</v>
      </c>
    </row>
    <row r="17" spans="1:19" ht="19.5" customHeight="1" x14ac:dyDescent="0.25">
      <c r="A17" s="92"/>
      <c r="B17" s="101"/>
      <c r="C17" s="56" t="s">
        <v>14</v>
      </c>
      <c r="D17" s="55" t="s">
        <v>346</v>
      </c>
      <c r="E17" s="27">
        <v>8.59</v>
      </c>
      <c r="F17" s="23">
        <v>7861</v>
      </c>
      <c r="G17" s="92"/>
      <c r="H17" s="94"/>
      <c r="I17" s="95"/>
      <c r="J17" s="96"/>
      <c r="K17" s="94" t="e">
        <f t="shared" si="0"/>
        <v>#DIV/0!</v>
      </c>
      <c r="L17" s="97"/>
      <c r="M17" s="98"/>
      <c r="Q17" s="88"/>
      <c r="R17" s="76"/>
    </row>
    <row r="18" spans="1:19" ht="19.5" customHeight="1" x14ac:dyDescent="0.25">
      <c r="A18" s="92"/>
      <c r="B18" s="101"/>
      <c r="C18" s="56" t="s">
        <v>15</v>
      </c>
      <c r="D18" s="55" t="s">
        <v>346</v>
      </c>
      <c r="E18" s="27">
        <v>4.01</v>
      </c>
      <c r="F18" s="23">
        <v>7732</v>
      </c>
      <c r="G18" s="92"/>
      <c r="H18" s="94"/>
      <c r="I18" s="95"/>
      <c r="J18" s="96"/>
      <c r="K18" s="94" t="e">
        <f t="shared" si="0"/>
        <v>#DIV/0!</v>
      </c>
      <c r="L18" s="92"/>
      <c r="M18" s="99"/>
      <c r="Q18" s="88"/>
      <c r="R18" s="76"/>
    </row>
    <row r="19" spans="1:19" ht="19.5" customHeight="1" x14ac:dyDescent="0.25">
      <c r="A19" s="92"/>
      <c r="B19" s="101"/>
      <c r="C19" s="56" t="s">
        <v>16</v>
      </c>
      <c r="D19" s="55" t="s">
        <v>346</v>
      </c>
      <c r="E19" s="27">
        <v>15.49</v>
      </c>
      <c r="F19" s="23">
        <v>10931</v>
      </c>
      <c r="G19" s="92"/>
      <c r="H19" s="94"/>
      <c r="I19" s="95"/>
      <c r="J19" s="96"/>
      <c r="K19" s="94" t="e">
        <f t="shared" si="0"/>
        <v>#DIV/0!</v>
      </c>
      <c r="L19" s="92"/>
      <c r="M19" s="99"/>
      <c r="Q19" s="88"/>
      <c r="R19" s="76"/>
    </row>
    <row r="20" spans="1:19" ht="19.5" customHeight="1" x14ac:dyDescent="0.25">
      <c r="A20" s="92"/>
      <c r="B20" s="101"/>
      <c r="C20" s="56" t="s">
        <v>17</v>
      </c>
      <c r="D20" s="55" t="s">
        <v>346</v>
      </c>
      <c r="E20" s="27">
        <v>8.16</v>
      </c>
      <c r="F20" s="23">
        <v>7209</v>
      </c>
      <c r="G20" s="92"/>
      <c r="H20" s="94"/>
      <c r="I20" s="95"/>
      <c r="J20" s="96"/>
      <c r="K20" s="94" t="e">
        <f t="shared" si="0"/>
        <v>#DIV/0!</v>
      </c>
      <c r="L20" s="92"/>
      <c r="M20" s="99"/>
      <c r="Q20" s="87"/>
      <c r="R20" s="76"/>
    </row>
    <row r="21" spans="1:19" ht="38.25" customHeight="1" x14ac:dyDescent="0.25">
      <c r="A21" s="100" t="s">
        <v>377</v>
      </c>
      <c r="B21" s="100"/>
      <c r="C21" s="100"/>
      <c r="D21" s="100"/>
      <c r="E21" s="100"/>
      <c r="F21" s="100"/>
      <c r="G21" s="100"/>
      <c r="H21" s="100"/>
      <c r="I21" s="100"/>
      <c r="J21" s="100"/>
      <c r="K21" s="100"/>
      <c r="L21" s="100"/>
      <c r="M21" s="100"/>
      <c r="Q21" s="86">
        <v>5336</v>
      </c>
      <c r="R21" s="76">
        <v>21000</v>
      </c>
      <c r="S21" s="20">
        <v>7.78</v>
      </c>
    </row>
    <row r="22" spans="1:19" ht="25.5" customHeight="1" x14ac:dyDescent="0.25">
      <c r="A22" s="92">
        <v>3</v>
      </c>
      <c r="B22" s="101" t="s">
        <v>18</v>
      </c>
      <c r="C22" s="74" t="s">
        <v>19</v>
      </c>
      <c r="D22" s="55" t="s">
        <v>346</v>
      </c>
      <c r="E22" s="27">
        <v>4.2699999999999996</v>
      </c>
      <c r="F22" s="75">
        <v>12200</v>
      </c>
      <c r="G22" s="92">
        <v>4</v>
      </c>
      <c r="H22" s="105">
        <f>SUM(E22:E27)</f>
        <v>23.560000000000002</v>
      </c>
      <c r="I22" s="106">
        <f>H22/5.5*100</f>
        <v>428.36363636363643</v>
      </c>
      <c r="J22" s="107">
        <f>SUM(F22:F27)</f>
        <v>55278</v>
      </c>
      <c r="K22" s="105">
        <f>J22/R21*100</f>
        <v>263.2285714285714</v>
      </c>
      <c r="L22" s="97"/>
      <c r="M22" s="98"/>
      <c r="Q22" s="88"/>
      <c r="R22" s="76"/>
    </row>
    <row r="23" spans="1:19" ht="27.75" customHeight="1" x14ac:dyDescent="0.25">
      <c r="A23" s="92"/>
      <c r="B23" s="101"/>
      <c r="C23" s="74" t="s">
        <v>20</v>
      </c>
      <c r="D23" s="55" t="s">
        <v>346</v>
      </c>
      <c r="E23" s="27">
        <v>3.2</v>
      </c>
      <c r="F23" s="75">
        <v>16086</v>
      </c>
      <c r="G23" s="92"/>
      <c r="H23" s="105"/>
      <c r="I23" s="106"/>
      <c r="J23" s="107"/>
      <c r="K23" s="105"/>
      <c r="L23" s="97"/>
      <c r="M23" s="98"/>
      <c r="Q23" s="88"/>
      <c r="R23" s="76"/>
    </row>
    <row r="24" spans="1:19" ht="27.75" customHeight="1" x14ac:dyDescent="0.25">
      <c r="A24" s="92"/>
      <c r="B24" s="101"/>
      <c r="C24" s="58" t="s">
        <v>21</v>
      </c>
      <c r="D24" s="55" t="s">
        <v>346</v>
      </c>
      <c r="E24" s="27">
        <v>2.35</v>
      </c>
      <c r="F24" s="75">
        <v>5517</v>
      </c>
      <c r="G24" s="92"/>
      <c r="H24" s="105"/>
      <c r="I24" s="106"/>
      <c r="J24" s="107"/>
      <c r="K24" s="105"/>
      <c r="L24" s="97"/>
      <c r="M24" s="98"/>
      <c r="Q24" s="88"/>
      <c r="R24" s="76"/>
    </row>
    <row r="25" spans="1:19" ht="27.75" customHeight="1" x14ac:dyDescent="0.25">
      <c r="A25" s="92"/>
      <c r="B25" s="101"/>
      <c r="C25" s="74" t="s">
        <v>22</v>
      </c>
      <c r="D25" s="55" t="s">
        <v>346</v>
      </c>
      <c r="E25" s="27">
        <v>4.4000000000000004</v>
      </c>
      <c r="F25" s="75">
        <v>10859</v>
      </c>
      <c r="G25" s="92"/>
      <c r="H25" s="105"/>
      <c r="I25" s="106"/>
      <c r="J25" s="107"/>
      <c r="K25" s="105"/>
      <c r="L25" s="97"/>
      <c r="M25" s="98"/>
      <c r="Q25" s="88"/>
      <c r="R25" s="76"/>
    </row>
    <row r="26" spans="1:19" ht="27.75" customHeight="1" x14ac:dyDescent="0.25">
      <c r="A26" s="92"/>
      <c r="B26" s="101"/>
      <c r="C26" s="74" t="s">
        <v>338</v>
      </c>
      <c r="D26" s="55" t="s">
        <v>346</v>
      </c>
      <c r="E26" s="27"/>
      <c r="F26" s="75"/>
      <c r="G26" s="92"/>
      <c r="H26" s="105"/>
      <c r="I26" s="106"/>
      <c r="J26" s="107"/>
      <c r="K26" s="105"/>
      <c r="L26" s="97"/>
      <c r="M26" s="98"/>
      <c r="Q26" s="87"/>
      <c r="R26" s="76"/>
    </row>
    <row r="27" spans="1:19" ht="57" customHeight="1" x14ac:dyDescent="0.25">
      <c r="A27" s="92"/>
      <c r="B27" s="101"/>
      <c r="C27" s="54" t="s">
        <v>369</v>
      </c>
      <c r="D27" s="55" t="s">
        <v>346</v>
      </c>
      <c r="E27" s="27">
        <f>9.25+0.09</f>
        <v>9.34</v>
      </c>
      <c r="F27" s="75">
        <f>10399+217</f>
        <v>10616</v>
      </c>
      <c r="G27" s="92"/>
      <c r="H27" s="94"/>
      <c r="I27" s="95"/>
      <c r="J27" s="96"/>
      <c r="K27" s="94"/>
      <c r="L27" s="92"/>
      <c r="M27" s="99"/>
      <c r="Q27" s="86">
        <v>3654</v>
      </c>
      <c r="R27" s="76">
        <v>21000</v>
      </c>
      <c r="S27" s="20">
        <v>8.1999999999999993</v>
      </c>
    </row>
    <row r="28" spans="1:19" ht="34.5" customHeight="1" x14ac:dyDescent="0.25">
      <c r="A28" s="92">
        <v>4</v>
      </c>
      <c r="B28" s="101" t="s">
        <v>23</v>
      </c>
      <c r="C28" s="58" t="s">
        <v>24</v>
      </c>
      <c r="D28" s="55" t="s">
        <v>346</v>
      </c>
      <c r="E28" s="27">
        <v>3.97</v>
      </c>
      <c r="F28" s="23">
        <v>12888</v>
      </c>
      <c r="G28" s="92">
        <v>3</v>
      </c>
      <c r="H28" s="94">
        <f>SUM(E28:E31)</f>
        <v>25.47</v>
      </c>
      <c r="I28" s="95">
        <f>H28/5.5*100</f>
        <v>463.09090909090907</v>
      </c>
      <c r="J28" s="96">
        <f>SUM(F28:F31)</f>
        <v>44094</v>
      </c>
      <c r="K28" s="94">
        <f>J28/R27*100</f>
        <v>209.97142857142856</v>
      </c>
      <c r="L28" s="97"/>
      <c r="M28" s="98"/>
      <c r="Q28" s="88"/>
      <c r="R28" s="76"/>
    </row>
    <row r="29" spans="1:19" ht="25.5" customHeight="1" x14ac:dyDescent="0.25">
      <c r="A29" s="92"/>
      <c r="B29" s="101"/>
      <c r="C29" s="59" t="s">
        <v>370</v>
      </c>
      <c r="D29" s="55" t="s">
        <v>346</v>
      </c>
      <c r="E29" s="27">
        <f>4.18-0.06</f>
        <v>4.12</v>
      </c>
      <c r="F29" s="23">
        <f>15106-251</f>
        <v>14855</v>
      </c>
      <c r="G29" s="92"/>
      <c r="H29" s="94"/>
      <c r="I29" s="95"/>
      <c r="J29" s="96"/>
      <c r="K29" s="94"/>
      <c r="L29" s="97"/>
      <c r="M29" s="98"/>
      <c r="Q29" s="88"/>
      <c r="R29" s="76"/>
    </row>
    <row r="30" spans="1:19" ht="95.25" customHeight="1" x14ac:dyDescent="0.25">
      <c r="A30" s="92"/>
      <c r="B30" s="101"/>
      <c r="C30" s="58" t="s">
        <v>371</v>
      </c>
      <c r="D30" s="55" t="s">
        <v>346</v>
      </c>
      <c r="E30" s="27">
        <v>8.49</v>
      </c>
      <c r="F30" s="23">
        <v>5300</v>
      </c>
      <c r="G30" s="92"/>
      <c r="H30" s="94"/>
      <c r="I30" s="95"/>
      <c r="J30" s="96"/>
      <c r="K30" s="94"/>
      <c r="L30" s="92"/>
      <c r="M30" s="99"/>
      <c r="Q30" s="87"/>
      <c r="R30" s="76"/>
    </row>
    <row r="31" spans="1:19" ht="87.75" customHeight="1" x14ac:dyDescent="0.25">
      <c r="A31" s="92"/>
      <c r="B31" s="101"/>
      <c r="C31" s="60" t="s">
        <v>372</v>
      </c>
      <c r="D31" s="55" t="s">
        <v>346</v>
      </c>
      <c r="E31" s="27">
        <f>8.98-0.09</f>
        <v>8.89</v>
      </c>
      <c r="F31" s="23">
        <f>11268-217</f>
        <v>11051</v>
      </c>
      <c r="G31" s="92"/>
      <c r="H31" s="94"/>
      <c r="I31" s="95"/>
      <c r="J31" s="96"/>
      <c r="K31" s="94"/>
      <c r="L31" s="92"/>
      <c r="M31" s="99"/>
      <c r="Q31" s="47"/>
      <c r="R31" s="53"/>
    </row>
    <row r="32" spans="1:19" ht="35.25" customHeight="1" x14ac:dyDescent="0.25">
      <c r="A32" s="92">
        <v>5</v>
      </c>
      <c r="B32" s="101" t="s">
        <v>25</v>
      </c>
      <c r="C32" s="56" t="s">
        <v>26</v>
      </c>
      <c r="D32" s="55" t="s">
        <v>346</v>
      </c>
      <c r="E32" s="27">
        <v>6.52</v>
      </c>
      <c r="F32" s="23">
        <v>13055</v>
      </c>
      <c r="G32" s="102">
        <v>2</v>
      </c>
      <c r="H32" s="94">
        <f>SUM(E32:E34)</f>
        <v>24.43</v>
      </c>
      <c r="I32" s="95">
        <f>H32/5.5*100</f>
        <v>444.18181818181813</v>
      </c>
      <c r="J32" s="96">
        <f>SUM(F32:F34)</f>
        <v>29933</v>
      </c>
      <c r="K32" s="94">
        <f>J32/R27*100</f>
        <v>142.53809523809525</v>
      </c>
      <c r="L32" s="97"/>
      <c r="M32" s="98"/>
      <c r="Q32" s="88"/>
      <c r="R32" s="76"/>
    </row>
    <row r="33" spans="1:19" ht="33.75" customHeight="1" x14ac:dyDescent="0.25">
      <c r="A33" s="92"/>
      <c r="B33" s="101"/>
      <c r="C33" s="56" t="s">
        <v>27</v>
      </c>
      <c r="D33" s="55" t="s">
        <v>346</v>
      </c>
      <c r="E33" s="27">
        <v>11.57</v>
      </c>
      <c r="F33" s="23">
        <v>12730</v>
      </c>
      <c r="G33" s="103"/>
      <c r="H33" s="94"/>
      <c r="I33" s="95"/>
      <c r="J33" s="96"/>
      <c r="K33" s="94"/>
      <c r="L33" s="92"/>
      <c r="M33" s="99"/>
      <c r="Q33" s="87"/>
      <c r="R33" s="76"/>
    </row>
    <row r="34" spans="1:19" ht="33.75" customHeight="1" x14ac:dyDescent="0.25">
      <c r="A34" s="92"/>
      <c r="B34" s="101"/>
      <c r="C34" s="56" t="s">
        <v>28</v>
      </c>
      <c r="D34" s="55" t="s">
        <v>346</v>
      </c>
      <c r="E34" s="27">
        <v>6.34</v>
      </c>
      <c r="F34" s="23">
        <v>4148</v>
      </c>
      <c r="G34" s="104"/>
      <c r="H34" s="94"/>
      <c r="I34" s="95"/>
      <c r="J34" s="96"/>
      <c r="K34" s="94"/>
      <c r="L34" s="92"/>
      <c r="M34" s="99"/>
      <c r="Q34" s="86">
        <v>9910</v>
      </c>
      <c r="R34" s="76">
        <v>15000</v>
      </c>
      <c r="S34" s="20">
        <v>23.43</v>
      </c>
    </row>
    <row r="35" spans="1:19" ht="24" customHeight="1" x14ac:dyDescent="0.25">
      <c r="A35" s="92">
        <v>6</v>
      </c>
      <c r="B35" s="101" t="str">
        <f>C37</f>
        <v xml:space="preserve"> P. Quan Triều</v>
      </c>
      <c r="C35" s="56" t="s">
        <v>29</v>
      </c>
      <c r="D35" s="55" t="s">
        <v>346</v>
      </c>
      <c r="E35" s="27">
        <v>2.2000000000000002</v>
      </c>
      <c r="F35" s="23">
        <v>7536</v>
      </c>
      <c r="G35" s="102">
        <v>3</v>
      </c>
      <c r="H35" s="94">
        <f>SUM(E35:E38)</f>
        <v>24.720000000000002</v>
      </c>
      <c r="I35" s="95">
        <f>H35/5.5*100</f>
        <v>449.4545454545455</v>
      </c>
      <c r="J35" s="96">
        <f>SUM(F35:F38)</f>
        <v>42292</v>
      </c>
      <c r="K35" s="94">
        <f t="shared" ref="K35:K66" si="1">J35/R34*100</f>
        <v>281.94666666666666</v>
      </c>
      <c r="L35" s="97" t="s">
        <v>5</v>
      </c>
      <c r="M35" s="98"/>
      <c r="Q35" s="88"/>
      <c r="R35" s="76"/>
    </row>
    <row r="36" spans="1:19" ht="24" customHeight="1" x14ac:dyDescent="0.25">
      <c r="A36" s="92"/>
      <c r="B36" s="101"/>
      <c r="C36" s="56" t="s">
        <v>30</v>
      </c>
      <c r="D36" s="55" t="s">
        <v>346</v>
      </c>
      <c r="E36" s="27">
        <v>16.62</v>
      </c>
      <c r="F36" s="23">
        <v>15761</v>
      </c>
      <c r="G36" s="103"/>
      <c r="H36" s="94"/>
      <c r="I36" s="95"/>
      <c r="J36" s="96"/>
      <c r="K36" s="94" t="e">
        <f t="shared" si="1"/>
        <v>#DIV/0!</v>
      </c>
      <c r="L36" s="92"/>
      <c r="M36" s="99"/>
      <c r="Q36" s="88"/>
      <c r="R36" s="76"/>
    </row>
    <row r="37" spans="1:19" ht="24" customHeight="1" x14ac:dyDescent="0.25">
      <c r="A37" s="92"/>
      <c r="B37" s="101"/>
      <c r="C37" s="56" t="s">
        <v>31</v>
      </c>
      <c r="D37" s="55" t="s">
        <v>346</v>
      </c>
      <c r="E37" s="27">
        <v>2.78</v>
      </c>
      <c r="F37" s="23">
        <v>10353</v>
      </c>
      <c r="G37" s="103"/>
      <c r="H37" s="94"/>
      <c r="I37" s="95"/>
      <c r="J37" s="96"/>
      <c r="K37" s="94" t="e">
        <f t="shared" si="1"/>
        <v>#DIV/0!</v>
      </c>
      <c r="L37" s="92"/>
      <c r="M37" s="99"/>
      <c r="Q37" s="87"/>
      <c r="R37" s="76"/>
    </row>
    <row r="38" spans="1:19" ht="24" customHeight="1" x14ac:dyDescent="0.25">
      <c r="A38" s="92"/>
      <c r="B38" s="101"/>
      <c r="C38" s="56" t="s">
        <v>32</v>
      </c>
      <c r="D38" s="55" t="s">
        <v>346</v>
      </c>
      <c r="E38" s="27">
        <v>3.12</v>
      </c>
      <c r="F38" s="23">
        <v>8642</v>
      </c>
      <c r="G38" s="104"/>
      <c r="H38" s="94"/>
      <c r="I38" s="95"/>
      <c r="J38" s="96"/>
      <c r="K38" s="94" t="e">
        <f t="shared" si="1"/>
        <v>#DIV/0!</v>
      </c>
      <c r="L38" s="92"/>
      <c r="M38" s="99"/>
      <c r="Q38" s="86">
        <v>4588</v>
      </c>
      <c r="R38" s="76">
        <v>5000</v>
      </c>
      <c r="S38" s="20">
        <v>17.97</v>
      </c>
    </row>
    <row r="39" spans="1:19" ht="24" customHeight="1" x14ac:dyDescent="0.25">
      <c r="A39" s="92">
        <v>7</v>
      </c>
      <c r="B39" s="101" t="str">
        <f>C39</f>
        <v xml:space="preserve"> X. Tân Cương</v>
      </c>
      <c r="C39" s="56" t="s">
        <v>33</v>
      </c>
      <c r="D39" s="55" t="s">
        <v>346</v>
      </c>
      <c r="E39" s="27">
        <v>14.59</v>
      </c>
      <c r="F39" s="23">
        <v>6475</v>
      </c>
      <c r="G39" s="102">
        <v>2</v>
      </c>
      <c r="H39" s="94">
        <f>SUM(E39:E41)</f>
        <v>57.92</v>
      </c>
      <c r="I39" s="95">
        <f>H39/100*100</f>
        <v>57.92</v>
      </c>
      <c r="J39" s="96">
        <f>SUM(F39:F41)</f>
        <v>25525</v>
      </c>
      <c r="K39" s="94">
        <f t="shared" si="1"/>
        <v>510.50000000000006</v>
      </c>
      <c r="L39" s="97" t="s">
        <v>5</v>
      </c>
      <c r="M39" s="108"/>
      <c r="Q39" s="88"/>
      <c r="R39" s="76"/>
    </row>
    <row r="40" spans="1:19" ht="24" customHeight="1" x14ac:dyDescent="0.25">
      <c r="A40" s="92"/>
      <c r="B40" s="101"/>
      <c r="C40" s="56" t="s">
        <v>34</v>
      </c>
      <c r="D40" s="55" t="s">
        <v>346</v>
      </c>
      <c r="E40" s="27">
        <v>16.149999999999999</v>
      </c>
      <c r="F40" s="23">
        <v>9213</v>
      </c>
      <c r="G40" s="103"/>
      <c r="H40" s="94"/>
      <c r="I40" s="95"/>
      <c r="J40" s="96"/>
      <c r="K40" s="94" t="e">
        <f t="shared" si="1"/>
        <v>#DIV/0!</v>
      </c>
      <c r="L40" s="97"/>
      <c r="M40" s="108"/>
      <c r="Q40" s="87"/>
      <c r="R40" s="76"/>
    </row>
    <row r="41" spans="1:19" ht="24" customHeight="1" x14ac:dyDescent="0.25">
      <c r="A41" s="92"/>
      <c r="B41" s="101"/>
      <c r="C41" s="56" t="s">
        <v>35</v>
      </c>
      <c r="D41" s="55" t="s">
        <v>347</v>
      </c>
      <c r="E41" s="27">
        <v>27.18</v>
      </c>
      <c r="F41" s="23">
        <v>9837</v>
      </c>
      <c r="G41" s="104"/>
      <c r="H41" s="94"/>
      <c r="I41" s="95"/>
      <c r="J41" s="96"/>
      <c r="K41" s="94" t="e">
        <f t="shared" si="1"/>
        <v>#DIV/0!</v>
      </c>
      <c r="L41" s="97"/>
      <c r="M41" s="108"/>
      <c r="Q41" s="86">
        <v>5843</v>
      </c>
      <c r="R41" s="76">
        <v>5000</v>
      </c>
      <c r="S41" s="20">
        <v>14.9</v>
      </c>
    </row>
    <row r="42" spans="1:19" ht="24" customHeight="1" x14ac:dyDescent="0.25">
      <c r="A42" s="92">
        <v>8</v>
      </c>
      <c r="B42" s="101" t="s">
        <v>36</v>
      </c>
      <c r="C42" s="56" t="s">
        <v>37</v>
      </c>
      <c r="D42" s="55" t="s">
        <v>346</v>
      </c>
      <c r="E42" s="27">
        <v>18.5</v>
      </c>
      <c r="F42" s="23">
        <v>6219</v>
      </c>
      <c r="G42" s="102">
        <v>4</v>
      </c>
      <c r="H42" s="94">
        <f>SUM(E42:E46)</f>
        <v>107.47</v>
      </c>
      <c r="I42" s="95">
        <f>H42/100*100</f>
        <v>107.47</v>
      </c>
      <c r="J42" s="96">
        <f>SUM(F42:F46)</f>
        <v>39220</v>
      </c>
      <c r="K42" s="94">
        <f t="shared" si="1"/>
        <v>784.4</v>
      </c>
      <c r="L42" s="97" t="s">
        <v>5</v>
      </c>
      <c r="M42" s="98"/>
      <c r="Q42" s="88"/>
      <c r="R42" s="76"/>
    </row>
    <row r="43" spans="1:19" ht="24" customHeight="1" x14ac:dyDescent="0.25">
      <c r="A43" s="92"/>
      <c r="B43" s="101"/>
      <c r="C43" s="56" t="s">
        <v>38</v>
      </c>
      <c r="D43" s="55" t="s">
        <v>346</v>
      </c>
      <c r="E43" s="27">
        <v>20.68</v>
      </c>
      <c r="F43" s="23">
        <v>6759</v>
      </c>
      <c r="G43" s="103"/>
      <c r="H43" s="94"/>
      <c r="I43" s="95"/>
      <c r="J43" s="96"/>
      <c r="K43" s="94" t="e">
        <f t="shared" si="1"/>
        <v>#DIV/0!</v>
      </c>
      <c r="L43" s="97"/>
      <c r="M43" s="98"/>
      <c r="Q43" s="88"/>
      <c r="R43" s="76"/>
    </row>
    <row r="44" spans="1:19" ht="24" customHeight="1" x14ac:dyDescent="0.25">
      <c r="A44" s="92"/>
      <c r="B44" s="101"/>
      <c r="C44" s="56" t="s">
        <v>39</v>
      </c>
      <c r="D44" s="55" t="s">
        <v>348</v>
      </c>
      <c r="E44" s="27">
        <v>14.52</v>
      </c>
      <c r="F44" s="23">
        <v>18135</v>
      </c>
      <c r="G44" s="103"/>
      <c r="H44" s="94"/>
      <c r="I44" s="95"/>
      <c r="J44" s="96"/>
      <c r="K44" s="94" t="e">
        <f t="shared" si="1"/>
        <v>#DIV/0!</v>
      </c>
      <c r="L44" s="92"/>
      <c r="M44" s="99"/>
      <c r="Q44" s="88"/>
      <c r="R44" s="76"/>
    </row>
    <row r="45" spans="1:19" ht="24" customHeight="1" x14ac:dyDescent="0.25">
      <c r="A45" s="92"/>
      <c r="B45" s="101"/>
      <c r="C45" s="56" t="s">
        <v>40</v>
      </c>
      <c r="D45" s="55" t="s">
        <v>348</v>
      </c>
      <c r="E45" s="27">
        <v>19.68</v>
      </c>
      <c r="F45" s="23">
        <v>4442</v>
      </c>
      <c r="G45" s="103"/>
      <c r="H45" s="94"/>
      <c r="I45" s="95"/>
      <c r="J45" s="96"/>
      <c r="K45" s="94" t="e">
        <f t="shared" si="1"/>
        <v>#DIV/0!</v>
      </c>
      <c r="L45" s="92"/>
      <c r="M45" s="99"/>
      <c r="Q45" s="87"/>
      <c r="R45" s="76"/>
    </row>
    <row r="46" spans="1:19" ht="25.5" customHeight="1" x14ac:dyDescent="0.25">
      <c r="A46" s="92"/>
      <c r="B46" s="101"/>
      <c r="C46" s="56" t="s">
        <v>41</v>
      </c>
      <c r="D46" s="55" t="s">
        <v>349</v>
      </c>
      <c r="E46" s="27">
        <v>34.090000000000003</v>
      </c>
      <c r="F46" s="23">
        <v>3665</v>
      </c>
      <c r="G46" s="104"/>
      <c r="H46" s="94"/>
      <c r="I46" s="95"/>
      <c r="J46" s="96"/>
      <c r="K46" s="94" t="e">
        <f t="shared" si="1"/>
        <v>#DIV/0!</v>
      </c>
      <c r="L46" s="92"/>
      <c r="M46" s="99"/>
      <c r="Q46" s="86">
        <v>3431</v>
      </c>
      <c r="R46" s="76">
        <v>5000</v>
      </c>
      <c r="S46" s="20">
        <v>12.7</v>
      </c>
    </row>
    <row r="47" spans="1:19" ht="25.5" customHeight="1" x14ac:dyDescent="0.25">
      <c r="A47" s="92">
        <v>9</v>
      </c>
      <c r="B47" s="101" t="s">
        <v>42</v>
      </c>
      <c r="C47" s="56" t="s">
        <v>43</v>
      </c>
      <c r="D47" s="55" t="s">
        <v>348</v>
      </c>
      <c r="E47" s="27">
        <v>8.77</v>
      </c>
      <c r="F47" s="23">
        <v>7440</v>
      </c>
      <c r="G47" s="102">
        <v>3</v>
      </c>
      <c r="H47" s="94">
        <f>SUM(E47:E50)</f>
        <v>69.42</v>
      </c>
      <c r="I47" s="95">
        <f>H47/100*100</f>
        <v>69.42</v>
      </c>
      <c r="J47" s="96">
        <f>SUM(F47:F50)</f>
        <v>27021</v>
      </c>
      <c r="K47" s="94">
        <f t="shared" si="1"/>
        <v>540.42000000000007</v>
      </c>
      <c r="L47" s="97" t="s">
        <v>5</v>
      </c>
      <c r="M47" s="98"/>
      <c r="Q47" s="88"/>
      <c r="R47" s="76"/>
    </row>
    <row r="48" spans="1:19" ht="25.5" customHeight="1" x14ac:dyDescent="0.25">
      <c r="A48" s="92"/>
      <c r="B48" s="101"/>
      <c r="C48" s="56" t="s">
        <v>44</v>
      </c>
      <c r="D48" s="55" t="s">
        <v>348</v>
      </c>
      <c r="E48" s="27">
        <v>13.41</v>
      </c>
      <c r="F48" s="23">
        <v>7581</v>
      </c>
      <c r="G48" s="103"/>
      <c r="H48" s="94"/>
      <c r="I48" s="95"/>
      <c r="J48" s="96"/>
      <c r="K48" s="94" t="e">
        <f t="shared" si="1"/>
        <v>#DIV/0!</v>
      </c>
      <c r="L48" s="92"/>
      <c r="M48" s="99"/>
      <c r="Q48" s="88"/>
      <c r="R48" s="76"/>
    </row>
    <row r="49" spans="1:19" ht="25.5" customHeight="1" x14ac:dyDescent="0.25">
      <c r="A49" s="92"/>
      <c r="B49" s="101"/>
      <c r="C49" s="56" t="s">
        <v>45</v>
      </c>
      <c r="D49" s="55" t="s">
        <v>348</v>
      </c>
      <c r="E49" s="27">
        <v>33.869999999999997</v>
      </c>
      <c r="F49" s="23">
        <v>7033</v>
      </c>
      <c r="G49" s="103"/>
      <c r="H49" s="94"/>
      <c r="I49" s="95"/>
      <c r="J49" s="96"/>
      <c r="K49" s="94" t="e">
        <f t="shared" si="1"/>
        <v>#DIV/0!</v>
      </c>
      <c r="L49" s="92"/>
      <c r="M49" s="99"/>
      <c r="Q49" s="87"/>
      <c r="R49" s="76"/>
    </row>
    <row r="50" spans="1:19" ht="25.5" customHeight="1" x14ac:dyDescent="0.25">
      <c r="A50" s="92"/>
      <c r="B50" s="101"/>
      <c r="C50" s="56" t="s">
        <v>46</v>
      </c>
      <c r="D50" s="55" t="s">
        <v>348</v>
      </c>
      <c r="E50" s="27">
        <v>13.37</v>
      </c>
      <c r="F50" s="23">
        <v>4967</v>
      </c>
      <c r="G50" s="104"/>
      <c r="H50" s="94"/>
      <c r="I50" s="95"/>
      <c r="J50" s="96"/>
      <c r="K50" s="94" t="e">
        <f t="shared" si="1"/>
        <v>#DIV/0!</v>
      </c>
      <c r="L50" s="92"/>
      <c r="M50" s="99"/>
      <c r="Q50" s="86">
        <v>9494</v>
      </c>
      <c r="R50" s="76">
        <v>1500</v>
      </c>
      <c r="S50" s="20">
        <v>72.03</v>
      </c>
    </row>
    <row r="51" spans="1:19" ht="25.5" customHeight="1" x14ac:dyDescent="0.25">
      <c r="A51" s="92">
        <v>10</v>
      </c>
      <c r="B51" s="101" t="str">
        <f>C52</f>
        <v xml:space="preserve"> X. Đức Lương</v>
      </c>
      <c r="C51" s="56" t="s">
        <v>47</v>
      </c>
      <c r="D51" s="55" t="s">
        <v>348</v>
      </c>
      <c r="E51" s="27">
        <v>22.9</v>
      </c>
      <c r="F51" s="23">
        <v>4945</v>
      </c>
      <c r="G51" s="102">
        <v>2</v>
      </c>
      <c r="H51" s="94">
        <f>SUM(E51:E53)</f>
        <v>60.9</v>
      </c>
      <c r="I51" s="95">
        <f>H51/100*100</f>
        <v>60.9</v>
      </c>
      <c r="J51" s="96">
        <f>SUM(F51:F53)</f>
        <v>13181</v>
      </c>
      <c r="K51" s="94">
        <f t="shared" si="1"/>
        <v>878.73333333333323</v>
      </c>
      <c r="L51" s="97" t="s">
        <v>5</v>
      </c>
      <c r="M51" s="98"/>
      <c r="Q51" s="88"/>
      <c r="R51" s="76"/>
    </row>
    <row r="52" spans="1:19" ht="25.5" customHeight="1" x14ac:dyDescent="0.25">
      <c r="A52" s="92"/>
      <c r="B52" s="101"/>
      <c r="C52" s="56" t="s">
        <v>48</v>
      </c>
      <c r="D52" s="55" t="s">
        <v>348</v>
      </c>
      <c r="E52" s="27">
        <v>14.35</v>
      </c>
      <c r="F52" s="23">
        <v>3269</v>
      </c>
      <c r="G52" s="103"/>
      <c r="H52" s="94"/>
      <c r="I52" s="95"/>
      <c r="J52" s="96"/>
      <c r="K52" s="94" t="e">
        <f t="shared" si="1"/>
        <v>#DIV/0!</v>
      </c>
      <c r="L52" s="92"/>
      <c r="M52" s="99"/>
      <c r="Q52" s="87"/>
      <c r="R52" s="76"/>
    </row>
    <row r="53" spans="1:19" ht="25.5" customHeight="1" x14ac:dyDescent="0.25">
      <c r="A53" s="92"/>
      <c r="B53" s="101"/>
      <c r="C53" s="56" t="s">
        <v>49</v>
      </c>
      <c r="D53" s="55" t="s">
        <v>348</v>
      </c>
      <c r="E53" s="27">
        <v>23.65</v>
      </c>
      <c r="F53" s="23">
        <v>4967</v>
      </c>
      <c r="G53" s="104"/>
      <c r="H53" s="94"/>
      <c r="I53" s="95"/>
      <c r="J53" s="96"/>
      <c r="K53" s="94" t="e">
        <f t="shared" si="1"/>
        <v>#DIV/0!</v>
      </c>
      <c r="L53" s="92"/>
      <c r="M53" s="99"/>
      <c r="Q53" s="86">
        <v>9538</v>
      </c>
      <c r="R53" s="76">
        <v>2250</v>
      </c>
      <c r="S53" s="20">
        <v>44.71</v>
      </c>
    </row>
    <row r="54" spans="1:19" ht="25.5" customHeight="1" x14ac:dyDescent="0.25">
      <c r="A54" s="92">
        <v>11</v>
      </c>
      <c r="B54" s="101" t="str">
        <f>C54</f>
        <v xml:space="preserve"> X. Phú Thịnh</v>
      </c>
      <c r="C54" s="56" t="s">
        <v>50</v>
      </c>
      <c r="D54" s="55" t="s">
        <v>348</v>
      </c>
      <c r="E54" s="27">
        <v>10.27</v>
      </c>
      <c r="F54" s="23">
        <v>4650</v>
      </c>
      <c r="G54" s="102">
        <v>2</v>
      </c>
      <c r="H54" s="94">
        <f>SUM(E54:E56)</f>
        <v>45.37</v>
      </c>
      <c r="I54" s="95">
        <f>H54/100*100</f>
        <v>45.37</v>
      </c>
      <c r="J54" s="96">
        <f>SUM(F54:F56)</f>
        <v>21333</v>
      </c>
      <c r="K54" s="94">
        <f t="shared" si="1"/>
        <v>948.13333333333333</v>
      </c>
      <c r="L54" s="97" t="s">
        <v>5</v>
      </c>
      <c r="M54" s="98"/>
      <c r="Q54" s="88"/>
      <c r="R54" s="76"/>
    </row>
    <row r="55" spans="1:19" ht="25.5" customHeight="1" x14ac:dyDescent="0.25">
      <c r="A55" s="92"/>
      <c r="B55" s="101"/>
      <c r="C55" s="56" t="s">
        <v>51</v>
      </c>
      <c r="D55" s="55" t="s">
        <v>348</v>
      </c>
      <c r="E55" s="27">
        <v>12.49</v>
      </c>
      <c r="F55" s="23">
        <v>9045</v>
      </c>
      <c r="G55" s="103"/>
      <c r="H55" s="94"/>
      <c r="I55" s="95"/>
      <c r="J55" s="96"/>
      <c r="K55" s="94" t="e">
        <f t="shared" si="1"/>
        <v>#DIV/0!</v>
      </c>
      <c r="L55" s="97"/>
      <c r="M55" s="98"/>
      <c r="Q55" s="87"/>
      <c r="R55" s="76"/>
    </row>
    <row r="56" spans="1:19" ht="25.5" customHeight="1" x14ac:dyDescent="0.25">
      <c r="A56" s="92"/>
      <c r="B56" s="101"/>
      <c r="C56" s="56" t="s">
        <v>52</v>
      </c>
      <c r="D56" s="55" t="s">
        <v>348</v>
      </c>
      <c r="E56" s="27">
        <v>22.61</v>
      </c>
      <c r="F56" s="23">
        <v>7638</v>
      </c>
      <c r="G56" s="104"/>
      <c r="H56" s="94"/>
      <c r="I56" s="95"/>
      <c r="J56" s="96"/>
      <c r="K56" s="94" t="e">
        <f t="shared" si="1"/>
        <v>#DIV/0!</v>
      </c>
      <c r="L56" s="92"/>
      <c r="M56" s="99"/>
      <c r="Q56" s="86">
        <v>6233</v>
      </c>
      <c r="R56" s="76">
        <v>2500</v>
      </c>
      <c r="S56" s="20">
        <v>34.18</v>
      </c>
    </row>
    <row r="57" spans="1:19" ht="30" customHeight="1" x14ac:dyDescent="0.25">
      <c r="A57" s="92">
        <v>12</v>
      </c>
      <c r="B57" s="101" t="str">
        <f>C57</f>
        <v xml:space="preserve"> X. La Bằng</v>
      </c>
      <c r="C57" s="56" t="s">
        <v>53</v>
      </c>
      <c r="D57" s="55" t="s">
        <v>348</v>
      </c>
      <c r="E57" s="27">
        <v>22.36</v>
      </c>
      <c r="F57" s="23">
        <v>4495</v>
      </c>
      <c r="G57" s="102">
        <v>2</v>
      </c>
      <c r="H57" s="94">
        <f>SUM(E57:E59)</f>
        <v>60.839999999999996</v>
      </c>
      <c r="I57" s="95">
        <f>H57/100*100</f>
        <v>60.839999999999996</v>
      </c>
      <c r="J57" s="96">
        <f>SUM(F57:F59)</f>
        <v>18237</v>
      </c>
      <c r="K57" s="94">
        <f t="shared" si="1"/>
        <v>729.48</v>
      </c>
      <c r="L57" s="97" t="s">
        <v>5</v>
      </c>
      <c r="M57" s="98"/>
      <c r="Q57" s="88"/>
      <c r="R57" s="76"/>
    </row>
    <row r="58" spans="1:19" ht="30" customHeight="1" x14ac:dyDescent="0.25">
      <c r="A58" s="92"/>
      <c r="B58" s="101"/>
      <c r="C58" s="56" t="s">
        <v>54</v>
      </c>
      <c r="D58" s="55" t="s">
        <v>348</v>
      </c>
      <c r="E58" s="27">
        <v>27.54</v>
      </c>
      <c r="F58" s="23">
        <v>5957</v>
      </c>
      <c r="G58" s="103"/>
      <c r="H58" s="94"/>
      <c r="I58" s="95"/>
      <c r="J58" s="96"/>
      <c r="K58" s="94" t="e">
        <f t="shared" si="1"/>
        <v>#DIV/0!</v>
      </c>
      <c r="L58" s="92"/>
      <c r="M58" s="99"/>
      <c r="Q58" s="87"/>
      <c r="R58" s="76"/>
    </row>
    <row r="59" spans="1:19" ht="30" customHeight="1" x14ac:dyDescent="0.25">
      <c r="A59" s="92"/>
      <c r="B59" s="101"/>
      <c r="C59" s="56" t="s">
        <v>55</v>
      </c>
      <c r="D59" s="55" t="s">
        <v>348</v>
      </c>
      <c r="E59" s="27">
        <v>10.94</v>
      </c>
      <c r="F59" s="23">
        <v>7785</v>
      </c>
      <c r="G59" s="104"/>
      <c r="H59" s="94"/>
      <c r="I59" s="95"/>
      <c r="J59" s="96"/>
      <c r="K59" s="94" t="e">
        <f t="shared" si="1"/>
        <v>#DIV/0!</v>
      </c>
      <c r="L59" s="92"/>
      <c r="M59" s="99"/>
      <c r="Q59" s="86">
        <v>6355</v>
      </c>
      <c r="R59" s="76">
        <v>2500</v>
      </c>
      <c r="S59" s="20">
        <v>30.11</v>
      </c>
    </row>
    <row r="60" spans="1:19" ht="30" customHeight="1" x14ac:dyDescent="0.25">
      <c r="A60" s="92">
        <v>13</v>
      </c>
      <c r="B60" s="101" t="str">
        <f>C60</f>
        <v xml:space="preserve"> X. Phú Lạc</v>
      </c>
      <c r="C60" s="56" t="s">
        <v>56</v>
      </c>
      <c r="D60" s="55" t="s">
        <v>348</v>
      </c>
      <c r="E60" s="27">
        <v>20.66</v>
      </c>
      <c r="F60" s="23">
        <v>7565</v>
      </c>
      <c r="G60" s="102">
        <v>2</v>
      </c>
      <c r="H60" s="94">
        <f>SUM(E60:E62)</f>
        <v>58.070000000000007</v>
      </c>
      <c r="I60" s="95">
        <f>H60/100*100</f>
        <v>58.070000000000007</v>
      </c>
      <c r="J60" s="96">
        <f>SUM(F60:F62)</f>
        <v>21105</v>
      </c>
      <c r="K60" s="94">
        <f t="shared" si="1"/>
        <v>844.2</v>
      </c>
      <c r="L60" s="97" t="s">
        <v>5</v>
      </c>
      <c r="M60" s="98"/>
      <c r="Q60" s="88"/>
      <c r="R60" s="76"/>
    </row>
    <row r="61" spans="1:19" ht="30" customHeight="1" x14ac:dyDescent="0.25">
      <c r="A61" s="92"/>
      <c r="B61" s="101"/>
      <c r="C61" s="56" t="s">
        <v>57</v>
      </c>
      <c r="D61" s="55" t="s">
        <v>348</v>
      </c>
      <c r="E61" s="27">
        <v>14.4</v>
      </c>
      <c r="F61" s="23">
        <v>7310</v>
      </c>
      <c r="G61" s="103"/>
      <c r="H61" s="94"/>
      <c r="I61" s="95"/>
      <c r="J61" s="96"/>
      <c r="K61" s="94" t="e">
        <f t="shared" si="1"/>
        <v>#DIV/0!</v>
      </c>
      <c r="L61" s="92"/>
      <c r="M61" s="99"/>
      <c r="Q61" s="87"/>
      <c r="R61" s="76"/>
    </row>
    <row r="62" spans="1:19" ht="30" customHeight="1" x14ac:dyDescent="0.25">
      <c r="A62" s="92"/>
      <c r="B62" s="101"/>
      <c r="C62" s="56" t="s">
        <v>58</v>
      </c>
      <c r="D62" s="55" t="s">
        <v>348</v>
      </c>
      <c r="E62" s="27">
        <v>23.01</v>
      </c>
      <c r="F62" s="23">
        <v>6230</v>
      </c>
      <c r="G62" s="104"/>
      <c r="H62" s="94"/>
      <c r="I62" s="95"/>
      <c r="J62" s="96"/>
      <c r="K62" s="94" t="e">
        <f t="shared" si="1"/>
        <v>#DIV/0!</v>
      </c>
      <c r="L62" s="92"/>
      <c r="M62" s="99"/>
      <c r="Q62" s="86">
        <v>6097</v>
      </c>
      <c r="R62" s="76">
        <v>2500</v>
      </c>
      <c r="S62" s="20">
        <v>30.33</v>
      </c>
    </row>
    <row r="63" spans="1:19" ht="30" customHeight="1" x14ac:dyDescent="0.25">
      <c r="A63" s="92">
        <v>14</v>
      </c>
      <c r="B63" s="101" t="str">
        <f>C63</f>
        <v xml:space="preserve"> X. An Khánh</v>
      </c>
      <c r="C63" s="56" t="s">
        <v>59</v>
      </c>
      <c r="D63" s="55" t="s">
        <v>348</v>
      </c>
      <c r="E63" s="27">
        <v>14.62</v>
      </c>
      <c r="F63" s="23">
        <v>6792</v>
      </c>
      <c r="G63" s="102">
        <v>2</v>
      </c>
      <c r="H63" s="94">
        <f>SUM(E63:E65)</f>
        <v>45.089999999999996</v>
      </c>
      <c r="I63" s="95">
        <f>H63/100*100</f>
        <v>45.089999999999996</v>
      </c>
      <c r="J63" s="96">
        <f>SUM(F63:F65)</f>
        <v>20104</v>
      </c>
      <c r="K63" s="94">
        <f t="shared" si="1"/>
        <v>804.16000000000008</v>
      </c>
      <c r="L63" s="97" t="s">
        <v>5</v>
      </c>
      <c r="M63" s="98"/>
      <c r="Q63" s="88"/>
      <c r="R63" s="76"/>
    </row>
    <row r="64" spans="1:19" ht="30" customHeight="1" x14ac:dyDescent="0.25">
      <c r="A64" s="92"/>
      <c r="B64" s="101"/>
      <c r="C64" s="56" t="s">
        <v>60</v>
      </c>
      <c r="D64" s="55" t="s">
        <v>348</v>
      </c>
      <c r="E64" s="27">
        <v>15.82</v>
      </c>
      <c r="F64" s="23">
        <v>7642</v>
      </c>
      <c r="G64" s="103"/>
      <c r="H64" s="94"/>
      <c r="I64" s="95"/>
      <c r="J64" s="96"/>
      <c r="K64" s="94" t="e">
        <f t="shared" si="1"/>
        <v>#DIV/0!</v>
      </c>
      <c r="L64" s="92"/>
      <c r="M64" s="99"/>
      <c r="Q64" s="87"/>
      <c r="R64" s="76"/>
    </row>
    <row r="65" spans="1:19" ht="30" customHeight="1" x14ac:dyDescent="0.25">
      <c r="A65" s="92"/>
      <c r="B65" s="101"/>
      <c r="C65" s="56" t="s">
        <v>61</v>
      </c>
      <c r="D65" s="55" t="s">
        <v>348</v>
      </c>
      <c r="E65" s="27">
        <v>14.65</v>
      </c>
      <c r="F65" s="23">
        <v>5670</v>
      </c>
      <c r="G65" s="104"/>
      <c r="H65" s="94"/>
      <c r="I65" s="95"/>
      <c r="J65" s="96"/>
      <c r="K65" s="94" t="e">
        <f t="shared" si="1"/>
        <v>#DIV/0!</v>
      </c>
      <c r="L65" s="92"/>
      <c r="M65" s="99"/>
      <c r="Q65" s="86">
        <v>3135</v>
      </c>
      <c r="R65" s="76">
        <v>5000</v>
      </c>
      <c r="S65" s="20">
        <v>23.94</v>
      </c>
    </row>
    <row r="66" spans="1:19" ht="30" customHeight="1" x14ac:dyDescent="0.25">
      <c r="A66" s="109">
        <v>15</v>
      </c>
      <c r="B66" s="109" t="s">
        <v>62</v>
      </c>
      <c r="C66" s="56" t="s">
        <v>63</v>
      </c>
      <c r="D66" s="55" t="s">
        <v>348</v>
      </c>
      <c r="E66" s="27">
        <v>53.19</v>
      </c>
      <c r="F66" s="23">
        <v>8382</v>
      </c>
      <c r="G66" s="102">
        <v>1</v>
      </c>
      <c r="H66" s="94">
        <f>SUM(E66:E67)</f>
        <v>79.38</v>
      </c>
      <c r="I66" s="95">
        <f>H66/100*100</f>
        <v>79.38</v>
      </c>
      <c r="J66" s="96">
        <f>SUM(F66:F67)</f>
        <v>13096</v>
      </c>
      <c r="K66" s="94">
        <f t="shared" si="1"/>
        <v>261.92</v>
      </c>
      <c r="L66" s="97" t="s">
        <v>5</v>
      </c>
      <c r="M66" s="98"/>
      <c r="Q66" s="87"/>
      <c r="R66" s="76"/>
    </row>
    <row r="67" spans="1:19" ht="30" customHeight="1" x14ac:dyDescent="0.25">
      <c r="A67" s="110"/>
      <c r="B67" s="110"/>
      <c r="C67" s="56" t="s">
        <v>64</v>
      </c>
      <c r="D67" s="55" t="s">
        <v>348</v>
      </c>
      <c r="E67" s="27">
        <v>26.19</v>
      </c>
      <c r="F67" s="23">
        <v>4714</v>
      </c>
      <c r="G67" s="104"/>
      <c r="H67" s="94"/>
      <c r="I67" s="95"/>
      <c r="J67" s="96"/>
      <c r="K67" s="94"/>
      <c r="L67" s="92"/>
      <c r="M67" s="99"/>
      <c r="Q67" s="86">
        <v>1857</v>
      </c>
      <c r="R67" s="76">
        <v>16000</v>
      </c>
      <c r="S67" s="20">
        <v>8.42</v>
      </c>
    </row>
    <row r="68" spans="1:19" ht="30" customHeight="1" x14ac:dyDescent="0.25">
      <c r="A68" s="92">
        <v>16</v>
      </c>
      <c r="B68" s="101" t="str">
        <f>C68</f>
        <v xml:space="preserve"> X. Vạn Phú</v>
      </c>
      <c r="C68" s="56" t="s">
        <v>65</v>
      </c>
      <c r="D68" s="55" t="s">
        <v>348</v>
      </c>
      <c r="E68" s="27">
        <v>26.67</v>
      </c>
      <c r="F68" s="23">
        <v>13226</v>
      </c>
      <c r="G68" s="102">
        <v>1</v>
      </c>
      <c r="H68" s="94">
        <f>SUM(E68:E69)</f>
        <v>51.2</v>
      </c>
      <c r="I68" s="95">
        <f>H68/30*100</f>
        <v>170.66666666666669</v>
      </c>
      <c r="J68" s="96">
        <f>SUM(F68:F69)</f>
        <v>22062</v>
      </c>
      <c r="K68" s="94">
        <f t="shared" ref="K68:K92" si="2">J68/R67*100</f>
        <v>137.88750000000002</v>
      </c>
      <c r="L68" s="97"/>
      <c r="M68" s="98"/>
      <c r="Q68" s="87"/>
      <c r="R68" s="76"/>
    </row>
    <row r="69" spans="1:19" ht="30" customHeight="1" x14ac:dyDescent="0.25">
      <c r="A69" s="92"/>
      <c r="B69" s="101"/>
      <c r="C69" s="56" t="s">
        <v>66</v>
      </c>
      <c r="D69" s="55" t="s">
        <v>348</v>
      </c>
      <c r="E69" s="27">
        <v>24.53</v>
      </c>
      <c r="F69" s="23">
        <v>8836</v>
      </c>
      <c r="G69" s="104"/>
      <c r="H69" s="94"/>
      <c r="I69" s="95"/>
      <c r="J69" s="96"/>
      <c r="K69" s="94" t="e">
        <f t="shared" si="2"/>
        <v>#DIV/0!</v>
      </c>
      <c r="L69" s="92"/>
      <c r="M69" s="99"/>
      <c r="Q69" s="86">
        <v>9773</v>
      </c>
      <c r="R69" s="76">
        <v>2250</v>
      </c>
      <c r="S69" s="20">
        <v>42.39</v>
      </c>
    </row>
    <row r="70" spans="1:19" ht="22.5" customHeight="1" x14ac:dyDescent="0.25">
      <c r="A70" s="92">
        <v>17</v>
      </c>
      <c r="B70" s="101" t="str">
        <f>C71</f>
        <v xml:space="preserve"> X. Phú Xuyên</v>
      </c>
      <c r="C70" s="56" t="s">
        <v>67</v>
      </c>
      <c r="D70" s="55" t="s">
        <v>348</v>
      </c>
      <c r="E70" s="27">
        <v>38.67</v>
      </c>
      <c r="F70" s="24">
        <v>13380</v>
      </c>
      <c r="G70" s="102">
        <v>1</v>
      </c>
      <c r="H70" s="94">
        <f>SUM(E70:E71)</f>
        <v>64.58</v>
      </c>
      <c r="I70" s="95">
        <f>H70/100*100</f>
        <v>64.58</v>
      </c>
      <c r="J70" s="96">
        <f>SUM(F70:F71)</f>
        <v>23053</v>
      </c>
      <c r="K70" s="94">
        <f t="shared" si="2"/>
        <v>1024.5777777777778</v>
      </c>
      <c r="L70" s="97" t="s">
        <v>5</v>
      </c>
      <c r="M70" s="98"/>
      <c r="Q70" s="87"/>
      <c r="R70" s="76"/>
    </row>
    <row r="71" spans="1:19" ht="22.5" customHeight="1" x14ac:dyDescent="0.25">
      <c r="A71" s="92"/>
      <c r="B71" s="101"/>
      <c r="C71" s="56" t="s">
        <v>68</v>
      </c>
      <c r="D71" s="55" t="s">
        <v>348</v>
      </c>
      <c r="E71" s="27">
        <v>25.91</v>
      </c>
      <c r="F71" s="23">
        <v>9673</v>
      </c>
      <c r="G71" s="104"/>
      <c r="H71" s="94"/>
      <c r="I71" s="95"/>
      <c r="J71" s="96"/>
      <c r="K71" s="94" t="e">
        <f t="shared" si="2"/>
        <v>#DIV/0!</v>
      </c>
      <c r="L71" s="92"/>
      <c r="M71" s="99"/>
      <c r="Q71" s="86">
        <v>2425</v>
      </c>
      <c r="R71" s="76">
        <v>21000</v>
      </c>
      <c r="S71" s="20">
        <v>4.93</v>
      </c>
    </row>
    <row r="72" spans="1:19" ht="27.75" customHeight="1" x14ac:dyDescent="0.25">
      <c r="A72" s="92">
        <v>18</v>
      </c>
      <c r="B72" s="101" t="s">
        <v>69</v>
      </c>
      <c r="C72" s="56" t="s">
        <v>70</v>
      </c>
      <c r="D72" s="55" t="s">
        <v>349</v>
      </c>
      <c r="E72" s="27">
        <v>4.34</v>
      </c>
      <c r="F72" s="23">
        <v>12508</v>
      </c>
      <c r="G72" s="102">
        <v>3</v>
      </c>
      <c r="H72" s="94">
        <f>SUM(E72:E75)</f>
        <v>40.699999999999996</v>
      </c>
      <c r="I72" s="95">
        <f>H72/5.5*100</f>
        <v>740</v>
      </c>
      <c r="J72" s="96">
        <f>SUM(F72:F75)</f>
        <v>49162</v>
      </c>
      <c r="K72" s="94">
        <f t="shared" si="2"/>
        <v>234.10476190476192</v>
      </c>
      <c r="L72" s="97"/>
      <c r="M72" s="98"/>
      <c r="Q72" s="88"/>
      <c r="R72" s="76"/>
    </row>
    <row r="73" spans="1:19" ht="27.75" customHeight="1" x14ac:dyDescent="0.25">
      <c r="A73" s="92"/>
      <c r="B73" s="101"/>
      <c r="C73" s="56" t="s">
        <v>71</v>
      </c>
      <c r="D73" s="55" t="s">
        <v>349</v>
      </c>
      <c r="E73" s="27">
        <v>18.48</v>
      </c>
      <c r="F73" s="23">
        <v>17778</v>
      </c>
      <c r="G73" s="103"/>
      <c r="H73" s="94"/>
      <c r="I73" s="95"/>
      <c r="J73" s="96"/>
      <c r="K73" s="94" t="e">
        <f t="shared" si="2"/>
        <v>#DIV/0!</v>
      </c>
      <c r="L73" s="97"/>
      <c r="M73" s="98"/>
      <c r="Q73" s="88"/>
      <c r="R73" s="76"/>
    </row>
    <row r="74" spans="1:19" ht="27.75" customHeight="1" x14ac:dyDescent="0.25">
      <c r="A74" s="92"/>
      <c r="B74" s="101"/>
      <c r="C74" s="56" t="s">
        <v>72</v>
      </c>
      <c r="D74" s="55" t="s">
        <v>349</v>
      </c>
      <c r="E74" s="27">
        <v>3.51</v>
      </c>
      <c r="F74" s="23">
        <v>6759</v>
      </c>
      <c r="G74" s="103"/>
      <c r="H74" s="94"/>
      <c r="I74" s="95"/>
      <c r="J74" s="96"/>
      <c r="K74" s="94" t="e">
        <f t="shared" si="2"/>
        <v>#DIV/0!</v>
      </c>
      <c r="L74" s="97"/>
      <c r="M74" s="98"/>
      <c r="Q74" s="87"/>
      <c r="R74" s="76"/>
    </row>
    <row r="75" spans="1:19" ht="27.75" customHeight="1" x14ac:dyDescent="0.25">
      <c r="A75" s="92"/>
      <c r="B75" s="101"/>
      <c r="C75" s="56" t="s">
        <v>73</v>
      </c>
      <c r="D75" s="55" t="s">
        <v>349</v>
      </c>
      <c r="E75" s="56">
        <v>14.37</v>
      </c>
      <c r="F75" s="23">
        <v>12117</v>
      </c>
      <c r="G75" s="104"/>
      <c r="H75" s="94"/>
      <c r="I75" s="95"/>
      <c r="J75" s="96"/>
      <c r="K75" s="94" t="e">
        <f t="shared" si="2"/>
        <v>#DIV/0!</v>
      </c>
      <c r="L75" s="97"/>
      <c r="M75" s="98"/>
      <c r="Q75" s="86">
        <v>12502</v>
      </c>
      <c r="R75" s="76">
        <v>21000</v>
      </c>
      <c r="S75" s="20">
        <v>20.29</v>
      </c>
    </row>
    <row r="76" spans="1:19" ht="30" customHeight="1" x14ac:dyDescent="0.25">
      <c r="A76" s="92">
        <v>19</v>
      </c>
      <c r="B76" s="101" t="s">
        <v>74</v>
      </c>
      <c r="C76" s="56" t="s">
        <v>75</v>
      </c>
      <c r="D76" s="55" t="s">
        <v>349</v>
      </c>
      <c r="E76" s="27">
        <v>8.31</v>
      </c>
      <c r="F76" s="23">
        <v>9703</v>
      </c>
      <c r="G76" s="102">
        <v>3</v>
      </c>
      <c r="H76" s="94">
        <f>SUM(E76:E79)</f>
        <v>40.199999999999996</v>
      </c>
      <c r="I76" s="95">
        <f>H76/5.5*100</f>
        <v>730.90909090909088</v>
      </c>
      <c r="J76" s="96">
        <f>SUM(F76:F79)</f>
        <v>61610</v>
      </c>
      <c r="K76" s="94">
        <f t="shared" si="2"/>
        <v>293.38095238095241</v>
      </c>
      <c r="L76" s="97"/>
      <c r="M76" s="98"/>
      <c r="Q76" s="88"/>
      <c r="R76" s="76"/>
    </row>
    <row r="77" spans="1:19" ht="30" customHeight="1" x14ac:dyDescent="0.25">
      <c r="A77" s="92"/>
      <c r="B77" s="101"/>
      <c r="C77" s="56" t="s">
        <v>76</v>
      </c>
      <c r="D77" s="55" t="s">
        <v>349</v>
      </c>
      <c r="E77" s="27">
        <v>7.73</v>
      </c>
      <c r="F77" s="23">
        <v>22313</v>
      </c>
      <c r="G77" s="103"/>
      <c r="H77" s="94"/>
      <c r="I77" s="95"/>
      <c r="J77" s="96"/>
      <c r="K77" s="94" t="e">
        <f t="shared" si="2"/>
        <v>#DIV/0!</v>
      </c>
      <c r="L77" s="97"/>
      <c r="M77" s="98"/>
      <c r="Q77" s="88"/>
      <c r="R77" s="76"/>
    </row>
    <row r="78" spans="1:19" ht="30" customHeight="1" x14ac:dyDescent="0.25">
      <c r="A78" s="92"/>
      <c r="B78" s="101"/>
      <c r="C78" s="56" t="s">
        <v>77</v>
      </c>
      <c r="D78" s="55" t="s">
        <v>349</v>
      </c>
      <c r="E78" s="27">
        <v>9.33</v>
      </c>
      <c r="F78" s="23">
        <v>10558</v>
      </c>
      <c r="G78" s="103"/>
      <c r="H78" s="94"/>
      <c r="I78" s="95"/>
      <c r="J78" s="96"/>
      <c r="K78" s="94" t="e">
        <f t="shared" si="2"/>
        <v>#DIV/0!</v>
      </c>
      <c r="L78" s="97"/>
      <c r="M78" s="108"/>
      <c r="Q78" s="87"/>
      <c r="R78" s="76"/>
    </row>
    <row r="79" spans="1:19" ht="30" customHeight="1" x14ac:dyDescent="0.25">
      <c r="A79" s="92"/>
      <c r="B79" s="101"/>
      <c r="C79" s="56" t="s">
        <v>78</v>
      </c>
      <c r="D79" s="55" t="s">
        <v>349</v>
      </c>
      <c r="E79" s="27">
        <v>14.83</v>
      </c>
      <c r="F79" s="23">
        <v>19036</v>
      </c>
      <c r="G79" s="104"/>
      <c r="H79" s="94"/>
      <c r="I79" s="95"/>
      <c r="J79" s="96"/>
      <c r="K79" s="94" t="e">
        <f t="shared" si="2"/>
        <v>#DIV/0!</v>
      </c>
      <c r="L79" s="97"/>
      <c r="M79" s="108"/>
      <c r="Q79" s="86">
        <v>374</v>
      </c>
      <c r="R79" s="76">
        <v>21000</v>
      </c>
      <c r="S79" s="20">
        <v>1.59</v>
      </c>
    </row>
    <row r="80" spans="1:19" ht="30" customHeight="1" x14ac:dyDescent="0.25">
      <c r="A80" s="92">
        <v>20</v>
      </c>
      <c r="B80" s="101" t="str">
        <f>C80</f>
        <v xml:space="preserve"> P. Trung Thành</v>
      </c>
      <c r="C80" s="56" t="s">
        <v>20</v>
      </c>
      <c r="D80" s="55" t="s">
        <v>349</v>
      </c>
      <c r="E80" s="57">
        <v>9.1</v>
      </c>
      <c r="F80" s="23">
        <v>13554</v>
      </c>
      <c r="G80" s="102">
        <v>3</v>
      </c>
      <c r="H80" s="94">
        <f>SUM(E80:E83)</f>
        <v>25.84</v>
      </c>
      <c r="I80" s="95">
        <f>H80/5.5*100</f>
        <v>469.81818181818181</v>
      </c>
      <c r="J80" s="96">
        <f>SUM(F80:F83)</f>
        <v>37075</v>
      </c>
      <c r="K80" s="94">
        <f t="shared" si="2"/>
        <v>176.54761904761904</v>
      </c>
      <c r="L80" s="97"/>
      <c r="M80" s="98"/>
      <c r="Q80" s="88"/>
      <c r="R80" s="76"/>
    </row>
    <row r="81" spans="1:19" ht="30" customHeight="1" x14ac:dyDescent="0.25">
      <c r="A81" s="92"/>
      <c r="B81" s="101"/>
      <c r="C81" s="56" t="s">
        <v>79</v>
      </c>
      <c r="D81" s="55" t="s">
        <v>349</v>
      </c>
      <c r="E81" s="27">
        <v>6.47</v>
      </c>
      <c r="F81" s="23">
        <v>9887</v>
      </c>
      <c r="G81" s="103"/>
      <c r="H81" s="94"/>
      <c r="I81" s="95"/>
      <c r="J81" s="96"/>
      <c r="K81" s="94" t="e">
        <f t="shared" si="2"/>
        <v>#DIV/0!</v>
      </c>
      <c r="L81" s="97"/>
      <c r="M81" s="108"/>
      <c r="Q81" s="88"/>
      <c r="R81" s="76"/>
    </row>
    <row r="82" spans="1:19" ht="30" customHeight="1" x14ac:dyDescent="0.25">
      <c r="A82" s="92"/>
      <c r="B82" s="101"/>
      <c r="C82" s="56" t="s">
        <v>80</v>
      </c>
      <c r="D82" s="55" t="s">
        <v>349</v>
      </c>
      <c r="E82" s="27">
        <v>4.79</v>
      </c>
      <c r="F82" s="23">
        <v>6712</v>
      </c>
      <c r="G82" s="103"/>
      <c r="H82" s="94"/>
      <c r="I82" s="95"/>
      <c r="J82" s="96"/>
      <c r="K82" s="94" t="e">
        <f t="shared" si="2"/>
        <v>#DIV/0!</v>
      </c>
      <c r="L82" s="97"/>
      <c r="M82" s="108"/>
      <c r="Q82" s="87"/>
      <c r="R82" s="76"/>
    </row>
    <row r="83" spans="1:19" s="25" customFormat="1" ht="30" customHeight="1" x14ac:dyDescent="0.25">
      <c r="A83" s="92"/>
      <c r="B83" s="101"/>
      <c r="C83" s="56" t="s">
        <v>81</v>
      </c>
      <c r="D83" s="55" t="s">
        <v>349</v>
      </c>
      <c r="E83" s="27">
        <v>5.48</v>
      </c>
      <c r="F83" s="23">
        <v>6922</v>
      </c>
      <c r="G83" s="104"/>
      <c r="H83" s="94"/>
      <c r="I83" s="95"/>
      <c r="J83" s="96"/>
      <c r="K83" s="94" t="e">
        <f t="shared" si="2"/>
        <v>#DIV/0!</v>
      </c>
      <c r="L83" s="97"/>
      <c r="M83" s="108"/>
      <c r="Q83" s="86">
        <v>9220</v>
      </c>
      <c r="R83" s="76">
        <v>15000</v>
      </c>
      <c r="S83" s="26">
        <v>31.74</v>
      </c>
    </row>
    <row r="84" spans="1:19" s="25" customFormat="1" ht="25.5" customHeight="1" x14ac:dyDescent="0.25">
      <c r="A84" s="97">
        <v>21</v>
      </c>
      <c r="B84" s="93" t="s">
        <v>82</v>
      </c>
      <c r="C84" s="56" t="s">
        <v>83</v>
      </c>
      <c r="D84" s="55" t="s">
        <v>349</v>
      </c>
      <c r="E84" s="56">
        <v>51.73</v>
      </c>
      <c r="F84" s="23">
        <v>16007</v>
      </c>
      <c r="G84" s="102">
        <v>2</v>
      </c>
      <c r="H84" s="112">
        <f>SUM(E84:E86)</f>
        <v>74.16</v>
      </c>
      <c r="I84" s="113">
        <f>H84/5.5*100</f>
        <v>1348.3636363636363</v>
      </c>
      <c r="J84" s="114">
        <f>SUM(F84:F86)</f>
        <v>29051</v>
      </c>
      <c r="K84" s="115">
        <f t="shared" si="2"/>
        <v>193.67333333333335</v>
      </c>
      <c r="L84" s="116" t="s">
        <v>5</v>
      </c>
      <c r="M84" s="111"/>
      <c r="Q84" s="88"/>
      <c r="R84" s="76"/>
      <c r="S84" s="26"/>
    </row>
    <row r="85" spans="1:19" s="25" customFormat="1" ht="25.5" customHeight="1" x14ac:dyDescent="0.25">
      <c r="A85" s="97"/>
      <c r="B85" s="93"/>
      <c r="C85" s="56" t="s">
        <v>84</v>
      </c>
      <c r="D85" s="55" t="s">
        <v>349</v>
      </c>
      <c r="E85" s="56">
        <v>18.559999999999999</v>
      </c>
      <c r="F85" s="23">
        <v>9171</v>
      </c>
      <c r="G85" s="103"/>
      <c r="H85" s="112"/>
      <c r="I85" s="113"/>
      <c r="J85" s="114"/>
      <c r="K85" s="115" t="e">
        <f t="shared" si="2"/>
        <v>#DIV/0!</v>
      </c>
      <c r="L85" s="116"/>
      <c r="M85" s="111"/>
      <c r="Q85" s="87"/>
      <c r="R85" s="76"/>
      <c r="S85" s="26"/>
    </row>
    <row r="86" spans="1:19" s="25" customFormat="1" ht="25.5" customHeight="1" x14ac:dyDescent="0.25">
      <c r="A86" s="97"/>
      <c r="B86" s="93"/>
      <c r="C86" s="56" t="s">
        <v>85</v>
      </c>
      <c r="D86" s="55" t="s">
        <v>349</v>
      </c>
      <c r="E86" s="56">
        <v>3.87</v>
      </c>
      <c r="F86" s="23">
        <v>3873</v>
      </c>
      <c r="G86" s="104"/>
      <c r="H86" s="112"/>
      <c r="I86" s="113"/>
      <c r="J86" s="114"/>
      <c r="K86" s="115" t="e">
        <f t="shared" si="2"/>
        <v>#DIV/0!</v>
      </c>
      <c r="L86" s="116"/>
      <c r="M86" s="111"/>
      <c r="Q86" s="86">
        <v>6077</v>
      </c>
      <c r="R86" s="76">
        <v>16000</v>
      </c>
      <c r="S86" s="26">
        <v>21.49</v>
      </c>
    </row>
    <row r="87" spans="1:19" s="25" customFormat="1" ht="25.5" customHeight="1" x14ac:dyDescent="0.25">
      <c r="A87" s="97">
        <f>A84+1</f>
        <v>22</v>
      </c>
      <c r="B87" s="93" t="str">
        <f>C87</f>
        <v xml:space="preserve"> X. Thành Công</v>
      </c>
      <c r="C87" s="56" t="s">
        <v>86</v>
      </c>
      <c r="D87" s="55" t="s">
        <v>349</v>
      </c>
      <c r="E87" s="56">
        <v>32.659999999999997</v>
      </c>
      <c r="F87" s="23">
        <v>18331</v>
      </c>
      <c r="G87" s="102">
        <v>1</v>
      </c>
      <c r="H87" s="112">
        <f>SUM(E87:E88)</f>
        <v>43.449999999999996</v>
      </c>
      <c r="I87" s="113">
        <f>H87/30*100</f>
        <v>144.83333333333331</v>
      </c>
      <c r="J87" s="114">
        <f>SUM(F87:F88)</f>
        <v>28281</v>
      </c>
      <c r="K87" s="115">
        <f t="shared" si="2"/>
        <v>176.75624999999999</v>
      </c>
      <c r="L87" s="116"/>
      <c r="M87" s="111"/>
      <c r="Q87" s="87"/>
      <c r="R87" s="76"/>
      <c r="S87" s="26"/>
    </row>
    <row r="88" spans="1:19" ht="25.5" customHeight="1" x14ac:dyDescent="0.25">
      <c r="A88" s="97"/>
      <c r="B88" s="93"/>
      <c r="C88" s="56" t="s">
        <v>87</v>
      </c>
      <c r="D88" s="55" t="s">
        <v>349</v>
      </c>
      <c r="E88" s="56">
        <v>10.79</v>
      </c>
      <c r="F88" s="23">
        <v>9950</v>
      </c>
      <c r="G88" s="104"/>
      <c r="H88" s="112"/>
      <c r="I88" s="113"/>
      <c r="J88" s="114"/>
      <c r="K88" s="115" t="e">
        <f t="shared" si="2"/>
        <v>#DIV/0!</v>
      </c>
      <c r="L88" s="116"/>
      <c r="M88" s="111"/>
      <c r="Q88" s="86">
        <v>1193</v>
      </c>
      <c r="R88" s="76">
        <v>16000</v>
      </c>
      <c r="S88" s="20">
        <v>2.67</v>
      </c>
    </row>
    <row r="89" spans="1:19" ht="25.5" customHeight="1" x14ac:dyDescent="0.25">
      <c r="A89" s="92">
        <f>A87+1</f>
        <v>23</v>
      </c>
      <c r="B89" s="101" t="s">
        <v>88</v>
      </c>
      <c r="C89" s="56" t="s">
        <v>89</v>
      </c>
      <c r="D89" s="55" t="s">
        <v>350</v>
      </c>
      <c r="E89" s="27">
        <v>10.32</v>
      </c>
      <c r="F89" s="23">
        <v>11116</v>
      </c>
      <c r="G89" s="102">
        <v>4</v>
      </c>
      <c r="H89" s="94">
        <f>SUM(E89:E94)</f>
        <v>44.177000000000007</v>
      </c>
      <c r="I89" s="95">
        <f>H89/30*100</f>
        <v>147.25666666666669</v>
      </c>
      <c r="J89" s="96">
        <f>SUM(F89:F94)</f>
        <v>44845</v>
      </c>
      <c r="K89" s="94">
        <f t="shared" si="2"/>
        <v>280.28125</v>
      </c>
      <c r="L89" s="97"/>
      <c r="M89" s="98"/>
      <c r="Q89" s="88"/>
      <c r="R89" s="76"/>
    </row>
    <row r="90" spans="1:19" ht="25.5" customHeight="1" x14ac:dyDescent="0.25">
      <c r="A90" s="92"/>
      <c r="B90" s="101"/>
      <c r="C90" s="54" t="s">
        <v>90</v>
      </c>
      <c r="D90" s="55" t="s">
        <v>350</v>
      </c>
      <c r="E90" s="61">
        <f>5.98</f>
        <v>5.98</v>
      </c>
      <c r="F90" s="23">
        <v>9278</v>
      </c>
      <c r="G90" s="103"/>
      <c r="H90" s="94"/>
      <c r="I90" s="95"/>
      <c r="J90" s="96"/>
      <c r="K90" s="94" t="e">
        <f t="shared" si="2"/>
        <v>#DIV/0!</v>
      </c>
      <c r="L90" s="97"/>
      <c r="M90" s="98"/>
      <c r="Q90" s="88"/>
      <c r="R90" s="76"/>
    </row>
    <row r="91" spans="1:19" ht="25.5" customHeight="1" x14ac:dyDescent="0.25">
      <c r="A91" s="92"/>
      <c r="B91" s="101"/>
      <c r="C91" s="54" t="s">
        <v>340</v>
      </c>
      <c r="D91" s="55" t="s">
        <v>350</v>
      </c>
      <c r="E91" s="27">
        <f>14.04+0.247</f>
        <v>14.286999999999999</v>
      </c>
      <c r="F91" s="24">
        <f>7978+102</f>
        <v>8080</v>
      </c>
      <c r="G91" s="103"/>
      <c r="H91" s="94"/>
      <c r="I91" s="95"/>
      <c r="J91" s="96"/>
      <c r="K91" s="94" t="e">
        <f t="shared" si="2"/>
        <v>#DIV/0!</v>
      </c>
      <c r="L91" s="97"/>
      <c r="M91" s="98"/>
      <c r="Q91" s="88"/>
      <c r="R91" s="76"/>
    </row>
    <row r="92" spans="1:19" ht="25.5" customHeight="1" x14ac:dyDescent="0.25">
      <c r="A92" s="92"/>
      <c r="B92" s="101"/>
      <c r="C92" s="56" t="s">
        <v>91</v>
      </c>
      <c r="D92" s="55" t="s">
        <v>350</v>
      </c>
      <c r="E92" s="27">
        <v>5.86</v>
      </c>
      <c r="F92" s="23">
        <v>6996</v>
      </c>
      <c r="G92" s="103"/>
      <c r="H92" s="94"/>
      <c r="I92" s="95"/>
      <c r="J92" s="96"/>
      <c r="K92" s="94" t="e">
        <f t="shared" si="2"/>
        <v>#DIV/0!</v>
      </c>
      <c r="L92" s="92"/>
      <c r="M92" s="99"/>
      <c r="Q92" s="88"/>
      <c r="R92" s="76"/>
    </row>
    <row r="93" spans="1:19" ht="25.5" customHeight="1" x14ac:dyDescent="0.25">
      <c r="A93" s="92"/>
      <c r="B93" s="101"/>
      <c r="C93" s="56" t="s">
        <v>339</v>
      </c>
      <c r="D93" s="55" t="s">
        <v>350</v>
      </c>
      <c r="E93" s="27"/>
      <c r="F93" s="23"/>
      <c r="G93" s="103"/>
      <c r="H93" s="94"/>
      <c r="I93" s="95"/>
      <c r="J93" s="96"/>
      <c r="K93" s="94"/>
      <c r="L93" s="92"/>
      <c r="M93" s="99"/>
      <c r="Q93" s="87"/>
      <c r="R93" s="76"/>
    </row>
    <row r="94" spans="1:19" ht="57" customHeight="1" x14ac:dyDescent="0.25">
      <c r="A94" s="92"/>
      <c r="B94" s="101"/>
      <c r="C94" s="54" t="s">
        <v>373</v>
      </c>
      <c r="D94" s="55" t="s">
        <v>350</v>
      </c>
      <c r="E94" s="27">
        <v>7.73</v>
      </c>
      <c r="F94" s="23">
        <v>9375</v>
      </c>
      <c r="G94" s="104"/>
      <c r="H94" s="94"/>
      <c r="I94" s="95"/>
      <c r="J94" s="96"/>
      <c r="K94" s="94" t="e">
        <f t="shared" ref="K94:K157" si="3">J94/R93*100</f>
        <v>#DIV/0!</v>
      </c>
      <c r="L94" s="92"/>
      <c r="M94" s="99"/>
      <c r="Q94" s="86">
        <v>8110</v>
      </c>
      <c r="R94" s="76">
        <v>2500</v>
      </c>
      <c r="S94" s="20">
        <v>31.53</v>
      </c>
    </row>
    <row r="95" spans="1:19" ht="25.5" customHeight="1" x14ac:dyDescent="0.25">
      <c r="A95" s="92">
        <f>A89+1</f>
        <v>24</v>
      </c>
      <c r="B95" s="101" t="str">
        <f>C95</f>
        <v xml:space="preserve"> X. Tân Thành</v>
      </c>
      <c r="C95" s="56" t="s">
        <v>92</v>
      </c>
      <c r="D95" s="55" t="s">
        <v>350</v>
      </c>
      <c r="E95" s="27">
        <v>27.09</v>
      </c>
      <c r="F95" s="23">
        <v>6592</v>
      </c>
      <c r="G95" s="102">
        <v>2</v>
      </c>
      <c r="H95" s="94">
        <f>SUM(E95:E97)</f>
        <v>69.03</v>
      </c>
      <c r="I95" s="95">
        <f>H95/100*100</f>
        <v>69.03</v>
      </c>
      <c r="J95" s="96">
        <f>SUM(F95:F97)</f>
        <v>25724</v>
      </c>
      <c r="K95" s="94">
        <f t="shared" si="3"/>
        <v>1028.96</v>
      </c>
      <c r="L95" s="97" t="s">
        <v>5</v>
      </c>
      <c r="M95" s="98"/>
      <c r="Q95" s="88"/>
      <c r="R95" s="76"/>
    </row>
    <row r="96" spans="1:19" ht="25.5" customHeight="1" x14ac:dyDescent="0.25">
      <c r="A96" s="92"/>
      <c r="B96" s="101"/>
      <c r="C96" s="56" t="s">
        <v>93</v>
      </c>
      <c r="D96" s="55" t="s">
        <v>350</v>
      </c>
      <c r="E96" s="27">
        <v>20.55</v>
      </c>
      <c r="F96" s="24">
        <v>10100</v>
      </c>
      <c r="G96" s="103"/>
      <c r="H96" s="94"/>
      <c r="I96" s="95"/>
      <c r="J96" s="96"/>
      <c r="K96" s="94" t="e">
        <f t="shared" si="3"/>
        <v>#DIV/0!</v>
      </c>
      <c r="L96" s="97"/>
      <c r="M96" s="98"/>
      <c r="Q96" s="87"/>
      <c r="R96" s="76"/>
    </row>
    <row r="97" spans="1:19" ht="25.5" customHeight="1" x14ac:dyDescent="0.25">
      <c r="A97" s="92"/>
      <c r="B97" s="101"/>
      <c r="C97" s="56" t="s">
        <v>94</v>
      </c>
      <c r="D97" s="55" t="s">
        <v>350</v>
      </c>
      <c r="E97" s="27">
        <v>21.39</v>
      </c>
      <c r="F97" s="23">
        <v>9032</v>
      </c>
      <c r="G97" s="104"/>
      <c r="H97" s="94"/>
      <c r="I97" s="95"/>
      <c r="J97" s="96"/>
      <c r="K97" s="94" t="e">
        <f t="shared" si="3"/>
        <v>#DIV/0!</v>
      </c>
      <c r="L97" s="92"/>
      <c r="M97" s="98"/>
      <c r="Q97" s="86">
        <v>1540</v>
      </c>
      <c r="R97" s="76">
        <v>16000</v>
      </c>
      <c r="S97" s="20">
        <v>3.67</v>
      </c>
    </row>
    <row r="98" spans="1:19" ht="25.5" customHeight="1" x14ac:dyDescent="0.25">
      <c r="A98" s="92">
        <f>A95+1</f>
        <v>25</v>
      </c>
      <c r="B98" s="101" t="str">
        <f>C98</f>
        <v xml:space="preserve"> X. Điềm Thụy</v>
      </c>
      <c r="C98" s="56" t="s">
        <v>95</v>
      </c>
      <c r="D98" s="55" t="s">
        <v>350</v>
      </c>
      <c r="E98" s="27">
        <v>12.72</v>
      </c>
      <c r="F98" s="23">
        <v>10604</v>
      </c>
      <c r="G98" s="102">
        <v>3</v>
      </c>
      <c r="H98" s="94">
        <f>SUM(E98:E101)</f>
        <v>42.033000000000001</v>
      </c>
      <c r="I98" s="95">
        <f>H98/30*100</f>
        <v>140.11000000000001</v>
      </c>
      <c r="J98" s="96">
        <f>SUM(F98:F101)</f>
        <v>41860</v>
      </c>
      <c r="K98" s="94">
        <f t="shared" si="3"/>
        <v>261.625</v>
      </c>
      <c r="L98" s="97"/>
      <c r="M98" s="98"/>
      <c r="Q98" s="88"/>
      <c r="R98" s="76"/>
    </row>
    <row r="99" spans="1:19" ht="25.5" customHeight="1" x14ac:dyDescent="0.25">
      <c r="A99" s="92"/>
      <c r="B99" s="101"/>
      <c r="C99" s="54" t="s">
        <v>343</v>
      </c>
      <c r="D99" s="55" t="s">
        <v>350</v>
      </c>
      <c r="E99" s="57">
        <f>11.61-0.247</f>
        <v>11.363</v>
      </c>
      <c r="F99" s="24">
        <f>10839-102</f>
        <v>10737</v>
      </c>
      <c r="G99" s="103"/>
      <c r="H99" s="94"/>
      <c r="I99" s="95"/>
      <c r="J99" s="96"/>
      <c r="K99" s="94" t="e">
        <f t="shared" si="3"/>
        <v>#DIV/0!</v>
      </c>
      <c r="L99" s="92"/>
      <c r="M99" s="99"/>
      <c r="Q99" s="88"/>
      <c r="R99" s="76"/>
    </row>
    <row r="100" spans="1:19" ht="25.5" customHeight="1" x14ac:dyDescent="0.25">
      <c r="A100" s="92"/>
      <c r="B100" s="101"/>
      <c r="C100" s="56" t="s">
        <v>96</v>
      </c>
      <c r="D100" s="55" t="s">
        <v>350</v>
      </c>
      <c r="E100" s="27">
        <v>5.32</v>
      </c>
      <c r="F100" s="23">
        <v>7793</v>
      </c>
      <c r="G100" s="103"/>
      <c r="H100" s="94"/>
      <c r="I100" s="95"/>
      <c r="J100" s="96"/>
      <c r="K100" s="94" t="e">
        <f t="shared" si="3"/>
        <v>#DIV/0!</v>
      </c>
      <c r="L100" s="92"/>
      <c r="M100" s="99"/>
      <c r="Q100" s="87"/>
      <c r="R100" s="76"/>
    </row>
    <row r="101" spans="1:19" ht="92.25" customHeight="1" x14ac:dyDescent="0.25">
      <c r="A101" s="92"/>
      <c r="B101" s="101"/>
      <c r="C101" s="54" t="s">
        <v>374</v>
      </c>
      <c r="D101" s="55" t="s">
        <v>350</v>
      </c>
      <c r="E101" s="27">
        <v>12.63</v>
      </c>
      <c r="F101" s="23">
        <v>12726</v>
      </c>
      <c r="G101" s="104"/>
      <c r="H101" s="94"/>
      <c r="I101" s="95"/>
      <c r="J101" s="96"/>
      <c r="K101" s="94" t="e">
        <f t="shared" si="3"/>
        <v>#DIV/0!</v>
      </c>
      <c r="L101" s="92"/>
      <c r="M101" s="99"/>
      <c r="Q101" s="86">
        <v>1426</v>
      </c>
      <c r="R101" s="76">
        <v>16000</v>
      </c>
      <c r="S101" s="20">
        <v>3.38</v>
      </c>
    </row>
    <row r="102" spans="1:19" ht="25.5" customHeight="1" x14ac:dyDescent="0.25">
      <c r="A102" s="92">
        <f>A98+1</f>
        <v>26</v>
      </c>
      <c r="B102" s="101" t="str">
        <f>C102</f>
        <v xml:space="preserve"> X. Kha Sơn</v>
      </c>
      <c r="C102" s="56" t="s">
        <v>97</v>
      </c>
      <c r="D102" s="55" t="s">
        <v>350</v>
      </c>
      <c r="E102" s="27">
        <v>10.199999999999999</v>
      </c>
      <c r="F102" s="23">
        <v>10663</v>
      </c>
      <c r="G102" s="102">
        <v>4</v>
      </c>
      <c r="H102" s="94">
        <f>SUM(E102:E106)</f>
        <v>37.849999999999994</v>
      </c>
      <c r="I102" s="95">
        <f>H102/30*100</f>
        <v>126.16666666666664</v>
      </c>
      <c r="J102" s="96">
        <f>SUM(F102:F106)</f>
        <v>42240</v>
      </c>
      <c r="K102" s="94">
        <f t="shared" si="3"/>
        <v>264</v>
      </c>
      <c r="L102" s="97"/>
      <c r="M102" s="98"/>
      <c r="Q102" s="88"/>
      <c r="R102" s="76"/>
    </row>
    <row r="103" spans="1:19" ht="25.5" customHeight="1" x14ac:dyDescent="0.25">
      <c r="A103" s="92"/>
      <c r="B103" s="101"/>
      <c r="C103" s="56" t="s">
        <v>98</v>
      </c>
      <c r="D103" s="55" t="s">
        <v>350</v>
      </c>
      <c r="E103" s="27">
        <v>4.6100000000000003</v>
      </c>
      <c r="F103" s="23">
        <v>5681</v>
      </c>
      <c r="G103" s="103"/>
      <c r="H103" s="94"/>
      <c r="I103" s="95"/>
      <c r="J103" s="96"/>
      <c r="K103" s="94" t="e">
        <f t="shared" si="3"/>
        <v>#DIV/0!</v>
      </c>
      <c r="L103" s="97"/>
      <c r="M103" s="98"/>
      <c r="Q103" s="88"/>
      <c r="R103" s="76"/>
    </row>
    <row r="104" spans="1:19" ht="25.5" customHeight="1" x14ac:dyDescent="0.25">
      <c r="A104" s="92"/>
      <c r="B104" s="101"/>
      <c r="C104" s="56" t="s">
        <v>99</v>
      </c>
      <c r="D104" s="55" t="s">
        <v>350</v>
      </c>
      <c r="E104" s="27">
        <v>10.49</v>
      </c>
      <c r="F104" s="23">
        <v>10685</v>
      </c>
      <c r="G104" s="103"/>
      <c r="H104" s="94"/>
      <c r="I104" s="95"/>
      <c r="J104" s="96"/>
      <c r="K104" s="94" t="e">
        <f t="shared" si="3"/>
        <v>#DIV/0!</v>
      </c>
      <c r="L104" s="97"/>
      <c r="M104" s="98"/>
      <c r="Q104" s="88"/>
      <c r="R104" s="76"/>
    </row>
    <row r="105" spans="1:19" ht="25.5" customHeight="1" x14ac:dyDescent="0.25">
      <c r="A105" s="92"/>
      <c r="B105" s="101"/>
      <c r="C105" s="56" t="s">
        <v>100</v>
      </c>
      <c r="D105" s="55" t="s">
        <v>350</v>
      </c>
      <c r="E105" s="27">
        <v>4.9800000000000004</v>
      </c>
      <c r="F105" s="23">
        <v>6501</v>
      </c>
      <c r="G105" s="103"/>
      <c r="H105" s="94"/>
      <c r="I105" s="95"/>
      <c r="J105" s="96"/>
      <c r="K105" s="94" t="e">
        <f t="shared" si="3"/>
        <v>#DIV/0!</v>
      </c>
      <c r="L105" s="92"/>
      <c r="M105" s="99"/>
      <c r="Q105" s="87"/>
      <c r="R105" s="76"/>
    </row>
    <row r="106" spans="1:19" ht="25.5" customHeight="1" x14ac:dyDescent="0.25">
      <c r="A106" s="92"/>
      <c r="B106" s="101"/>
      <c r="C106" s="56" t="s">
        <v>101</v>
      </c>
      <c r="D106" s="55" t="s">
        <v>350</v>
      </c>
      <c r="E106" s="27">
        <v>7.57</v>
      </c>
      <c r="F106" s="23">
        <v>8710</v>
      </c>
      <c r="G106" s="104"/>
      <c r="H106" s="94"/>
      <c r="I106" s="95"/>
      <c r="J106" s="96"/>
      <c r="K106" s="94" t="e">
        <f t="shared" si="3"/>
        <v>#DIV/0!</v>
      </c>
      <c r="L106" s="92"/>
      <c r="M106" s="99"/>
      <c r="Q106" s="86">
        <v>4758</v>
      </c>
      <c r="R106" s="76">
        <v>16000</v>
      </c>
      <c r="S106" s="20">
        <v>20.059999999999999</v>
      </c>
    </row>
    <row r="107" spans="1:19" ht="25.5" customHeight="1" x14ac:dyDescent="0.25">
      <c r="A107" s="92">
        <f>A102+1</f>
        <v>27</v>
      </c>
      <c r="B107" s="101" t="str">
        <f>C107</f>
        <v xml:space="preserve"> X. Tân Khánh</v>
      </c>
      <c r="C107" s="56" t="s">
        <v>102</v>
      </c>
      <c r="D107" s="55" t="s">
        <v>350</v>
      </c>
      <c r="E107" s="27">
        <v>21.25</v>
      </c>
      <c r="F107" s="23">
        <v>9518</v>
      </c>
      <c r="G107" s="102">
        <v>2</v>
      </c>
      <c r="H107" s="94">
        <f>SUM(E107:E109)</f>
        <v>48.309999999999995</v>
      </c>
      <c r="I107" s="95">
        <f>H107/30*100</f>
        <v>161.0333333333333</v>
      </c>
      <c r="J107" s="96">
        <f>SUM(F107:F109)</f>
        <v>23724</v>
      </c>
      <c r="K107" s="94">
        <f t="shared" si="3"/>
        <v>148.27500000000001</v>
      </c>
      <c r="L107" s="97"/>
      <c r="M107" s="98"/>
      <c r="Q107" s="88"/>
      <c r="R107" s="76"/>
    </row>
    <row r="108" spans="1:19" ht="25.5" customHeight="1" x14ac:dyDescent="0.25">
      <c r="A108" s="92"/>
      <c r="B108" s="101"/>
      <c r="C108" s="56" t="s">
        <v>103</v>
      </c>
      <c r="D108" s="55" t="s">
        <v>350</v>
      </c>
      <c r="E108" s="27">
        <v>17.440000000000001</v>
      </c>
      <c r="F108" s="23">
        <v>7549</v>
      </c>
      <c r="G108" s="103"/>
      <c r="H108" s="94"/>
      <c r="I108" s="95"/>
      <c r="J108" s="96"/>
      <c r="K108" s="94" t="e">
        <f t="shared" si="3"/>
        <v>#DIV/0!</v>
      </c>
      <c r="L108" s="97"/>
      <c r="M108" s="98"/>
      <c r="Q108" s="87"/>
      <c r="R108" s="76"/>
    </row>
    <row r="109" spans="1:19" ht="25.5" customHeight="1" x14ac:dyDescent="0.25">
      <c r="A109" s="92"/>
      <c r="B109" s="101"/>
      <c r="C109" s="56" t="s">
        <v>104</v>
      </c>
      <c r="D109" s="55" t="s">
        <v>350</v>
      </c>
      <c r="E109" s="27">
        <v>9.6199999999999992</v>
      </c>
      <c r="F109" s="23">
        <v>6657</v>
      </c>
      <c r="G109" s="103"/>
      <c r="H109" s="94"/>
      <c r="I109" s="95"/>
      <c r="J109" s="96"/>
      <c r="K109" s="94" t="e">
        <f t="shared" si="3"/>
        <v>#DIV/0!</v>
      </c>
      <c r="L109" s="97"/>
      <c r="M109" s="98"/>
      <c r="Q109" s="86">
        <v>10865</v>
      </c>
      <c r="R109" s="76">
        <v>2500</v>
      </c>
      <c r="S109" s="20">
        <v>35.03</v>
      </c>
    </row>
    <row r="110" spans="1:19" ht="25.5" customHeight="1" x14ac:dyDescent="0.25">
      <c r="A110" s="92">
        <f>A107+1</f>
        <v>28</v>
      </c>
      <c r="B110" s="101" t="s">
        <v>105</v>
      </c>
      <c r="C110" s="56" t="s">
        <v>106</v>
      </c>
      <c r="D110" s="55" t="s">
        <v>351</v>
      </c>
      <c r="E110" s="27">
        <v>13.39</v>
      </c>
      <c r="F110" s="23">
        <v>14406</v>
      </c>
      <c r="G110" s="102">
        <v>3</v>
      </c>
      <c r="H110" s="94">
        <f>SUM(E110:E113)</f>
        <v>53.72</v>
      </c>
      <c r="I110" s="95">
        <f>H110/100*100</f>
        <v>53.72</v>
      </c>
      <c r="J110" s="96">
        <f>SUM(F110:F113)</f>
        <v>31012</v>
      </c>
      <c r="K110" s="94">
        <f t="shared" si="3"/>
        <v>1240.48</v>
      </c>
      <c r="L110" s="97" t="s">
        <v>5</v>
      </c>
      <c r="M110" s="98"/>
      <c r="Q110" s="88"/>
      <c r="R110" s="76"/>
    </row>
    <row r="111" spans="1:19" ht="25.5" customHeight="1" x14ac:dyDescent="0.25">
      <c r="A111" s="92"/>
      <c r="B111" s="101"/>
      <c r="C111" s="56" t="s">
        <v>107</v>
      </c>
      <c r="D111" s="55" t="s">
        <v>351</v>
      </c>
      <c r="E111" s="27">
        <v>10.210000000000001</v>
      </c>
      <c r="F111" s="23">
        <v>3971</v>
      </c>
      <c r="G111" s="103"/>
      <c r="H111" s="94"/>
      <c r="I111" s="95"/>
      <c r="J111" s="96"/>
      <c r="K111" s="94" t="e">
        <f t="shared" si="3"/>
        <v>#DIV/0!</v>
      </c>
      <c r="L111" s="97"/>
      <c r="M111" s="108"/>
      <c r="Q111" s="88"/>
      <c r="R111" s="76"/>
    </row>
    <row r="112" spans="1:19" s="18" customFormat="1" ht="25.5" customHeight="1" x14ac:dyDescent="0.25">
      <c r="A112" s="92"/>
      <c r="B112" s="101"/>
      <c r="C112" s="56" t="s">
        <v>108</v>
      </c>
      <c r="D112" s="55" t="s">
        <v>351</v>
      </c>
      <c r="E112" s="27">
        <v>18.22</v>
      </c>
      <c r="F112" s="23">
        <v>7342</v>
      </c>
      <c r="G112" s="103"/>
      <c r="H112" s="94"/>
      <c r="I112" s="95"/>
      <c r="J112" s="96"/>
      <c r="K112" s="94" t="e">
        <f t="shared" si="3"/>
        <v>#DIV/0!</v>
      </c>
      <c r="L112" s="97"/>
      <c r="M112" s="108"/>
      <c r="N112" s="13"/>
      <c r="O112" s="13"/>
      <c r="P112" s="13"/>
      <c r="Q112" s="87"/>
      <c r="R112" s="76"/>
      <c r="S112" s="20"/>
    </row>
    <row r="113" spans="1:19" s="18" customFormat="1" ht="25.5" customHeight="1" x14ac:dyDescent="0.25">
      <c r="A113" s="92"/>
      <c r="B113" s="101"/>
      <c r="C113" s="62" t="s">
        <v>109</v>
      </c>
      <c r="D113" s="55" t="s">
        <v>351</v>
      </c>
      <c r="E113" s="27">
        <v>11.9</v>
      </c>
      <c r="F113" s="23">
        <v>5293</v>
      </c>
      <c r="G113" s="104"/>
      <c r="H113" s="94"/>
      <c r="I113" s="95"/>
      <c r="J113" s="96"/>
      <c r="K113" s="94" t="e">
        <f t="shared" si="3"/>
        <v>#DIV/0!</v>
      </c>
      <c r="L113" s="97"/>
      <c r="M113" s="108"/>
      <c r="N113" s="13"/>
      <c r="O113" s="13"/>
      <c r="P113" s="13"/>
      <c r="Q113" s="86">
        <v>7106</v>
      </c>
      <c r="R113" s="76">
        <v>1750</v>
      </c>
      <c r="S113" s="20">
        <v>65.569999999999993</v>
      </c>
    </row>
    <row r="114" spans="1:19" s="18" customFormat="1" ht="27.75" customHeight="1" x14ac:dyDescent="0.25">
      <c r="A114" s="92">
        <f>A110+1</f>
        <v>29</v>
      </c>
      <c r="B114" s="101" t="str">
        <f>C114</f>
        <v xml:space="preserve"> X. Quang Sơn</v>
      </c>
      <c r="C114" s="62" t="s">
        <v>110</v>
      </c>
      <c r="D114" s="55" t="s">
        <v>351</v>
      </c>
      <c r="E114" s="27">
        <v>14.32</v>
      </c>
      <c r="F114" s="23">
        <v>3600</v>
      </c>
      <c r="G114" s="102">
        <v>1</v>
      </c>
      <c r="H114" s="94">
        <f>SUM(E114:E115)</f>
        <v>58.63</v>
      </c>
      <c r="I114" s="95">
        <f>H114/100*100</f>
        <v>58.63</v>
      </c>
      <c r="J114" s="96">
        <f>SUM(F114:F115)</f>
        <v>10837</v>
      </c>
      <c r="K114" s="94">
        <f t="shared" si="3"/>
        <v>619.25714285714287</v>
      </c>
      <c r="L114" s="97" t="s">
        <v>5</v>
      </c>
      <c r="M114" s="108"/>
      <c r="N114" s="13"/>
      <c r="O114" s="13"/>
      <c r="P114" s="13"/>
      <c r="Q114" s="87"/>
      <c r="R114" s="76"/>
      <c r="S114" s="20"/>
    </row>
    <row r="115" spans="1:19" s="18" customFormat="1" ht="27.75" customHeight="1" x14ac:dyDescent="0.25">
      <c r="A115" s="92"/>
      <c r="B115" s="101"/>
      <c r="C115" s="56" t="s">
        <v>111</v>
      </c>
      <c r="D115" s="55" t="s">
        <v>351</v>
      </c>
      <c r="E115" s="27">
        <v>44.31</v>
      </c>
      <c r="F115" s="23">
        <v>7237</v>
      </c>
      <c r="G115" s="104"/>
      <c r="H115" s="94"/>
      <c r="I115" s="95"/>
      <c r="J115" s="96"/>
      <c r="K115" s="94" t="e">
        <f t="shared" si="3"/>
        <v>#DIV/0!</v>
      </c>
      <c r="L115" s="97"/>
      <c r="M115" s="108"/>
      <c r="N115" s="13"/>
      <c r="O115" s="13"/>
      <c r="P115" s="13"/>
      <c r="Q115" s="86">
        <v>9549</v>
      </c>
      <c r="R115" s="76">
        <v>2000</v>
      </c>
      <c r="S115" s="20">
        <v>55.11</v>
      </c>
    </row>
    <row r="116" spans="1:19" s="18" customFormat="1" ht="27.75" customHeight="1" x14ac:dyDescent="0.25">
      <c r="A116" s="92">
        <f>A114+1</f>
        <v>30</v>
      </c>
      <c r="B116" s="101" t="s">
        <v>112</v>
      </c>
      <c r="C116" s="56" t="s">
        <v>113</v>
      </c>
      <c r="D116" s="55" t="s">
        <v>351</v>
      </c>
      <c r="E116" s="27">
        <v>27.03</v>
      </c>
      <c r="F116" s="23">
        <v>10085</v>
      </c>
      <c r="G116" s="102">
        <v>1</v>
      </c>
      <c r="H116" s="94">
        <f>SUM(E116:E117)</f>
        <v>82.85</v>
      </c>
      <c r="I116" s="95">
        <f>H116/100*100</f>
        <v>82.85</v>
      </c>
      <c r="J116" s="96">
        <f>SUM(F116:F117)</f>
        <v>17327</v>
      </c>
      <c r="K116" s="94">
        <f t="shared" si="3"/>
        <v>866.35000000000014</v>
      </c>
      <c r="L116" s="97" t="s">
        <v>5</v>
      </c>
      <c r="M116" s="98"/>
      <c r="N116" s="13"/>
      <c r="O116" s="13"/>
      <c r="P116" s="13"/>
      <c r="Q116" s="87"/>
      <c r="R116" s="76"/>
      <c r="S116" s="20"/>
    </row>
    <row r="117" spans="1:19" s="18" customFormat="1" ht="27.75" customHeight="1" x14ac:dyDescent="0.25">
      <c r="A117" s="92"/>
      <c r="B117" s="101"/>
      <c r="C117" s="56" t="s">
        <v>114</v>
      </c>
      <c r="D117" s="55" t="s">
        <v>351</v>
      </c>
      <c r="E117" s="27">
        <v>55.82</v>
      </c>
      <c r="F117" s="23">
        <v>7242</v>
      </c>
      <c r="G117" s="104"/>
      <c r="H117" s="94"/>
      <c r="I117" s="95"/>
      <c r="J117" s="96"/>
      <c r="K117" s="94" t="e">
        <f t="shared" si="3"/>
        <v>#DIV/0!</v>
      </c>
      <c r="L117" s="92"/>
      <c r="M117" s="99"/>
      <c r="N117" s="13"/>
      <c r="O117" s="13"/>
      <c r="P117" s="13"/>
      <c r="Q117" s="86">
        <v>10550</v>
      </c>
      <c r="R117" s="76">
        <v>1750</v>
      </c>
      <c r="S117" s="20">
        <v>64.98</v>
      </c>
    </row>
    <row r="118" spans="1:19" s="18" customFormat="1" ht="27.75" customHeight="1" x14ac:dyDescent="0.25">
      <c r="A118" s="92">
        <f>A116+1</f>
        <v>31</v>
      </c>
      <c r="B118" s="101" t="str">
        <f>C118</f>
        <v xml:space="preserve"> X. Nam Hòa</v>
      </c>
      <c r="C118" s="56" t="s">
        <v>115</v>
      </c>
      <c r="D118" s="55" t="s">
        <v>351</v>
      </c>
      <c r="E118" s="27">
        <v>24.48</v>
      </c>
      <c r="F118" s="23">
        <v>12209</v>
      </c>
      <c r="G118" s="102">
        <v>1</v>
      </c>
      <c r="H118" s="94">
        <f>SUM(E118:E119)</f>
        <v>65.02</v>
      </c>
      <c r="I118" s="95">
        <f>H118/100*100</f>
        <v>65.02</v>
      </c>
      <c r="J118" s="96">
        <f>SUM(F118:F119)</f>
        <v>16237</v>
      </c>
      <c r="K118" s="94">
        <f t="shared" si="3"/>
        <v>927.82857142857131</v>
      </c>
      <c r="L118" s="97" t="s">
        <v>5</v>
      </c>
      <c r="M118" s="98"/>
      <c r="N118" s="13"/>
      <c r="O118" s="13"/>
      <c r="P118" s="13"/>
      <c r="Q118" s="87"/>
      <c r="R118" s="76"/>
      <c r="S118" s="20"/>
    </row>
    <row r="119" spans="1:19" s="18" customFormat="1" ht="27.75" customHeight="1" x14ac:dyDescent="0.25">
      <c r="A119" s="92"/>
      <c r="B119" s="101"/>
      <c r="C119" s="56" t="s">
        <v>116</v>
      </c>
      <c r="D119" s="55" t="s">
        <v>351</v>
      </c>
      <c r="E119" s="27">
        <v>40.54</v>
      </c>
      <c r="F119" s="23">
        <v>4028</v>
      </c>
      <c r="G119" s="104"/>
      <c r="H119" s="94"/>
      <c r="I119" s="95"/>
      <c r="J119" s="96"/>
      <c r="K119" s="94" t="e">
        <f t="shared" si="3"/>
        <v>#DIV/0!</v>
      </c>
      <c r="L119" s="92"/>
      <c r="M119" s="99"/>
      <c r="N119" s="13"/>
      <c r="O119" s="13"/>
      <c r="P119" s="13"/>
      <c r="Q119" s="86">
        <v>8692</v>
      </c>
      <c r="R119" s="76">
        <v>2250</v>
      </c>
      <c r="S119" s="20">
        <v>43.6</v>
      </c>
    </row>
    <row r="120" spans="1:19" s="18" customFormat="1" ht="27.75" customHeight="1" x14ac:dyDescent="0.25">
      <c r="A120" s="92">
        <f>A118+1</f>
        <v>32</v>
      </c>
      <c r="B120" s="101" t="str">
        <f>C120</f>
        <v xml:space="preserve"> X. Văn Hán</v>
      </c>
      <c r="C120" s="56" t="s">
        <v>117</v>
      </c>
      <c r="D120" s="55" t="s">
        <v>351</v>
      </c>
      <c r="E120" s="27">
        <v>66.09</v>
      </c>
      <c r="F120" s="23">
        <v>12041</v>
      </c>
      <c r="G120" s="102">
        <v>1</v>
      </c>
      <c r="H120" s="94">
        <f>SUM(E120:E121)</f>
        <v>96.26</v>
      </c>
      <c r="I120" s="95">
        <f>H120/100*100</f>
        <v>96.26</v>
      </c>
      <c r="J120" s="96">
        <f>SUM(F120:F121)</f>
        <v>19935</v>
      </c>
      <c r="K120" s="94">
        <f t="shared" si="3"/>
        <v>886</v>
      </c>
      <c r="L120" s="97" t="s">
        <v>5</v>
      </c>
      <c r="M120" s="98"/>
      <c r="N120" s="13"/>
      <c r="O120" s="13"/>
      <c r="P120" s="13"/>
      <c r="Q120" s="87"/>
      <c r="R120" s="76"/>
      <c r="S120" s="20"/>
    </row>
    <row r="121" spans="1:19" s="18" customFormat="1" ht="27.75" customHeight="1" x14ac:dyDescent="0.25">
      <c r="A121" s="92"/>
      <c r="B121" s="101"/>
      <c r="C121" s="56" t="s">
        <v>118</v>
      </c>
      <c r="D121" s="55" t="s">
        <v>351</v>
      </c>
      <c r="E121" s="27">
        <v>30.17</v>
      </c>
      <c r="F121" s="23">
        <v>7894</v>
      </c>
      <c r="G121" s="104"/>
      <c r="H121" s="94"/>
      <c r="I121" s="95"/>
      <c r="J121" s="96"/>
      <c r="K121" s="94" t="e">
        <f t="shared" si="3"/>
        <v>#DIV/0!</v>
      </c>
      <c r="L121" s="97"/>
      <c r="M121" s="98"/>
      <c r="N121" s="13"/>
      <c r="O121" s="13"/>
      <c r="P121" s="13"/>
      <c r="Q121" s="86">
        <v>5488</v>
      </c>
      <c r="R121" s="76">
        <v>2000</v>
      </c>
      <c r="S121" s="20">
        <v>57.75</v>
      </c>
    </row>
    <row r="122" spans="1:19" s="18" customFormat="1" ht="27.75" customHeight="1" x14ac:dyDescent="0.25">
      <c r="A122" s="92">
        <f>A120+1</f>
        <v>33</v>
      </c>
      <c r="B122" s="101" t="str">
        <f>C123</f>
        <v xml:space="preserve"> X. Văn Lăng</v>
      </c>
      <c r="C122" s="56" t="s">
        <v>119</v>
      </c>
      <c r="D122" s="55" t="s">
        <v>351</v>
      </c>
      <c r="E122" s="27">
        <v>12.44</v>
      </c>
      <c r="F122" s="23">
        <v>3169</v>
      </c>
      <c r="G122" s="102">
        <v>1</v>
      </c>
      <c r="H122" s="94">
        <f>SUM(E122:E123)</f>
        <v>75.27</v>
      </c>
      <c r="I122" s="95">
        <f>H122/100*100</f>
        <v>75.27</v>
      </c>
      <c r="J122" s="96">
        <f>SUM(F122:F123)</f>
        <v>9503</v>
      </c>
      <c r="K122" s="94">
        <f t="shared" si="3"/>
        <v>475.15</v>
      </c>
      <c r="L122" s="97" t="s">
        <v>5</v>
      </c>
      <c r="M122" s="98"/>
      <c r="N122" s="13"/>
      <c r="O122" s="13"/>
      <c r="P122" s="13"/>
      <c r="Q122" s="87"/>
      <c r="R122" s="76"/>
      <c r="S122" s="20"/>
    </row>
    <row r="123" spans="1:19" ht="27.75" customHeight="1" x14ac:dyDescent="0.25">
      <c r="A123" s="92"/>
      <c r="B123" s="101"/>
      <c r="C123" s="56" t="s">
        <v>120</v>
      </c>
      <c r="D123" s="55" t="s">
        <v>351</v>
      </c>
      <c r="E123" s="27">
        <v>62.83</v>
      </c>
      <c r="F123" s="23">
        <v>6334</v>
      </c>
      <c r="G123" s="104"/>
      <c r="H123" s="94"/>
      <c r="I123" s="95"/>
      <c r="J123" s="96"/>
      <c r="K123" s="94" t="e">
        <f t="shared" si="3"/>
        <v>#DIV/0!</v>
      </c>
      <c r="L123" s="97"/>
      <c r="M123" s="98"/>
      <c r="Q123" s="86">
        <v>1004</v>
      </c>
      <c r="R123" s="76">
        <v>21000</v>
      </c>
      <c r="S123" s="20">
        <v>4.7699999999999996</v>
      </c>
    </row>
    <row r="124" spans="1:19" ht="27.75" customHeight="1" x14ac:dyDescent="0.25">
      <c r="A124" s="92">
        <v>34</v>
      </c>
      <c r="B124" s="101" t="s">
        <v>121</v>
      </c>
      <c r="C124" s="56" t="s">
        <v>122</v>
      </c>
      <c r="D124" s="55" t="s">
        <v>347</v>
      </c>
      <c r="E124" s="27">
        <v>4.25</v>
      </c>
      <c r="F124" s="23">
        <v>8602</v>
      </c>
      <c r="G124" s="117">
        <v>2</v>
      </c>
      <c r="H124" s="94">
        <f>SUM(E124:E126)</f>
        <v>13.98</v>
      </c>
      <c r="I124" s="95">
        <f>H124/5.5*100</f>
        <v>254.18181818181819</v>
      </c>
      <c r="J124" s="96">
        <f>SUM(F124:F126)</f>
        <v>21039</v>
      </c>
      <c r="K124" s="94">
        <f t="shared" si="3"/>
        <v>100.18571428571428</v>
      </c>
      <c r="L124" s="97"/>
      <c r="M124" s="98"/>
      <c r="Q124" s="88"/>
      <c r="R124" s="76"/>
    </row>
    <row r="125" spans="1:19" ht="27.75" customHeight="1" x14ac:dyDescent="0.25">
      <c r="A125" s="92"/>
      <c r="B125" s="101"/>
      <c r="C125" s="56" t="s">
        <v>123</v>
      </c>
      <c r="D125" s="55" t="s">
        <v>347</v>
      </c>
      <c r="E125" s="27">
        <v>4.6399999999999997</v>
      </c>
      <c r="F125" s="23">
        <v>6652</v>
      </c>
      <c r="G125" s="118"/>
      <c r="H125" s="94"/>
      <c r="I125" s="95"/>
      <c r="J125" s="96"/>
      <c r="K125" s="94" t="e">
        <f t="shared" si="3"/>
        <v>#DIV/0!</v>
      </c>
      <c r="L125" s="97"/>
      <c r="M125" s="98"/>
      <c r="Q125" s="87"/>
      <c r="R125" s="76"/>
    </row>
    <row r="126" spans="1:19" s="28" customFormat="1" ht="27.75" customHeight="1" x14ac:dyDescent="0.25">
      <c r="A126" s="92"/>
      <c r="B126" s="101"/>
      <c r="C126" s="62" t="s">
        <v>124</v>
      </c>
      <c r="D126" s="55" t="s">
        <v>347</v>
      </c>
      <c r="E126" s="27">
        <v>5.09</v>
      </c>
      <c r="F126" s="23">
        <v>5785</v>
      </c>
      <c r="G126" s="119"/>
      <c r="H126" s="94"/>
      <c r="I126" s="95"/>
      <c r="J126" s="96"/>
      <c r="K126" s="94" t="e">
        <f t="shared" si="3"/>
        <v>#DIV/0!</v>
      </c>
      <c r="L126" s="97"/>
      <c r="M126" s="98"/>
      <c r="Q126" s="86">
        <v>1021</v>
      </c>
      <c r="R126" s="76">
        <v>21000</v>
      </c>
      <c r="S126" s="20">
        <v>5.09</v>
      </c>
    </row>
    <row r="127" spans="1:19" s="28" customFormat="1" ht="27.75" customHeight="1" x14ac:dyDescent="0.25">
      <c r="A127" s="92">
        <v>35</v>
      </c>
      <c r="B127" s="101" t="s">
        <v>125</v>
      </c>
      <c r="C127" s="56" t="s">
        <v>126</v>
      </c>
      <c r="D127" s="36" t="s">
        <v>347</v>
      </c>
      <c r="E127" s="27">
        <v>8.61</v>
      </c>
      <c r="F127" s="23">
        <v>5289</v>
      </c>
      <c r="G127" s="102">
        <v>2</v>
      </c>
      <c r="H127" s="94">
        <f>SUM(E127:E129)</f>
        <v>21.130000000000003</v>
      </c>
      <c r="I127" s="95">
        <f>H127/5.5*100</f>
        <v>384.18181818181824</v>
      </c>
      <c r="J127" s="96">
        <f>SUM(F127:F129)</f>
        <v>20065</v>
      </c>
      <c r="K127" s="94">
        <f t="shared" si="3"/>
        <v>95.547619047619051</v>
      </c>
      <c r="L127" s="97"/>
      <c r="M127" s="98"/>
      <c r="Q127" s="88"/>
      <c r="R127" s="76"/>
      <c r="S127" s="20"/>
    </row>
    <row r="128" spans="1:19" s="28" customFormat="1" ht="27.75" customHeight="1" x14ac:dyDescent="0.25">
      <c r="A128" s="92"/>
      <c r="B128" s="101"/>
      <c r="C128" s="56" t="s">
        <v>127</v>
      </c>
      <c r="D128" s="36" t="s">
        <v>347</v>
      </c>
      <c r="E128" s="27">
        <v>1.62</v>
      </c>
      <c r="F128" s="23">
        <v>8500</v>
      </c>
      <c r="G128" s="103"/>
      <c r="H128" s="94"/>
      <c r="I128" s="95"/>
      <c r="J128" s="96"/>
      <c r="K128" s="94" t="e">
        <f t="shared" si="3"/>
        <v>#DIV/0!</v>
      </c>
      <c r="L128" s="97"/>
      <c r="M128" s="98"/>
      <c r="Q128" s="87"/>
      <c r="R128" s="76"/>
      <c r="S128" s="20"/>
    </row>
    <row r="129" spans="1:19" s="28" customFormat="1" ht="27.75" customHeight="1" x14ac:dyDescent="0.25">
      <c r="A129" s="92"/>
      <c r="B129" s="101"/>
      <c r="C129" s="56" t="s">
        <v>128</v>
      </c>
      <c r="D129" s="36" t="s">
        <v>347</v>
      </c>
      <c r="E129" s="27">
        <v>10.9</v>
      </c>
      <c r="F129" s="23">
        <v>6276</v>
      </c>
      <c r="G129" s="104"/>
      <c r="H129" s="94"/>
      <c r="I129" s="95"/>
      <c r="J129" s="96"/>
      <c r="K129" s="94" t="e">
        <f t="shared" si="3"/>
        <v>#DIV/0!</v>
      </c>
      <c r="L129" s="92"/>
      <c r="M129" s="99"/>
      <c r="Q129" s="86">
        <v>927</v>
      </c>
      <c r="R129" s="76">
        <v>21000</v>
      </c>
      <c r="S129" s="20">
        <v>3.48</v>
      </c>
    </row>
    <row r="130" spans="1:19" s="28" customFormat="1" ht="33" customHeight="1" x14ac:dyDescent="0.25">
      <c r="A130" s="92">
        <v>36</v>
      </c>
      <c r="B130" s="101" t="str">
        <f>C130</f>
        <v xml:space="preserve"> P. Bách Quang</v>
      </c>
      <c r="C130" s="62" t="s">
        <v>129</v>
      </c>
      <c r="D130" s="36" t="s">
        <v>347</v>
      </c>
      <c r="E130" s="27">
        <v>8.59</v>
      </c>
      <c r="F130" s="23">
        <v>6802</v>
      </c>
      <c r="G130" s="102">
        <v>2</v>
      </c>
      <c r="H130" s="94">
        <f>SUM(E130:E132)</f>
        <v>35.020000000000003</v>
      </c>
      <c r="I130" s="95">
        <f>H130/5.5*100</f>
        <v>636.72727272727286</v>
      </c>
      <c r="J130" s="96">
        <f>SUM(F130:F132)</f>
        <v>26668</v>
      </c>
      <c r="K130" s="94">
        <f t="shared" si="3"/>
        <v>126.99047619047619</v>
      </c>
      <c r="L130" s="97"/>
      <c r="M130" s="98"/>
      <c r="Q130" s="88"/>
      <c r="R130" s="76"/>
      <c r="S130" s="20"/>
    </row>
    <row r="131" spans="1:19" s="28" customFormat="1" ht="33.75" customHeight="1" x14ac:dyDescent="0.25">
      <c r="A131" s="92"/>
      <c r="B131" s="101"/>
      <c r="C131" s="62" t="s">
        <v>130</v>
      </c>
      <c r="D131" s="36" t="s">
        <v>347</v>
      </c>
      <c r="E131" s="27">
        <v>16.03</v>
      </c>
      <c r="F131" s="23">
        <v>13991</v>
      </c>
      <c r="G131" s="103"/>
      <c r="H131" s="94"/>
      <c r="I131" s="95"/>
      <c r="J131" s="96"/>
      <c r="K131" s="94" t="e">
        <f t="shared" si="3"/>
        <v>#DIV/0!</v>
      </c>
      <c r="L131" s="97"/>
      <c r="M131" s="98"/>
      <c r="Q131" s="87"/>
      <c r="R131" s="76"/>
      <c r="S131" s="20"/>
    </row>
    <row r="132" spans="1:19" ht="28.5" customHeight="1" x14ac:dyDescent="0.25">
      <c r="A132" s="92"/>
      <c r="B132" s="101"/>
      <c r="C132" s="62" t="s">
        <v>131</v>
      </c>
      <c r="D132" s="36" t="s">
        <v>347</v>
      </c>
      <c r="E132" s="27">
        <v>10.4</v>
      </c>
      <c r="F132" s="23">
        <v>5875</v>
      </c>
      <c r="G132" s="104"/>
      <c r="H132" s="94"/>
      <c r="I132" s="95"/>
      <c r="J132" s="96"/>
      <c r="K132" s="94" t="e">
        <f t="shared" si="3"/>
        <v>#DIV/0!</v>
      </c>
      <c r="L132" s="92"/>
      <c r="M132" s="99"/>
      <c r="Q132" s="86">
        <v>17056</v>
      </c>
      <c r="R132" s="76">
        <v>2500</v>
      </c>
      <c r="S132" s="20">
        <v>38.840000000000003</v>
      </c>
    </row>
    <row r="133" spans="1:19" ht="23.25" customHeight="1" x14ac:dyDescent="0.25">
      <c r="A133" s="92">
        <v>37</v>
      </c>
      <c r="B133" s="101" t="s">
        <v>132</v>
      </c>
      <c r="C133" s="56" t="s">
        <v>133</v>
      </c>
      <c r="D133" s="55" t="s">
        <v>352</v>
      </c>
      <c r="E133" s="27">
        <v>18.64</v>
      </c>
      <c r="F133" s="23">
        <v>11197</v>
      </c>
      <c r="G133" s="102">
        <v>3</v>
      </c>
      <c r="H133" s="94">
        <f>SUM(E133:E136)</f>
        <v>112.39</v>
      </c>
      <c r="I133" s="95">
        <f>H133/100*100</f>
        <v>112.38999999999999</v>
      </c>
      <c r="J133" s="96">
        <f>SUM(F133:F136)</f>
        <v>43914</v>
      </c>
      <c r="K133" s="94">
        <f t="shared" si="3"/>
        <v>1756.56</v>
      </c>
      <c r="L133" s="97" t="s">
        <v>5</v>
      </c>
      <c r="M133" s="98"/>
      <c r="Q133" s="88"/>
      <c r="R133" s="76"/>
    </row>
    <row r="134" spans="1:19" ht="23.25" customHeight="1" x14ac:dyDescent="0.25">
      <c r="A134" s="92"/>
      <c r="B134" s="101"/>
      <c r="C134" s="56" t="s">
        <v>134</v>
      </c>
      <c r="D134" s="55" t="s">
        <v>352</v>
      </c>
      <c r="E134" s="27">
        <v>15.68</v>
      </c>
      <c r="F134" s="23">
        <v>14139</v>
      </c>
      <c r="G134" s="103"/>
      <c r="H134" s="94"/>
      <c r="I134" s="95"/>
      <c r="J134" s="96"/>
      <c r="K134" s="94" t="e">
        <f t="shared" si="3"/>
        <v>#DIV/0!</v>
      </c>
      <c r="L134" s="97"/>
      <c r="M134" s="98"/>
      <c r="Q134" s="88"/>
      <c r="R134" s="76"/>
    </row>
    <row r="135" spans="1:19" ht="23.25" customHeight="1" x14ac:dyDescent="0.25">
      <c r="A135" s="92"/>
      <c r="B135" s="101"/>
      <c r="C135" s="56" t="s">
        <v>135</v>
      </c>
      <c r="D135" s="55" t="s">
        <v>352</v>
      </c>
      <c r="E135" s="27">
        <v>42.43</v>
      </c>
      <c r="F135" s="23">
        <v>8371</v>
      </c>
      <c r="G135" s="103"/>
      <c r="H135" s="94"/>
      <c r="I135" s="95"/>
      <c r="J135" s="96"/>
      <c r="K135" s="94" t="e">
        <f t="shared" si="3"/>
        <v>#DIV/0!</v>
      </c>
      <c r="L135" s="92"/>
      <c r="M135" s="99"/>
      <c r="Q135" s="87"/>
      <c r="R135" s="76"/>
    </row>
    <row r="136" spans="1:19" ht="25.5" customHeight="1" x14ac:dyDescent="0.25">
      <c r="A136" s="92"/>
      <c r="B136" s="101"/>
      <c r="C136" s="56" t="s">
        <v>136</v>
      </c>
      <c r="D136" s="55" t="s">
        <v>352</v>
      </c>
      <c r="E136" s="27">
        <v>35.64</v>
      </c>
      <c r="F136" s="23">
        <v>10207</v>
      </c>
      <c r="G136" s="104"/>
      <c r="H136" s="94"/>
      <c r="I136" s="95"/>
      <c r="J136" s="96"/>
      <c r="K136" s="94" t="e">
        <f t="shared" si="3"/>
        <v>#DIV/0!</v>
      </c>
      <c r="L136" s="92"/>
      <c r="M136" s="99"/>
      <c r="Q136" s="86">
        <v>12693</v>
      </c>
      <c r="R136" s="76">
        <v>2500</v>
      </c>
      <c r="S136" s="20">
        <v>33.18</v>
      </c>
    </row>
    <row r="137" spans="1:19" ht="25.5" customHeight="1" x14ac:dyDescent="0.25">
      <c r="A137" s="92">
        <v>38</v>
      </c>
      <c r="B137" s="101" t="str">
        <f>C139</f>
        <v xml:space="preserve"> X. Vô Tranh</v>
      </c>
      <c r="C137" s="56" t="s">
        <v>137</v>
      </c>
      <c r="D137" s="55" t="s">
        <v>352</v>
      </c>
      <c r="E137" s="27">
        <v>25.47</v>
      </c>
      <c r="F137" s="23">
        <v>10317</v>
      </c>
      <c r="G137" s="102">
        <v>3</v>
      </c>
      <c r="H137" s="94">
        <f>SUM(E137:E140)</f>
        <v>83.53</v>
      </c>
      <c r="I137" s="95">
        <f>H137/100*100</f>
        <v>83.53</v>
      </c>
      <c r="J137" s="96">
        <f>SUM(F137:F140)</f>
        <v>38253</v>
      </c>
      <c r="K137" s="94">
        <f t="shared" si="3"/>
        <v>1530.12</v>
      </c>
      <c r="L137" s="97" t="s">
        <v>5</v>
      </c>
      <c r="M137" s="98"/>
      <c r="Q137" s="88"/>
      <c r="R137" s="76"/>
    </row>
    <row r="138" spans="1:19" ht="25.5" customHeight="1" x14ac:dyDescent="0.25">
      <c r="A138" s="92"/>
      <c r="B138" s="101"/>
      <c r="C138" s="56" t="s">
        <v>138</v>
      </c>
      <c r="D138" s="55" t="s">
        <v>352</v>
      </c>
      <c r="E138" s="27">
        <v>16.93</v>
      </c>
      <c r="F138" s="23">
        <v>10798</v>
      </c>
      <c r="G138" s="103"/>
      <c r="H138" s="94"/>
      <c r="I138" s="95"/>
      <c r="J138" s="96"/>
      <c r="K138" s="94" t="e">
        <f t="shared" si="3"/>
        <v>#DIV/0!</v>
      </c>
      <c r="L138" s="97"/>
      <c r="M138" s="98"/>
      <c r="Q138" s="88"/>
      <c r="R138" s="76"/>
    </row>
    <row r="139" spans="1:19" ht="25.5" customHeight="1" x14ac:dyDescent="0.25">
      <c r="A139" s="92"/>
      <c r="B139" s="101"/>
      <c r="C139" s="56" t="s">
        <v>139</v>
      </c>
      <c r="D139" s="55" t="s">
        <v>352</v>
      </c>
      <c r="E139" s="27">
        <v>18.36</v>
      </c>
      <c r="F139" s="23">
        <v>10317</v>
      </c>
      <c r="G139" s="103"/>
      <c r="H139" s="94"/>
      <c r="I139" s="95"/>
      <c r="J139" s="96"/>
      <c r="K139" s="94" t="e">
        <f t="shared" si="3"/>
        <v>#DIV/0!</v>
      </c>
      <c r="L139" s="92"/>
      <c r="M139" s="99"/>
      <c r="Q139" s="87"/>
      <c r="R139" s="76"/>
    </row>
    <row r="140" spans="1:19" ht="25.5" customHeight="1" x14ac:dyDescent="0.25">
      <c r="A140" s="92"/>
      <c r="B140" s="101"/>
      <c r="C140" s="56" t="s">
        <v>140</v>
      </c>
      <c r="D140" s="55" t="s">
        <v>352</v>
      </c>
      <c r="E140" s="27">
        <v>22.77</v>
      </c>
      <c r="F140" s="23">
        <v>6821</v>
      </c>
      <c r="G140" s="104"/>
      <c r="H140" s="94"/>
      <c r="I140" s="95"/>
      <c r="J140" s="96"/>
      <c r="K140" s="94" t="e">
        <f t="shared" si="3"/>
        <v>#DIV/0!</v>
      </c>
      <c r="L140" s="92"/>
      <c r="M140" s="99"/>
      <c r="Q140" s="86">
        <v>16876</v>
      </c>
      <c r="R140" s="76">
        <v>1500</v>
      </c>
      <c r="S140" s="20">
        <v>71.680000000000007</v>
      </c>
    </row>
    <row r="141" spans="1:19" ht="28.5" customHeight="1" x14ac:dyDescent="0.25">
      <c r="A141" s="92">
        <v>39</v>
      </c>
      <c r="B141" s="101" t="str">
        <f>C143</f>
        <v xml:space="preserve"> X. Yên Trạch</v>
      </c>
      <c r="C141" s="56" t="s">
        <v>141</v>
      </c>
      <c r="D141" s="55" t="s">
        <v>352</v>
      </c>
      <c r="E141" s="27">
        <v>47.06</v>
      </c>
      <c r="F141" s="23">
        <v>7760</v>
      </c>
      <c r="G141" s="102">
        <v>2</v>
      </c>
      <c r="H141" s="94">
        <f>SUM(E141:E143)</f>
        <v>112.68</v>
      </c>
      <c r="I141" s="95">
        <f>H141/100*100</f>
        <v>112.68</v>
      </c>
      <c r="J141" s="96">
        <f>SUM(F141:F143)</f>
        <v>23543</v>
      </c>
      <c r="K141" s="94">
        <f t="shared" si="3"/>
        <v>1569.5333333333333</v>
      </c>
      <c r="L141" s="97" t="s">
        <v>5</v>
      </c>
      <c r="M141" s="98"/>
      <c r="Q141" s="88"/>
      <c r="R141" s="76"/>
    </row>
    <row r="142" spans="1:19" ht="28.5" customHeight="1" x14ac:dyDescent="0.25">
      <c r="A142" s="92"/>
      <c r="B142" s="101"/>
      <c r="C142" s="56" t="s">
        <v>142</v>
      </c>
      <c r="D142" s="55" t="s">
        <v>352</v>
      </c>
      <c r="E142" s="27">
        <v>35.61</v>
      </c>
      <c r="F142" s="23">
        <v>8379</v>
      </c>
      <c r="G142" s="103"/>
      <c r="H142" s="94"/>
      <c r="I142" s="95"/>
      <c r="J142" s="96"/>
      <c r="K142" s="94" t="e">
        <f t="shared" si="3"/>
        <v>#DIV/0!</v>
      </c>
      <c r="L142" s="97"/>
      <c r="M142" s="98"/>
      <c r="Q142" s="87"/>
      <c r="R142" s="76"/>
    </row>
    <row r="143" spans="1:19" ht="28.5" customHeight="1" x14ac:dyDescent="0.25">
      <c r="A143" s="92"/>
      <c r="B143" s="101"/>
      <c r="C143" s="56" t="s">
        <v>143</v>
      </c>
      <c r="D143" s="55" t="s">
        <v>352</v>
      </c>
      <c r="E143" s="27">
        <v>30.01</v>
      </c>
      <c r="F143" s="23">
        <v>7404</v>
      </c>
      <c r="G143" s="104"/>
      <c r="H143" s="94"/>
      <c r="I143" s="95"/>
      <c r="J143" s="96"/>
      <c r="K143" s="94" t="e">
        <f t="shared" si="3"/>
        <v>#DIV/0!</v>
      </c>
      <c r="L143" s="92"/>
      <c r="M143" s="99"/>
      <c r="Q143" s="86">
        <v>7966</v>
      </c>
      <c r="R143" s="76">
        <v>1500</v>
      </c>
      <c r="S143" s="20">
        <v>73.569999999999993</v>
      </c>
    </row>
    <row r="144" spans="1:19" ht="21.75" customHeight="1" x14ac:dyDescent="0.25">
      <c r="A144" s="92">
        <v>40</v>
      </c>
      <c r="B144" s="101" t="str">
        <f>C144</f>
        <v xml:space="preserve"> X. Hợp Thành</v>
      </c>
      <c r="C144" s="56" t="s">
        <v>144</v>
      </c>
      <c r="D144" s="55" t="s">
        <v>352</v>
      </c>
      <c r="E144" s="27">
        <v>8.98</v>
      </c>
      <c r="F144" s="23">
        <v>3119</v>
      </c>
      <c r="G144" s="102">
        <v>2</v>
      </c>
      <c r="H144" s="94">
        <f>SUM(E144:E146)</f>
        <v>41.2</v>
      </c>
      <c r="I144" s="95">
        <f>H144/100*100</f>
        <v>41.2</v>
      </c>
      <c r="J144" s="96">
        <f>SUM(F144:F146)</f>
        <v>10828</v>
      </c>
      <c r="K144" s="94">
        <f t="shared" si="3"/>
        <v>721.86666666666667</v>
      </c>
      <c r="L144" s="97" t="s">
        <v>5</v>
      </c>
      <c r="M144" s="98"/>
      <c r="Q144" s="88"/>
      <c r="R144" s="76"/>
    </row>
    <row r="145" spans="1:19" ht="21.75" customHeight="1" x14ac:dyDescent="0.25">
      <c r="A145" s="92"/>
      <c r="B145" s="101"/>
      <c r="C145" s="56" t="s">
        <v>145</v>
      </c>
      <c r="D145" s="55" t="s">
        <v>352</v>
      </c>
      <c r="E145" s="27">
        <v>16.37</v>
      </c>
      <c r="F145" s="23">
        <v>4040</v>
      </c>
      <c r="G145" s="103"/>
      <c r="H145" s="94"/>
      <c r="I145" s="95"/>
      <c r="J145" s="96"/>
      <c r="K145" s="94" t="e">
        <f t="shared" si="3"/>
        <v>#DIV/0!</v>
      </c>
      <c r="L145" s="97"/>
      <c r="M145" s="98"/>
      <c r="Q145" s="87"/>
      <c r="R145" s="76"/>
    </row>
    <row r="146" spans="1:19" ht="21.75" customHeight="1" x14ac:dyDescent="0.25">
      <c r="A146" s="92"/>
      <c r="B146" s="101"/>
      <c r="C146" s="56" t="s">
        <v>146</v>
      </c>
      <c r="D146" s="55" t="s">
        <v>352</v>
      </c>
      <c r="E146" s="27">
        <v>15.85</v>
      </c>
      <c r="F146" s="23">
        <v>3669</v>
      </c>
      <c r="G146" s="104"/>
      <c r="H146" s="94"/>
      <c r="I146" s="95"/>
      <c r="J146" s="96"/>
      <c r="K146" s="94" t="e">
        <f t="shared" si="3"/>
        <v>#DIV/0!</v>
      </c>
      <c r="L146" s="92"/>
      <c r="M146" s="99"/>
      <c r="Q146" s="86">
        <v>14225</v>
      </c>
      <c r="R146" s="76">
        <v>1750</v>
      </c>
      <c r="S146" s="20">
        <v>63.69</v>
      </c>
    </row>
    <row r="147" spans="1:19" ht="25.5" customHeight="1" x14ac:dyDescent="0.25">
      <c r="A147" s="92">
        <v>41</v>
      </c>
      <c r="B147" s="101" t="s">
        <v>147</v>
      </c>
      <c r="C147" s="56" t="s">
        <v>148</v>
      </c>
      <c r="D147" s="55" t="s">
        <v>353</v>
      </c>
      <c r="E147" s="27">
        <v>13.99</v>
      </c>
      <c r="F147" s="23">
        <v>11953</v>
      </c>
      <c r="G147" s="102">
        <v>3</v>
      </c>
      <c r="H147" s="94">
        <f>SUM(E147:E150)</f>
        <v>67.3</v>
      </c>
      <c r="I147" s="95">
        <f>H147/100*100</f>
        <v>67.3</v>
      </c>
      <c r="J147" s="96">
        <f>SUM(F147:F150)</f>
        <v>22333</v>
      </c>
      <c r="K147" s="94">
        <f t="shared" si="3"/>
        <v>1276.1714285714286</v>
      </c>
      <c r="L147" s="97" t="s">
        <v>5</v>
      </c>
      <c r="M147" s="98"/>
      <c r="Q147" s="88"/>
      <c r="R147" s="76"/>
    </row>
    <row r="148" spans="1:19" ht="25.5" customHeight="1" x14ac:dyDescent="0.25">
      <c r="A148" s="92"/>
      <c r="B148" s="101"/>
      <c r="C148" s="56" t="s">
        <v>149</v>
      </c>
      <c r="D148" s="55" t="s">
        <v>353</v>
      </c>
      <c r="E148" s="27">
        <v>12.9</v>
      </c>
      <c r="F148" s="23">
        <v>2731</v>
      </c>
      <c r="G148" s="103"/>
      <c r="H148" s="94"/>
      <c r="I148" s="95"/>
      <c r="J148" s="96"/>
      <c r="K148" s="94" t="e">
        <f t="shared" si="3"/>
        <v>#DIV/0!</v>
      </c>
      <c r="L148" s="97"/>
      <c r="M148" s="108"/>
      <c r="Q148" s="88"/>
      <c r="R148" s="76"/>
    </row>
    <row r="149" spans="1:19" ht="25.5" customHeight="1" x14ac:dyDescent="0.25">
      <c r="A149" s="92"/>
      <c r="B149" s="101"/>
      <c r="C149" s="56" t="s">
        <v>150</v>
      </c>
      <c r="D149" s="55" t="s">
        <v>353</v>
      </c>
      <c r="E149" s="27">
        <v>27.88</v>
      </c>
      <c r="F149" s="23">
        <v>2637</v>
      </c>
      <c r="G149" s="103"/>
      <c r="H149" s="94"/>
      <c r="I149" s="95"/>
      <c r="J149" s="96"/>
      <c r="K149" s="94" t="e">
        <f t="shared" si="3"/>
        <v>#DIV/0!</v>
      </c>
      <c r="L149" s="97"/>
      <c r="M149" s="108"/>
      <c r="Q149" s="87"/>
      <c r="R149" s="76"/>
    </row>
    <row r="150" spans="1:19" ht="25.5" customHeight="1" x14ac:dyDescent="0.25">
      <c r="A150" s="92"/>
      <c r="B150" s="101"/>
      <c r="C150" s="56" t="s">
        <v>151</v>
      </c>
      <c r="D150" s="55" t="s">
        <v>353</v>
      </c>
      <c r="E150" s="27">
        <v>12.53</v>
      </c>
      <c r="F150" s="23">
        <v>5012</v>
      </c>
      <c r="G150" s="104"/>
      <c r="H150" s="94"/>
      <c r="I150" s="95"/>
      <c r="J150" s="96"/>
      <c r="K150" s="94" t="e">
        <f t="shared" si="3"/>
        <v>#DIV/0!</v>
      </c>
      <c r="L150" s="97"/>
      <c r="M150" s="108"/>
      <c r="Q150" s="86">
        <v>10398</v>
      </c>
      <c r="R150" s="76">
        <v>1750</v>
      </c>
      <c r="S150" s="20">
        <v>64.56</v>
      </c>
    </row>
    <row r="151" spans="1:19" ht="25.5" customHeight="1" x14ac:dyDescent="0.25">
      <c r="A151" s="92">
        <v>42</v>
      </c>
      <c r="B151" s="101" t="str">
        <f>C151</f>
        <v xml:space="preserve"> X. Bình Yên</v>
      </c>
      <c r="C151" s="56" t="s">
        <v>152</v>
      </c>
      <c r="D151" s="55" t="s">
        <v>353</v>
      </c>
      <c r="E151" s="27">
        <v>7.97</v>
      </c>
      <c r="F151" s="23">
        <v>3792</v>
      </c>
      <c r="G151" s="102">
        <v>3</v>
      </c>
      <c r="H151" s="94">
        <f>SUM(E151:E154)</f>
        <v>48.36</v>
      </c>
      <c r="I151" s="95">
        <f>H151/100*100</f>
        <v>48.36</v>
      </c>
      <c r="J151" s="96">
        <f>SUM(F151:F154)</f>
        <v>16106</v>
      </c>
      <c r="K151" s="94">
        <f t="shared" si="3"/>
        <v>920.34285714285704</v>
      </c>
      <c r="L151" s="97" t="s">
        <v>5</v>
      </c>
      <c r="M151" s="98"/>
      <c r="Q151" s="88"/>
      <c r="R151" s="76"/>
    </row>
    <row r="152" spans="1:19" ht="25.5" customHeight="1" x14ac:dyDescent="0.25">
      <c r="A152" s="92"/>
      <c r="B152" s="101"/>
      <c r="C152" s="56" t="s">
        <v>153</v>
      </c>
      <c r="D152" s="55" t="s">
        <v>353</v>
      </c>
      <c r="E152" s="27">
        <v>13.53</v>
      </c>
      <c r="F152" s="23">
        <v>4566</v>
      </c>
      <c r="G152" s="103"/>
      <c r="H152" s="94"/>
      <c r="I152" s="95"/>
      <c r="J152" s="96"/>
      <c r="K152" s="94" t="e">
        <f t="shared" si="3"/>
        <v>#DIV/0!</v>
      </c>
      <c r="L152" s="97"/>
      <c r="M152" s="98"/>
      <c r="Q152" s="88"/>
      <c r="R152" s="76"/>
    </row>
    <row r="153" spans="1:19" ht="25.5" customHeight="1" x14ac:dyDescent="0.25">
      <c r="A153" s="92"/>
      <c r="B153" s="101"/>
      <c r="C153" s="56" t="s">
        <v>154</v>
      </c>
      <c r="D153" s="55" t="s">
        <v>353</v>
      </c>
      <c r="E153" s="27">
        <v>7.61</v>
      </c>
      <c r="F153" s="23">
        <v>3087</v>
      </c>
      <c r="G153" s="103"/>
      <c r="H153" s="94"/>
      <c r="I153" s="95"/>
      <c r="J153" s="96"/>
      <c r="K153" s="94" t="e">
        <f t="shared" si="3"/>
        <v>#DIV/0!</v>
      </c>
      <c r="L153" s="97"/>
      <c r="M153" s="108"/>
      <c r="Q153" s="87"/>
      <c r="R153" s="76"/>
    </row>
    <row r="154" spans="1:19" ht="25.5" customHeight="1" x14ac:dyDescent="0.25">
      <c r="A154" s="92"/>
      <c r="B154" s="101"/>
      <c r="C154" s="56" t="s">
        <v>155</v>
      </c>
      <c r="D154" s="55" t="s">
        <v>353</v>
      </c>
      <c r="E154" s="27">
        <v>19.25</v>
      </c>
      <c r="F154" s="23">
        <v>4661</v>
      </c>
      <c r="G154" s="104"/>
      <c r="H154" s="94"/>
      <c r="I154" s="95"/>
      <c r="J154" s="96"/>
      <c r="K154" s="94" t="e">
        <f t="shared" si="3"/>
        <v>#DIV/0!</v>
      </c>
      <c r="L154" s="97"/>
      <c r="M154" s="108"/>
      <c r="Q154" s="86">
        <v>7944</v>
      </c>
      <c r="R154" s="76">
        <v>2000</v>
      </c>
      <c r="S154" s="20">
        <v>57.3</v>
      </c>
    </row>
    <row r="155" spans="1:19" ht="25.5" customHeight="1" x14ac:dyDescent="0.25">
      <c r="A155" s="92">
        <v>43</v>
      </c>
      <c r="B155" s="101" t="str">
        <f>C155</f>
        <v xml:space="preserve"> X. Trung Hội</v>
      </c>
      <c r="C155" s="56" t="s">
        <v>156</v>
      </c>
      <c r="D155" s="55" t="s">
        <v>353</v>
      </c>
      <c r="E155" s="27">
        <v>12.69</v>
      </c>
      <c r="F155" s="23">
        <v>5589</v>
      </c>
      <c r="G155" s="102">
        <v>2</v>
      </c>
      <c r="H155" s="94">
        <f>SUM(E155:E157)</f>
        <v>54.209999999999994</v>
      </c>
      <c r="I155" s="95">
        <f>H155/100*100</f>
        <v>54.209999999999994</v>
      </c>
      <c r="J155" s="96">
        <f>SUM(F155:F157)</f>
        <v>13863</v>
      </c>
      <c r="K155" s="94">
        <f t="shared" si="3"/>
        <v>693.15</v>
      </c>
      <c r="L155" s="97" t="s">
        <v>5</v>
      </c>
      <c r="M155" s="98"/>
      <c r="Q155" s="88"/>
      <c r="R155" s="76"/>
    </row>
    <row r="156" spans="1:19" ht="25.5" customHeight="1" x14ac:dyDescent="0.25">
      <c r="A156" s="92"/>
      <c r="B156" s="101"/>
      <c r="C156" s="56" t="s">
        <v>157</v>
      </c>
      <c r="D156" s="55" t="s">
        <v>353</v>
      </c>
      <c r="E156" s="27">
        <v>14.61</v>
      </c>
      <c r="F156" s="23">
        <v>3622</v>
      </c>
      <c r="G156" s="103"/>
      <c r="H156" s="94"/>
      <c r="I156" s="95"/>
      <c r="J156" s="96"/>
      <c r="K156" s="94" t="e">
        <f t="shared" si="3"/>
        <v>#DIV/0!</v>
      </c>
      <c r="L156" s="97"/>
      <c r="M156" s="98"/>
      <c r="Q156" s="87"/>
      <c r="R156" s="76"/>
    </row>
    <row r="157" spans="1:19" ht="25.5" customHeight="1" x14ac:dyDescent="0.25">
      <c r="A157" s="92"/>
      <c r="B157" s="101"/>
      <c r="C157" s="56" t="s">
        <v>158</v>
      </c>
      <c r="D157" s="55" t="s">
        <v>353</v>
      </c>
      <c r="E157" s="27">
        <v>26.91</v>
      </c>
      <c r="F157" s="23">
        <v>4652</v>
      </c>
      <c r="G157" s="104"/>
      <c r="H157" s="94"/>
      <c r="I157" s="95"/>
      <c r="J157" s="96"/>
      <c r="K157" s="94" t="e">
        <f t="shared" si="3"/>
        <v>#DIV/0!</v>
      </c>
      <c r="L157" s="97"/>
      <c r="M157" s="108"/>
      <c r="Q157" s="86">
        <v>9518</v>
      </c>
      <c r="R157" s="76">
        <v>1500</v>
      </c>
      <c r="S157" s="20">
        <v>71.5</v>
      </c>
    </row>
    <row r="158" spans="1:19" ht="25.5" customHeight="1" x14ac:dyDescent="0.25">
      <c r="A158" s="92">
        <v>44</v>
      </c>
      <c r="B158" s="101" t="str">
        <f>C159</f>
        <v xml:space="preserve"> X. Phượng Tiến</v>
      </c>
      <c r="C158" s="56" t="s">
        <v>159</v>
      </c>
      <c r="D158" s="55" t="s">
        <v>353</v>
      </c>
      <c r="E158" s="27">
        <v>22.02</v>
      </c>
      <c r="F158" s="23">
        <v>3758</v>
      </c>
      <c r="G158" s="102">
        <v>2</v>
      </c>
      <c r="H158" s="94">
        <f>SUM(E158:E160)</f>
        <v>102.69999999999999</v>
      </c>
      <c r="I158" s="95">
        <f>H158/100*100</f>
        <v>102.69999999999999</v>
      </c>
      <c r="J158" s="96">
        <f>SUM(F158:F160)</f>
        <v>13312</v>
      </c>
      <c r="K158" s="94">
        <f t="shared" ref="K158:K182" si="4">J158/R157*100</f>
        <v>887.46666666666658</v>
      </c>
      <c r="L158" s="97" t="s">
        <v>5</v>
      </c>
      <c r="M158" s="98"/>
      <c r="Q158" s="88"/>
      <c r="R158" s="76"/>
    </row>
    <row r="159" spans="1:19" ht="25.5" customHeight="1" x14ac:dyDescent="0.25">
      <c r="A159" s="92"/>
      <c r="B159" s="101"/>
      <c r="C159" s="56" t="s">
        <v>160</v>
      </c>
      <c r="D159" s="55" t="s">
        <v>353</v>
      </c>
      <c r="E159" s="27">
        <v>20.74</v>
      </c>
      <c r="F159" s="23">
        <v>4457</v>
      </c>
      <c r="G159" s="103"/>
      <c r="H159" s="94"/>
      <c r="I159" s="95"/>
      <c r="J159" s="96"/>
      <c r="K159" s="94" t="e">
        <f t="shared" si="4"/>
        <v>#DIV/0!</v>
      </c>
      <c r="L159" s="97"/>
      <c r="M159" s="98"/>
      <c r="Q159" s="87"/>
      <c r="R159" s="76"/>
    </row>
    <row r="160" spans="1:19" ht="25.5" customHeight="1" x14ac:dyDescent="0.25">
      <c r="A160" s="92"/>
      <c r="B160" s="101"/>
      <c r="C160" s="56" t="s">
        <v>161</v>
      </c>
      <c r="D160" s="55" t="s">
        <v>353</v>
      </c>
      <c r="E160" s="27">
        <v>59.94</v>
      </c>
      <c r="F160" s="23">
        <v>5097</v>
      </c>
      <c r="G160" s="104"/>
      <c r="H160" s="94"/>
      <c r="I160" s="95"/>
      <c r="J160" s="96"/>
      <c r="K160" s="94" t="e">
        <f t="shared" si="4"/>
        <v>#DIV/0!</v>
      </c>
      <c r="L160" s="97"/>
      <c r="M160" s="98"/>
      <c r="Q160" s="86">
        <v>7353</v>
      </c>
      <c r="R160" s="76">
        <v>1750</v>
      </c>
      <c r="S160" s="20">
        <v>62.6</v>
      </c>
    </row>
    <row r="161" spans="1:19" ht="25.5" customHeight="1" x14ac:dyDescent="0.25">
      <c r="A161" s="92">
        <v>45</v>
      </c>
      <c r="B161" s="101" t="str">
        <f>C161</f>
        <v xml:space="preserve"> X. Phú Đình</v>
      </c>
      <c r="C161" s="56" t="s">
        <v>162</v>
      </c>
      <c r="D161" s="55" t="s">
        <v>353</v>
      </c>
      <c r="E161" s="27">
        <v>31.13</v>
      </c>
      <c r="F161" s="23">
        <v>6593</v>
      </c>
      <c r="G161" s="102">
        <v>1</v>
      </c>
      <c r="H161" s="94">
        <f>SUM(E161:E162)</f>
        <v>47.89</v>
      </c>
      <c r="I161" s="95">
        <f>H161/100*100</f>
        <v>47.89</v>
      </c>
      <c r="J161" s="96">
        <f>SUM(F161:F162)</f>
        <v>11746</v>
      </c>
      <c r="K161" s="94">
        <f t="shared" si="4"/>
        <v>671.19999999999993</v>
      </c>
      <c r="L161" s="97" t="s">
        <v>5</v>
      </c>
      <c r="M161" s="98"/>
      <c r="Q161" s="87"/>
      <c r="R161" s="76"/>
    </row>
    <row r="162" spans="1:19" ht="25.5" customHeight="1" x14ac:dyDescent="0.25">
      <c r="A162" s="92"/>
      <c r="B162" s="101"/>
      <c r="C162" s="56" t="s">
        <v>163</v>
      </c>
      <c r="D162" s="55" t="s">
        <v>353</v>
      </c>
      <c r="E162" s="27">
        <v>16.760000000000002</v>
      </c>
      <c r="F162" s="23">
        <v>5153</v>
      </c>
      <c r="G162" s="104"/>
      <c r="H162" s="94"/>
      <c r="I162" s="95"/>
      <c r="J162" s="96"/>
      <c r="K162" s="94" t="e">
        <f t="shared" si="4"/>
        <v>#DIV/0!</v>
      </c>
      <c r="L162" s="97"/>
      <c r="M162" s="98"/>
      <c r="Q162" s="86">
        <v>6164</v>
      </c>
      <c r="R162" s="76">
        <v>2000</v>
      </c>
      <c r="S162" s="20">
        <v>53.48</v>
      </c>
    </row>
    <row r="163" spans="1:19" ht="25.5" customHeight="1" x14ac:dyDescent="0.25">
      <c r="A163" s="92">
        <v>46</v>
      </c>
      <c r="B163" s="101" t="str">
        <f>C163</f>
        <v xml:space="preserve"> X. Bình Thành</v>
      </c>
      <c r="C163" s="56" t="s">
        <v>164</v>
      </c>
      <c r="D163" s="55" t="s">
        <v>353</v>
      </c>
      <c r="E163" s="27">
        <v>28.45</v>
      </c>
      <c r="F163" s="23">
        <v>5684</v>
      </c>
      <c r="G163" s="102">
        <v>1</v>
      </c>
      <c r="H163" s="94">
        <f>SUM(E163:E164)</f>
        <v>43.3</v>
      </c>
      <c r="I163" s="95">
        <f>H163/100*100</f>
        <v>43.3</v>
      </c>
      <c r="J163" s="96">
        <f>SUM(F163:F164)</f>
        <v>11525</v>
      </c>
      <c r="K163" s="94">
        <f t="shared" si="4"/>
        <v>576.25</v>
      </c>
      <c r="L163" s="97" t="s">
        <v>5</v>
      </c>
      <c r="M163" s="98"/>
      <c r="Q163" s="87"/>
      <c r="R163" s="76"/>
    </row>
    <row r="164" spans="1:19" ht="25.5" customHeight="1" x14ac:dyDescent="0.25">
      <c r="A164" s="92"/>
      <c r="B164" s="101"/>
      <c r="C164" s="56" t="s">
        <v>165</v>
      </c>
      <c r="D164" s="55" t="s">
        <v>353</v>
      </c>
      <c r="E164" s="27">
        <v>14.85</v>
      </c>
      <c r="F164" s="23">
        <v>5841</v>
      </c>
      <c r="G164" s="104"/>
      <c r="H164" s="94"/>
      <c r="I164" s="95"/>
      <c r="J164" s="96"/>
      <c r="K164" s="94" t="e">
        <f t="shared" si="4"/>
        <v>#DIV/0!</v>
      </c>
      <c r="L164" s="97"/>
      <c r="M164" s="98"/>
      <c r="Q164" s="86">
        <v>7271</v>
      </c>
      <c r="R164" s="76">
        <v>1750</v>
      </c>
      <c r="S164" s="20">
        <v>65.48</v>
      </c>
    </row>
    <row r="165" spans="1:19" ht="25.5" customHeight="1" x14ac:dyDescent="0.25">
      <c r="A165" s="92">
        <v>47</v>
      </c>
      <c r="B165" s="101" t="str">
        <f>C165</f>
        <v xml:space="preserve"> X. Kim Phượng</v>
      </c>
      <c r="C165" s="56" t="s">
        <v>166</v>
      </c>
      <c r="D165" s="55" t="s">
        <v>353</v>
      </c>
      <c r="E165" s="27">
        <v>22.67</v>
      </c>
      <c r="F165" s="23">
        <v>6050</v>
      </c>
      <c r="G165" s="102">
        <v>1</v>
      </c>
      <c r="H165" s="94">
        <f>SUM(E165:E166)</f>
        <v>78.61</v>
      </c>
      <c r="I165" s="95">
        <f>H165/100*100</f>
        <v>78.61</v>
      </c>
      <c r="J165" s="96">
        <f>SUM(F165:F166)</f>
        <v>11104</v>
      </c>
      <c r="K165" s="94">
        <f t="shared" si="4"/>
        <v>634.51428571428573</v>
      </c>
      <c r="L165" s="97" t="s">
        <v>5</v>
      </c>
      <c r="M165" s="98"/>
      <c r="Q165" s="87"/>
      <c r="R165" s="76"/>
    </row>
    <row r="166" spans="1:19" ht="25.5" customHeight="1" x14ac:dyDescent="0.25">
      <c r="A166" s="92"/>
      <c r="B166" s="101"/>
      <c r="C166" s="56" t="s">
        <v>167</v>
      </c>
      <c r="D166" s="55" t="s">
        <v>353</v>
      </c>
      <c r="E166" s="27">
        <v>55.94</v>
      </c>
      <c r="F166" s="23">
        <v>5054</v>
      </c>
      <c r="G166" s="104"/>
      <c r="H166" s="94"/>
      <c r="I166" s="95"/>
      <c r="J166" s="96"/>
      <c r="K166" s="94" t="e">
        <f t="shared" si="4"/>
        <v>#DIV/0!</v>
      </c>
      <c r="L166" s="97"/>
      <c r="M166" s="108"/>
      <c r="Q166" s="86">
        <v>5788</v>
      </c>
      <c r="R166" s="76">
        <v>1500</v>
      </c>
      <c r="S166" s="20">
        <v>71.7</v>
      </c>
    </row>
    <row r="167" spans="1:19" ht="25.5" customHeight="1" x14ac:dyDescent="0.25">
      <c r="A167" s="92">
        <v>48</v>
      </c>
      <c r="B167" s="101" t="str">
        <f>C167</f>
        <v xml:space="preserve"> X. Lam Vỹ</v>
      </c>
      <c r="C167" s="56" t="s">
        <v>168</v>
      </c>
      <c r="D167" s="55" t="s">
        <v>353</v>
      </c>
      <c r="E167" s="27">
        <v>43.49</v>
      </c>
      <c r="F167" s="23">
        <v>4701</v>
      </c>
      <c r="G167" s="102">
        <v>1</v>
      </c>
      <c r="H167" s="94">
        <f>SUM(E167:E168)</f>
        <v>71.42</v>
      </c>
      <c r="I167" s="95">
        <f>H167/100*100</f>
        <v>71.42</v>
      </c>
      <c r="J167" s="96">
        <f>SUM(F167:F168)</f>
        <v>8073</v>
      </c>
      <c r="K167" s="94">
        <f t="shared" si="4"/>
        <v>538.19999999999993</v>
      </c>
      <c r="L167" s="97" t="s">
        <v>5</v>
      </c>
      <c r="M167" s="98"/>
      <c r="Q167" s="87"/>
      <c r="R167" s="76"/>
    </row>
    <row r="168" spans="1:19" ht="25.5" customHeight="1" x14ac:dyDescent="0.25">
      <c r="A168" s="92"/>
      <c r="B168" s="101"/>
      <c r="C168" s="56" t="s">
        <v>169</v>
      </c>
      <c r="D168" s="55" t="s">
        <v>353</v>
      </c>
      <c r="E168" s="27">
        <v>27.93</v>
      </c>
      <c r="F168" s="23">
        <v>3372</v>
      </c>
      <c r="G168" s="104"/>
      <c r="H168" s="94"/>
      <c r="I168" s="95"/>
      <c r="J168" s="96"/>
      <c r="K168" s="94" t="e">
        <f t="shared" si="4"/>
        <v>#DIV/0!</v>
      </c>
      <c r="L168" s="97"/>
      <c r="M168" s="98"/>
      <c r="Q168" s="86">
        <v>11674</v>
      </c>
      <c r="R168" s="76">
        <v>1750</v>
      </c>
      <c r="S168" s="20">
        <v>66.67</v>
      </c>
    </row>
    <row r="169" spans="1:19" ht="22.5" customHeight="1" x14ac:dyDescent="0.25">
      <c r="A169" s="92">
        <v>49</v>
      </c>
      <c r="B169" s="101" t="s">
        <v>170</v>
      </c>
      <c r="C169" s="56" t="s">
        <v>171</v>
      </c>
      <c r="D169" s="36" t="s">
        <v>354</v>
      </c>
      <c r="E169" s="27">
        <v>10.53</v>
      </c>
      <c r="F169" s="23">
        <v>4171</v>
      </c>
      <c r="G169" s="92">
        <v>2</v>
      </c>
      <c r="H169" s="94">
        <f>SUM(E169:E171)</f>
        <v>99.78</v>
      </c>
      <c r="I169" s="95">
        <f>H169/100*100</f>
        <v>99.78</v>
      </c>
      <c r="J169" s="96">
        <f>SUM(F169:F171)</f>
        <v>17509</v>
      </c>
      <c r="K169" s="94">
        <f t="shared" si="4"/>
        <v>1000.5142857142857</v>
      </c>
      <c r="L169" s="97" t="s">
        <v>5</v>
      </c>
      <c r="M169" s="98"/>
      <c r="Q169" s="88"/>
      <c r="R169" s="76"/>
    </row>
    <row r="170" spans="1:19" ht="22.5" customHeight="1" x14ac:dyDescent="0.25">
      <c r="A170" s="92"/>
      <c r="B170" s="101"/>
      <c r="C170" s="56" t="s">
        <v>172</v>
      </c>
      <c r="D170" s="36" t="s">
        <v>354</v>
      </c>
      <c r="E170" s="27">
        <v>55.63</v>
      </c>
      <c r="F170" s="23">
        <v>5559</v>
      </c>
      <c r="G170" s="92"/>
      <c r="H170" s="94"/>
      <c r="I170" s="95"/>
      <c r="J170" s="96"/>
      <c r="K170" s="94" t="e">
        <f t="shared" si="4"/>
        <v>#DIV/0!</v>
      </c>
      <c r="L170" s="97"/>
      <c r="M170" s="98"/>
      <c r="Q170" s="87"/>
      <c r="R170" s="76"/>
    </row>
    <row r="171" spans="1:19" s="28" customFormat="1" ht="22.5" customHeight="1" x14ac:dyDescent="0.25">
      <c r="A171" s="92"/>
      <c r="B171" s="101"/>
      <c r="C171" s="56" t="s">
        <v>173</v>
      </c>
      <c r="D171" s="36" t="s">
        <v>354</v>
      </c>
      <c r="E171" s="27">
        <v>33.619999999999997</v>
      </c>
      <c r="F171" s="23">
        <v>7779</v>
      </c>
      <c r="G171" s="92"/>
      <c r="H171" s="94"/>
      <c r="I171" s="95"/>
      <c r="J171" s="96"/>
      <c r="K171" s="94" t="e">
        <f t="shared" si="4"/>
        <v>#DIV/0!</v>
      </c>
      <c r="L171" s="97"/>
      <c r="M171" s="98"/>
      <c r="Q171" s="86">
        <v>9860</v>
      </c>
      <c r="R171" s="76">
        <v>2000</v>
      </c>
      <c r="S171" s="20">
        <v>50.85</v>
      </c>
    </row>
    <row r="172" spans="1:19" s="28" customFormat="1" ht="22.5" customHeight="1" x14ac:dyDescent="0.25">
      <c r="A172" s="92">
        <v>50</v>
      </c>
      <c r="B172" s="101" t="str">
        <f>C172</f>
        <v xml:space="preserve"> X. Dân Tiến</v>
      </c>
      <c r="C172" s="62" t="s">
        <v>174</v>
      </c>
      <c r="D172" s="55" t="s">
        <v>354</v>
      </c>
      <c r="E172" s="27">
        <v>55.46</v>
      </c>
      <c r="F172" s="23">
        <v>7702</v>
      </c>
      <c r="G172" s="92">
        <v>2</v>
      </c>
      <c r="H172" s="94">
        <f>SUM(E172:E174)</f>
        <v>144.28</v>
      </c>
      <c r="I172" s="95">
        <f>H172/100*100</f>
        <v>144.28</v>
      </c>
      <c r="J172" s="96">
        <f>SUM(F172:F174)</f>
        <v>19390</v>
      </c>
      <c r="K172" s="94">
        <f t="shared" si="4"/>
        <v>969.5</v>
      </c>
      <c r="L172" s="97" t="s">
        <v>5</v>
      </c>
      <c r="M172" s="98"/>
      <c r="Q172" s="88"/>
      <c r="R172" s="76"/>
      <c r="S172" s="20"/>
    </row>
    <row r="173" spans="1:19" s="28" customFormat="1" ht="22.5" customHeight="1" x14ac:dyDescent="0.25">
      <c r="A173" s="92"/>
      <c r="B173" s="101"/>
      <c r="C173" s="62" t="s">
        <v>175</v>
      </c>
      <c r="D173" s="36" t="s">
        <v>354</v>
      </c>
      <c r="E173" s="57">
        <v>29</v>
      </c>
      <c r="F173" s="23">
        <v>6635</v>
      </c>
      <c r="G173" s="92"/>
      <c r="H173" s="94"/>
      <c r="I173" s="95"/>
      <c r="J173" s="96"/>
      <c r="K173" s="94" t="e">
        <f t="shared" si="4"/>
        <v>#DIV/0!</v>
      </c>
      <c r="L173" s="97"/>
      <c r="M173" s="98"/>
      <c r="Q173" s="87"/>
      <c r="R173" s="76"/>
      <c r="S173" s="20"/>
    </row>
    <row r="174" spans="1:19" ht="28.5" customHeight="1" x14ac:dyDescent="0.25">
      <c r="A174" s="92"/>
      <c r="B174" s="101"/>
      <c r="C174" s="62" t="s">
        <v>176</v>
      </c>
      <c r="D174" s="36" t="s">
        <v>354</v>
      </c>
      <c r="E174" s="27">
        <v>59.82</v>
      </c>
      <c r="F174" s="23">
        <v>5053</v>
      </c>
      <c r="G174" s="92"/>
      <c r="H174" s="94"/>
      <c r="I174" s="95"/>
      <c r="J174" s="96"/>
      <c r="K174" s="94" t="e">
        <f t="shared" si="4"/>
        <v>#DIV/0!</v>
      </c>
      <c r="L174" s="97"/>
      <c r="M174" s="98"/>
      <c r="Q174" s="86">
        <v>6076</v>
      </c>
      <c r="R174" s="76">
        <v>1000</v>
      </c>
      <c r="S174" s="20">
        <v>92.71</v>
      </c>
    </row>
    <row r="175" spans="1:19" ht="28.5" customHeight="1" x14ac:dyDescent="0.25">
      <c r="A175" s="92">
        <v>51</v>
      </c>
      <c r="B175" s="101" t="str">
        <f>C176</f>
        <v xml:space="preserve"> X. Nghinh Tường</v>
      </c>
      <c r="C175" s="56" t="s">
        <v>177</v>
      </c>
      <c r="D175" s="36" t="s">
        <v>354</v>
      </c>
      <c r="E175" s="27">
        <v>76.14</v>
      </c>
      <c r="F175" s="23">
        <v>3258</v>
      </c>
      <c r="G175" s="92">
        <v>1</v>
      </c>
      <c r="H175" s="94">
        <f>SUM(E175:E176)</f>
        <v>160.73000000000002</v>
      </c>
      <c r="I175" s="95">
        <f>H175/100*100</f>
        <v>160.73000000000002</v>
      </c>
      <c r="J175" s="96">
        <f>SUM(F175:F176)</f>
        <v>6554</v>
      </c>
      <c r="K175" s="94">
        <f t="shared" si="4"/>
        <v>655.4</v>
      </c>
      <c r="L175" s="97" t="s">
        <v>5</v>
      </c>
      <c r="M175" s="98"/>
      <c r="Q175" s="87"/>
      <c r="R175" s="76"/>
    </row>
    <row r="176" spans="1:19" s="28" customFormat="1" ht="28.5" customHeight="1" x14ac:dyDescent="0.25">
      <c r="A176" s="92"/>
      <c r="B176" s="101"/>
      <c r="C176" s="62" t="s">
        <v>178</v>
      </c>
      <c r="D176" s="55" t="s">
        <v>354</v>
      </c>
      <c r="E176" s="27">
        <v>84.59</v>
      </c>
      <c r="F176" s="23">
        <v>3296</v>
      </c>
      <c r="G176" s="92"/>
      <c r="H176" s="94"/>
      <c r="I176" s="95"/>
      <c r="J176" s="96"/>
      <c r="K176" s="94" t="e">
        <f t="shared" si="4"/>
        <v>#DIV/0!</v>
      </c>
      <c r="L176" s="97"/>
      <c r="M176" s="98"/>
      <c r="Q176" s="86">
        <v>5161</v>
      </c>
      <c r="R176" s="76">
        <v>1250</v>
      </c>
      <c r="S176" s="20">
        <v>85.87</v>
      </c>
    </row>
    <row r="177" spans="1:19" s="28" customFormat="1" ht="28.5" customHeight="1" x14ac:dyDescent="0.25">
      <c r="A177" s="92">
        <v>52</v>
      </c>
      <c r="B177" s="101" t="s">
        <v>179</v>
      </c>
      <c r="C177" s="62" t="s">
        <v>180</v>
      </c>
      <c r="D177" s="55" t="s">
        <v>354</v>
      </c>
      <c r="E177" s="27">
        <v>102.24</v>
      </c>
      <c r="F177" s="23">
        <v>3049</v>
      </c>
      <c r="G177" s="92">
        <v>1</v>
      </c>
      <c r="H177" s="94">
        <f>SUM(E177:E178)</f>
        <v>146.07999999999998</v>
      </c>
      <c r="I177" s="95">
        <f>H177/100*100</f>
        <v>146.07999999999998</v>
      </c>
      <c r="J177" s="96">
        <f>SUM(F177:F178)</f>
        <v>6010</v>
      </c>
      <c r="K177" s="94">
        <f t="shared" si="4"/>
        <v>480.79999999999995</v>
      </c>
      <c r="L177" s="97" t="s">
        <v>5</v>
      </c>
      <c r="M177" s="108"/>
      <c r="Q177" s="87"/>
      <c r="R177" s="76"/>
      <c r="S177" s="20"/>
    </row>
    <row r="178" spans="1:19" s="28" customFormat="1" ht="28.5" customHeight="1" x14ac:dyDescent="0.25">
      <c r="A178" s="92"/>
      <c r="B178" s="101"/>
      <c r="C178" s="62" t="s">
        <v>181</v>
      </c>
      <c r="D178" s="55" t="s">
        <v>354</v>
      </c>
      <c r="E178" s="27">
        <v>43.84</v>
      </c>
      <c r="F178" s="23">
        <v>2961</v>
      </c>
      <c r="G178" s="92"/>
      <c r="H178" s="94"/>
      <c r="I178" s="95"/>
      <c r="J178" s="96"/>
      <c r="K178" s="94" t="e">
        <f t="shared" si="4"/>
        <v>#DIV/0!</v>
      </c>
      <c r="L178" s="97"/>
      <c r="M178" s="108"/>
      <c r="Q178" s="86">
        <v>8057</v>
      </c>
      <c r="R178" s="76">
        <v>1750</v>
      </c>
      <c r="S178" s="20">
        <v>65.67</v>
      </c>
    </row>
    <row r="179" spans="1:19" s="28" customFormat="1" ht="28.5" customHeight="1" x14ac:dyDescent="0.25">
      <c r="A179" s="92">
        <v>53</v>
      </c>
      <c r="B179" s="101" t="str">
        <f>C179</f>
        <v xml:space="preserve"> X. La Hiên</v>
      </c>
      <c r="C179" s="56" t="s">
        <v>182</v>
      </c>
      <c r="D179" s="55" t="s">
        <v>354</v>
      </c>
      <c r="E179" s="27">
        <v>37.97</v>
      </c>
      <c r="F179" s="23">
        <v>9076</v>
      </c>
      <c r="G179" s="92">
        <v>1</v>
      </c>
      <c r="H179" s="94">
        <f>SUM(E179:E180)</f>
        <v>71.55</v>
      </c>
      <c r="I179" s="95">
        <f>H179/100*100</f>
        <v>71.55</v>
      </c>
      <c r="J179" s="96">
        <f>SUM(F179:F180)</f>
        <v>12269</v>
      </c>
      <c r="K179" s="94">
        <f t="shared" si="4"/>
        <v>701.08571428571429</v>
      </c>
      <c r="L179" s="97" t="s">
        <v>5</v>
      </c>
      <c r="M179" s="108"/>
      <c r="Q179" s="87"/>
      <c r="R179" s="76"/>
      <c r="S179" s="20"/>
    </row>
    <row r="180" spans="1:19" s="28" customFormat="1" ht="25.5" customHeight="1" x14ac:dyDescent="0.25">
      <c r="A180" s="92"/>
      <c r="B180" s="101"/>
      <c r="C180" s="56" t="s">
        <v>183</v>
      </c>
      <c r="D180" s="36" t="s">
        <v>354</v>
      </c>
      <c r="E180" s="27">
        <v>33.58</v>
      </c>
      <c r="F180" s="23">
        <v>3193</v>
      </c>
      <c r="G180" s="92"/>
      <c r="H180" s="94"/>
      <c r="I180" s="95"/>
      <c r="J180" s="96"/>
      <c r="K180" s="94" t="e">
        <f t="shared" si="4"/>
        <v>#DIV/0!</v>
      </c>
      <c r="L180" s="97"/>
      <c r="M180" s="99"/>
      <c r="Q180" s="86">
        <v>7872</v>
      </c>
      <c r="R180" s="76">
        <v>2000</v>
      </c>
      <c r="S180" s="20">
        <v>53.88</v>
      </c>
    </row>
    <row r="181" spans="1:19" s="28" customFormat="1" ht="25.5" customHeight="1" x14ac:dyDescent="0.25">
      <c r="A181" s="92">
        <v>54</v>
      </c>
      <c r="B181" s="101" t="str">
        <f>C181</f>
        <v xml:space="preserve"> X. Tràng Xá</v>
      </c>
      <c r="C181" s="56" t="s">
        <v>184</v>
      </c>
      <c r="D181" s="36" t="s">
        <v>354</v>
      </c>
      <c r="E181" s="27">
        <v>45.71</v>
      </c>
      <c r="F181" s="23">
        <v>9399</v>
      </c>
      <c r="G181" s="92">
        <v>1</v>
      </c>
      <c r="H181" s="94">
        <f>SUM(E181:E182)</f>
        <v>119.18</v>
      </c>
      <c r="I181" s="95">
        <f>H181/100*100</f>
        <v>119.17999999999999</v>
      </c>
      <c r="J181" s="96">
        <f>SUM(F181:F182)</f>
        <v>14609</v>
      </c>
      <c r="K181" s="94">
        <f t="shared" si="4"/>
        <v>730.45</v>
      </c>
      <c r="L181" s="97" t="s">
        <v>5</v>
      </c>
      <c r="M181" s="108"/>
      <c r="Q181" s="87"/>
      <c r="R181" s="76"/>
      <c r="S181" s="20"/>
    </row>
    <row r="182" spans="1:19" s="42" customFormat="1" ht="25.5" customHeight="1" x14ac:dyDescent="0.25">
      <c r="A182" s="92"/>
      <c r="B182" s="101"/>
      <c r="C182" s="56" t="s">
        <v>185</v>
      </c>
      <c r="D182" s="36" t="s">
        <v>354</v>
      </c>
      <c r="E182" s="27">
        <v>73.47</v>
      </c>
      <c r="F182" s="23">
        <v>5210</v>
      </c>
      <c r="G182" s="92"/>
      <c r="H182" s="94"/>
      <c r="I182" s="95"/>
      <c r="J182" s="96"/>
      <c r="K182" s="94" t="e">
        <f t="shared" si="4"/>
        <v>#DIV/0!</v>
      </c>
      <c r="L182" s="97"/>
      <c r="M182" s="99"/>
      <c r="Q182" s="33"/>
      <c r="R182" s="33"/>
      <c r="S182" s="43"/>
    </row>
    <row r="183" spans="1:19" ht="36.75" customHeight="1" x14ac:dyDescent="0.25">
      <c r="A183" s="35" t="s">
        <v>364</v>
      </c>
      <c r="B183" s="44" t="s">
        <v>345</v>
      </c>
      <c r="C183" s="34" t="s">
        <v>365</v>
      </c>
      <c r="D183" s="36"/>
      <c r="E183" s="27"/>
      <c r="F183" s="23"/>
      <c r="G183" s="37"/>
      <c r="H183" s="38"/>
      <c r="I183" s="39"/>
      <c r="J183" s="40"/>
      <c r="K183" s="38"/>
      <c r="L183" s="63"/>
      <c r="M183" s="41"/>
    </row>
    <row r="184" spans="1:19" ht="25.5" customHeight="1" x14ac:dyDescent="0.25">
      <c r="A184" s="109">
        <v>55</v>
      </c>
      <c r="B184" s="101" t="s">
        <v>186</v>
      </c>
      <c r="C184" s="64" t="s">
        <v>227</v>
      </c>
      <c r="D184" s="65" t="s">
        <v>356</v>
      </c>
      <c r="E184" s="66">
        <v>83.540559999999999</v>
      </c>
      <c r="F184" s="67">
        <v>4267</v>
      </c>
      <c r="G184" s="92">
        <v>3</v>
      </c>
      <c r="H184" s="115">
        <f>SUM(E184:E187)</f>
        <v>208.22024999999999</v>
      </c>
      <c r="I184" s="121">
        <f>H184</f>
        <v>208.22024999999999</v>
      </c>
      <c r="J184" s="114">
        <f>SUM(F184:F187)</f>
        <v>13984</v>
      </c>
      <c r="K184" s="121">
        <f t="shared" ref="K184:K187" si="5">J184/1250*100</f>
        <v>1118.72</v>
      </c>
      <c r="L184" s="92" t="s">
        <v>5</v>
      </c>
      <c r="M184" s="92"/>
    </row>
    <row r="185" spans="1:19" ht="25.5" customHeight="1" x14ac:dyDescent="0.25">
      <c r="A185" s="120"/>
      <c r="B185" s="101"/>
      <c r="C185" s="68" t="s">
        <v>228</v>
      </c>
      <c r="D185" s="65" t="s">
        <v>356</v>
      </c>
      <c r="E185" s="69">
        <v>53.362070000000003</v>
      </c>
      <c r="F185" s="67">
        <v>5175</v>
      </c>
      <c r="G185" s="92"/>
      <c r="H185" s="115"/>
      <c r="I185" s="121"/>
      <c r="J185" s="114"/>
      <c r="K185" s="121">
        <f t="shared" si="5"/>
        <v>0</v>
      </c>
      <c r="L185" s="92"/>
      <c r="M185" s="92"/>
    </row>
    <row r="186" spans="1:19" ht="25.5" customHeight="1" x14ac:dyDescent="0.25">
      <c r="A186" s="120"/>
      <c r="B186" s="101"/>
      <c r="C186" s="68" t="s">
        <v>229</v>
      </c>
      <c r="D186" s="65" t="s">
        <v>356</v>
      </c>
      <c r="E186" s="69">
        <v>43.667839999999998</v>
      </c>
      <c r="F186" s="67">
        <v>2381</v>
      </c>
      <c r="G186" s="92"/>
      <c r="H186" s="115"/>
      <c r="I186" s="121"/>
      <c r="J186" s="114"/>
      <c r="K186" s="121">
        <f t="shared" si="5"/>
        <v>0</v>
      </c>
      <c r="L186" s="92"/>
      <c r="M186" s="92"/>
    </row>
    <row r="187" spans="1:19" ht="25.5" customHeight="1" x14ac:dyDescent="0.25">
      <c r="A187" s="110"/>
      <c r="B187" s="101"/>
      <c r="C187" s="64" t="s">
        <v>230</v>
      </c>
      <c r="D187" s="65" t="s">
        <v>356</v>
      </c>
      <c r="E187" s="66">
        <v>27.64978</v>
      </c>
      <c r="F187" s="67">
        <v>2161</v>
      </c>
      <c r="G187" s="92"/>
      <c r="H187" s="115"/>
      <c r="I187" s="121"/>
      <c r="J187" s="114"/>
      <c r="K187" s="121">
        <f t="shared" si="5"/>
        <v>0</v>
      </c>
      <c r="L187" s="92"/>
      <c r="M187" s="92"/>
    </row>
    <row r="188" spans="1:19" ht="25.5" customHeight="1" x14ac:dyDescent="0.25">
      <c r="A188" s="92">
        <v>56</v>
      </c>
      <c r="B188" s="101" t="s">
        <v>187</v>
      </c>
      <c r="C188" s="68" t="s">
        <v>231</v>
      </c>
      <c r="D188" s="65" t="s">
        <v>356</v>
      </c>
      <c r="E188" s="69">
        <v>39.702600000000004</v>
      </c>
      <c r="F188" s="67">
        <v>3267</v>
      </c>
      <c r="G188" s="92">
        <v>2</v>
      </c>
      <c r="H188" s="115">
        <f>SUM(E188:E190)</f>
        <v>130.33073999999999</v>
      </c>
      <c r="I188" s="121">
        <f>H188</f>
        <v>130.33073999999999</v>
      </c>
      <c r="J188" s="114">
        <f>SUM(F188:F190)</f>
        <v>11040</v>
      </c>
      <c r="K188" s="121">
        <f>J188/1250*100</f>
        <v>883.2</v>
      </c>
      <c r="L188" s="92" t="s">
        <v>5</v>
      </c>
      <c r="M188" s="92"/>
    </row>
    <row r="189" spans="1:19" ht="25.5" customHeight="1" x14ac:dyDescent="0.25">
      <c r="A189" s="92"/>
      <c r="B189" s="101"/>
      <c r="C189" s="64" t="s">
        <v>232</v>
      </c>
      <c r="D189" s="65" t="s">
        <v>356</v>
      </c>
      <c r="E189" s="70">
        <v>33.198509999999999</v>
      </c>
      <c r="F189" s="67">
        <v>1510</v>
      </c>
      <c r="G189" s="92"/>
      <c r="H189" s="112"/>
      <c r="I189" s="121"/>
      <c r="J189" s="114"/>
      <c r="K189" s="122"/>
      <c r="L189" s="92"/>
      <c r="M189" s="92"/>
    </row>
    <row r="190" spans="1:19" ht="25.5" customHeight="1" x14ac:dyDescent="0.25">
      <c r="A190" s="92"/>
      <c r="B190" s="101"/>
      <c r="C190" s="64" t="s">
        <v>233</v>
      </c>
      <c r="D190" s="65" t="s">
        <v>356</v>
      </c>
      <c r="E190" s="66">
        <v>57.429629999999996</v>
      </c>
      <c r="F190" s="67">
        <v>6263</v>
      </c>
      <c r="G190" s="92"/>
      <c r="H190" s="112"/>
      <c r="I190" s="121"/>
      <c r="J190" s="114"/>
      <c r="K190" s="122"/>
      <c r="L190" s="92"/>
      <c r="M190" s="92"/>
    </row>
    <row r="191" spans="1:19" ht="25.5" customHeight="1" x14ac:dyDescent="0.25">
      <c r="A191" s="92">
        <v>57</v>
      </c>
      <c r="B191" s="101" t="s">
        <v>188</v>
      </c>
      <c r="C191" s="64" t="s">
        <v>234</v>
      </c>
      <c r="D191" s="65" t="s">
        <v>356</v>
      </c>
      <c r="E191" s="66">
        <v>54.076080000000005</v>
      </c>
      <c r="F191" s="67">
        <v>3379</v>
      </c>
      <c r="G191" s="92">
        <v>2</v>
      </c>
      <c r="H191" s="115">
        <f>SUM(E191:E193)</f>
        <v>134.88965000000002</v>
      </c>
      <c r="I191" s="121">
        <f>H191</f>
        <v>134.88965000000002</v>
      </c>
      <c r="J191" s="114">
        <f>SUM(F191:F193)</f>
        <v>12807</v>
      </c>
      <c r="K191" s="121">
        <f t="shared" ref="K191:K212" si="6">J191/1250*100</f>
        <v>1024.56</v>
      </c>
      <c r="L191" s="92" t="s">
        <v>5</v>
      </c>
      <c r="M191" s="92"/>
    </row>
    <row r="192" spans="1:19" ht="25.5" customHeight="1" x14ac:dyDescent="0.25">
      <c r="A192" s="92"/>
      <c r="B192" s="101"/>
      <c r="C192" s="64" t="s">
        <v>235</v>
      </c>
      <c r="D192" s="65" t="s">
        <v>356</v>
      </c>
      <c r="E192" s="66">
        <v>39.682760000000002</v>
      </c>
      <c r="F192" s="67">
        <v>4827</v>
      </c>
      <c r="G192" s="92"/>
      <c r="H192" s="112"/>
      <c r="I192" s="121"/>
      <c r="J192" s="114"/>
      <c r="K192" s="122">
        <f t="shared" si="6"/>
        <v>0</v>
      </c>
      <c r="L192" s="92"/>
      <c r="M192" s="92"/>
    </row>
    <row r="193" spans="1:13" ht="30" customHeight="1" x14ac:dyDescent="0.25">
      <c r="A193" s="92"/>
      <c r="B193" s="101"/>
      <c r="C193" s="64" t="s">
        <v>236</v>
      </c>
      <c r="D193" s="65" t="s">
        <v>356</v>
      </c>
      <c r="E193" s="66">
        <v>41.130810000000004</v>
      </c>
      <c r="F193" s="67">
        <v>4601</v>
      </c>
      <c r="G193" s="92"/>
      <c r="H193" s="112"/>
      <c r="I193" s="121"/>
      <c r="J193" s="114"/>
      <c r="K193" s="122">
        <f t="shared" si="6"/>
        <v>0</v>
      </c>
      <c r="L193" s="92"/>
      <c r="M193" s="92"/>
    </row>
    <row r="194" spans="1:13" ht="30.75" customHeight="1" x14ac:dyDescent="0.25">
      <c r="A194" s="92">
        <v>58</v>
      </c>
      <c r="B194" s="101" t="s">
        <v>189</v>
      </c>
      <c r="C194" s="64" t="s">
        <v>237</v>
      </c>
      <c r="D194" s="65" t="s">
        <v>357</v>
      </c>
      <c r="E194" s="70">
        <v>39.250300000000003</v>
      </c>
      <c r="F194" s="67">
        <v>4416</v>
      </c>
      <c r="G194" s="92">
        <v>2</v>
      </c>
      <c r="H194" s="115">
        <f>SUM(E194:E196)</f>
        <v>148.08490999999998</v>
      </c>
      <c r="I194" s="121">
        <f>H194</f>
        <v>148.08490999999998</v>
      </c>
      <c r="J194" s="114">
        <f>SUM(F194:F196)</f>
        <v>11773</v>
      </c>
      <c r="K194" s="121">
        <f t="shared" si="6"/>
        <v>941.84</v>
      </c>
      <c r="L194" s="92" t="s">
        <v>5</v>
      </c>
      <c r="M194" s="92"/>
    </row>
    <row r="195" spans="1:13" ht="25.5" customHeight="1" x14ac:dyDescent="0.25">
      <c r="A195" s="92"/>
      <c r="B195" s="101"/>
      <c r="C195" s="64" t="s">
        <v>238</v>
      </c>
      <c r="D195" s="65" t="s">
        <v>357</v>
      </c>
      <c r="E195" s="70">
        <v>64.46378</v>
      </c>
      <c r="F195" s="67">
        <v>2717</v>
      </c>
      <c r="G195" s="92"/>
      <c r="H195" s="112"/>
      <c r="I195" s="121"/>
      <c r="J195" s="114"/>
      <c r="K195" s="122">
        <f t="shared" si="6"/>
        <v>0</v>
      </c>
      <c r="L195" s="92"/>
      <c r="M195" s="92"/>
    </row>
    <row r="196" spans="1:13" ht="25.5" customHeight="1" x14ac:dyDescent="0.25">
      <c r="A196" s="92"/>
      <c r="B196" s="101"/>
      <c r="C196" s="64" t="s">
        <v>239</v>
      </c>
      <c r="D196" s="65" t="s">
        <v>357</v>
      </c>
      <c r="E196" s="70">
        <v>44.370829999999998</v>
      </c>
      <c r="F196" s="67">
        <v>4640</v>
      </c>
      <c r="G196" s="92"/>
      <c r="H196" s="112"/>
      <c r="I196" s="121"/>
      <c r="J196" s="114"/>
      <c r="K196" s="122">
        <f t="shared" si="6"/>
        <v>0</v>
      </c>
      <c r="L196" s="92"/>
      <c r="M196" s="92"/>
    </row>
    <row r="197" spans="1:13" ht="30" customHeight="1" x14ac:dyDescent="0.25">
      <c r="A197" s="92">
        <v>59</v>
      </c>
      <c r="B197" s="101" t="s">
        <v>190</v>
      </c>
      <c r="C197" s="64" t="s">
        <v>240</v>
      </c>
      <c r="D197" s="65" t="s">
        <v>357</v>
      </c>
      <c r="E197" s="70">
        <v>57.059330000000003</v>
      </c>
      <c r="F197" s="67">
        <v>6008</v>
      </c>
      <c r="G197" s="92">
        <v>2</v>
      </c>
      <c r="H197" s="115">
        <f>SUM(E197:E199)</f>
        <v>92.814660000000003</v>
      </c>
      <c r="I197" s="121">
        <f>H197</f>
        <v>92.814660000000003</v>
      </c>
      <c r="J197" s="114">
        <f>SUM(F197:F199)</f>
        <v>14507</v>
      </c>
      <c r="K197" s="121">
        <f t="shared" si="6"/>
        <v>1160.5600000000002</v>
      </c>
      <c r="L197" s="92" t="s">
        <v>5</v>
      </c>
      <c r="M197" s="92"/>
    </row>
    <row r="198" spans="1:13" ht="30" customHeight="1" x14ac:dyDescent="0.25">
      <c r="A198" s="92"/>
      <c r="B198" s="101"/>
      <c r="C198" s="71" t="s">
        <v>326</v>
      </c>
      <c r="D198" s="65" t="s">
        <v>357</v>
      </c>
      <c r="E198" s="72">
        <v>4.5829500000000003</v>
      </c>
      <c r="F198" s="67">
        <v>4705</v>
      </c>
      <c r="G198" s="92"/>
      <c r="H198" s="112"/>
      <c r="I198" s="121"/>
      <c r="J198" s="114"/>
      <c r="K198" s="122">
        <f t="shared" si="6"/>
        <v>0</v>
      </c>
      <c r="L198" s="92"/>
      <c r="M198" s="92"/>
    </row>
    <row r="199" spans="1:13" ht="30" customHeight="1" x14ac:dyDescent="0.25">
      <c r="A199" s="92"/>
      <c r="B199" s="101"/>
      <c r="C199" s="64" t="s">
        <v>241</v>
      </c>
      <c r="D199" s="65" t="s">
        <v>357</v>
      </c>
      <c r="E199" s="70">
        <v>31.172379999999997</v>
      </c>
      <c r="F199" s="67">
        <v>3794</v>
      </c>
      <c r="G199" s="92"/>
      <c r="H199" s="112"/>
      <c r="I199" s="121"/>
      <c r="J199" s="114"/>
      <c r="K199" s="122">
        <f t="shared" si="6"/>
        <v>0</v>
      </c>
      <c r="L199" s="92"/>
      <c r="M199" s="92"/>
    </row>
    <row r="200" spans="1:13" ht="30" customHeight="1" x14ac:dyDescent="0.25">
      <c r="A200" s="92">
        <v>60</v>
      </c>
      <c r="B200" s="101" t="s">
        <v>191</v>
      </c>
      <c r="C200" s="64" t="s">
        <v>242</v>
      </c>
      <c r="D200" s="65" t="s">
        <v>357</v>
      </c>
      <c r="E200" s="70">
        <v>59.592569999999995</v>
      </c>
      <c r="F200" s="67">
        <v>3382</v>
      </c>
      <c r="G200" s="92">
        <v>2</v>
      </c>
      <c r="H200" s="115">
        <f>SUM(E200:E202)</f>
        <v>163.0575</v>
      </c>
      <c r="I200" s="121">
        <f>H200</f>
        <v>163.0575</v>
      </c>
      <c r="J200" s="114">
        <f>SUM(F200:F202)</f>
        <v>10354</v>
      </c>
      <c r="K200" s="121">
        <f t="shared" si="6"/>
        <v>828.32</v>
      </c>
      <c r="L200" s="92" t="s">
        <v>5</v>
      </c>
      <c r="M200" s="92"/>
    </row>
    <row r="201" spans="1:13" ht="30" customHeight="1" x14ac:dyDescent="0.25">
      <c r="A201" s="92"/>
      <c r="B201" s="101"/>
      <c r="C201" s="64" t="s">
        <v>243</v>
      </c>
      <c r="D201" s="65" t="s">
        <v>357</v>
      </c>
      <c r="E201" s="70">
        <v>63.215879999999999</v>
      </c>
      <c r="F201" s="67">
        <v>3812</v>
      </c>
      <c r="G201" s="92"/>
      <c r="H201" s="112"/>
      <c r="I201" s="121"/>
      <c r="J201" s="114"/>
      <c r="K201" s="122">
        <f t="shared" si="6"/>
        <v>0</v>
      </c>
      <c r="L201" s="92"/>
      <c r="M201" s="92"/>
    </row>
    <row r="202" spans="1:13" ht="30" customHeight="1" x14ac:dyDescent="0.25">
      <c r="A202" s="92"/>
      <c r="B202" s="101"/>
      <c r="C202" s="64" t="s">
        <v>244</v>
      </c>
      <c r="D202" s="65" t="s">
        <v>357</v>
      </c>
      <c r="E202" s="70">
        <v>40.249050000000004</v>
      </c>
      <c r="F202" s="67">
        <v>3160</v>
      </c>
      <c r="G202" s="92"/>
      <c r="H202" s="112"/>
      <c r="I202" s="121"/>
      <c r="J202" s="114"/>
      <c r="K202" s="122">
        <f t="shared" si="6"/>
        <v>0</v>
      </c>
      <c r="L202" s="92"/>
      <c r="M202" s="92"/>
    </row>
    <row r="203" spans="1:13" ht="30" customHeight="1" x14ac:dyDescent="0.25">
      <c r="A203" s="92">
        <v>61</v>
      </c>
      <c r="B203" s="101" t="s">
        <v>192</v>
      </c>
      <c r="C203" s="64" t="s">
        <v>245</v>
      </c>
      <c r="D203" s="65" t="s">
        <v>357</v>
      </c>
      <c r="E203" s="70">
        <v>39.800629999999998</v>
      </c>
      <c r="F203" s="67">
        <v>2892</v>
      </c>
      <c r="G203" s="92">
        <v>2</v>
      </c>
      <c r="H203" s="115">
        <f>SUM(E203:E205)</f>
        <v>131.64258999999998</v>
      </c>
      <c r="I203" s="121">
        <f>H203</f>
        <v>131.64258999999998</v>
      </c>
      <c r="J203" s="114">
        <f>SUM(F203:F205)</f>
        <v>11030</v>
      </c>
      <c r="K203" s="121">
        <f t="shared" si="6"/>
        <v>882.4</v>
      </c>
      <c r="L203" s="92" t="s">
        <v>5</v>
      </c>
      <c r="M203" s="92"/>
    </row>
    <row r="204" spans="1:13" ht="27.75" customHeight="1" x14ac:dyDescent="0.25">
      <c r="A204" s="92"/>
      <c r="B204" s="101"/>
      <c r="C204" s="64" t="s">
        <v>246</v>
      </c>
      <c r="D204" s="65" t="s">
        <v>357</v>
      </c>
      <c r="E204" s="70">
        <v>34.845619999999997</v>
      </c>
      <c r="F204" s="67">
        <v>3753</v>
      </c>
      <c r="G204" s="92"/>
      <c r="H204" s="112"/>
      <c r="I204" s="121"/>
      <c r="J204" s="114"/>
      <c r="K204" s="122">
        <f t="shared" si="6"/>
        <v>0</v>
      </c>
      <c r="L204" s="92"/>
      <c r="M204" s="92"/>
    </row>
    <row r="205" spans="1:13" ht="27.75" customHeight="1" x14ac:dyDescent="0.25">
      <c r="A205" s="92"/>
      <c r="B205" s="101"/>
      <c r="C205" s="64" t="s">
        <v>333</v>
      </c>
      <c r="D205" s="65" t="s">
        <v>357</v>
      </c>
      <c r="E205" s="70">
        <v>56.996340000000004</v>
      </c>
      <c r="F205" s="67">
        <v>4385</v>
      </c>
      <c r="G205" s="92"/>
      <c r="H205" s="112"/>
      <c r="I205" s="121"/>
      <c r="J205" s="114"/>
      <c r="K205" s="122">
        <f t="shared" si="6"/>
        <v>0</v>
      </c>
      <c r="L205" s="92"/>
      <c r="M205" s="92"/>
    </row>
    <row r="206" spans="1:13" ht="27.75" customHeight="1" x14ac:dyDescent="0.25">
      <c r="A206" s="109">
        <v>62</v>
      </c>
      <c r="B206" s="101" t="s">
        <v>193</v>
      </c>
      <c r="C206" s="64" t="s">
        <v>247</v>
      </c>
      <c r="D206" s="65" t="s">
        <v>357</v>
      </c>
      <c r="E206" s="70">
        <v>55.164279999999998</v>
      </c>
      <c r="F206" s="67">
        <v>4001</v>
      </c>
      <c r="G206" s="92">
        <v>3</v>
      </c>
      <c r="H206" s="115">
        <f>SUM(E206:E209)</f>
        <v>199.10971999999998</v>
      </c>
      <c r="I206" s="121">
        <f t="shared" ref="I206:I212" si="7">H206</f>
        <v>199.10971999999998</v>
      </c>
      <c r="J206" s="114">
        <f>SUM(F206:F209)</f>
        <v>11722</v>
      </c>
      <c r="K206" s="121">
        <f>J206/1250*100</f>
        <v>937.75999999999988</v>
      </c>
      <c r="L206" s="92" t="s">
        <v>5</v>
      </c>
      <c r="M206" s="92"/>
    </row>
    <row r="207" spans="1:13" ht="27.75" customHeight="1" x14ac:dyDescent="0.25">
      <c r="A207" s="120"/>
      <c r="B207" s="101"/>
      <c r="C207" s="64" t="s">
        <v>248</v>
      </c>
      <c r="D207" s="65" t="s">
        <v>357</v>
      </c>
      <c r="E207" s="70">
        <v>35.304609999999997</v>
      </c>
      <c r="F207" s="67">
        <v>1456</v>
      </c>
      <c r="G207" s="92"/>
      <c r="H207" s="115"/>
      <c r="I207" s="121">
        <f t="shared" si="7"/>
        <v>0</v>
      </c>
      <c r="J207" s="114"/>
      <c r="K207" s="121">
        <f t="shared" si="6"/>
        <v>0</v>
      </c>
      <c r="L207" s="92"/>
      <c r="M207" s="92"/>
    </row>
    <row r="208" spans="1:13" ht="27.75" customHeight="1" x14ac:dyDescent="0.25">
      <c r="A208" s="120"/>
      <c r="B208" s="101"/>
      <c r="C208" s="64" t="s">
        <v>249</v>
      </c>
      <c r="D208" s="65" t="s">
        <v>357</v>
      </c>
      <c r="E208" s="70">
        <v>58.613190000000003</v>
      </c>
      <c r="F208" s="67">
        <v>3188</v>
      </c>
      <c r="G208" s="92"/>
      <c r="H208" s="115"/>
      <c r="I208" s="121">
        <f t="shared" si="7"/>
        <v>0</v>
      </c>
      <c r="J208" s="114"/>
      <c r="K208" s="121">
        <f t="shared" si="6"/>
        <v>0</v>
      </c>
      <c r="L208" s="92"/>
      <c r="M208" s="92"/>
    </row>
    <row r="209" spans="1:13" ht="25.5" customHeight="1" x14ac:dyDescent="0.25">
      <c r="A209" s="110"/>
      <c r="B209" s="101"/>
      <c r="C209" s="54" t="s">
        <v>250</v>
      </c>
      <c r="D209" s="65" t="s">
        <v>359</v>
      </c>
      <c r="E209" s="70">
        <v>50.027639999999998</v>
      </c>
      <c r="F209" s="67">
        <v>3077</v>
      </c>
      <c r="G209" s="92"/>
      <c r="H209" s="115"/>
      <c r="I209" s="121">
        <f t="shared" si="7"/>
        <v>0</v>
      </c>
      <c r="J209" s="114"/>
      <c r="K209" s="121">
        <f t="shared" si="6"/>
        <v>0</v>
      </c>
      <c r="L209" s="92"/>
      <c r="M209" s="92"/>
    </row>
    <row r="210" spans="1:13" ht="31.5" customHeight="1" x14ac:dyDescent="0.25">
      <c r="A210" s="92">
        <v>63</v>
      </c>
      <c r="B210" s="101" t="s">
        <v>221</v>
      </c>
      <c r="C210" s="54" t="s">
        <v>317</v>
      </c>
      <c r="D210" s="65" t="s">
        <v>363</v>
      </c>
      <c r="E210" s="70">
        <v>47.195919999999994</v>
      </c>
      <c r="F210" s="67">
        <v>3286</v>
      </c>
      <c r="G210" s="92">
        <v>2</v>
      </c>
      <c r="H210" s="115">
        <f>SUM(E210:E212)</f>
        <v>100.70965999999999</v>
      </c>
      <c r="I210" s="121">
        <f t="shared" si="7"/>
        <v>100.70965999999999</v>
      </c>
      <c r="J210" s="114">
        <f>SUM(F210:F212)</f>
        <v>7036</v>
      </c>
      <c r="K210" s="121">
        <f t="shared" si="6"/>
        <v>562.88</v>
      </c>
      <c r="L210" s="92" t="s">
        <v>5</v>
      </c>
      <c r="M210" s="92"/>
    </row>
    <row r="211" spans="1:13" ht="31.5" customHeight="1" x14ac:dyDescent="0.25">
      <c r="A211" s="92"/>
      <c r="B211" s="101"/>
      <c r="C211" s="54" t="s">
        <v>318</v>
      </c>
      <c r="D211" s="65" t="s">
        <v>363</v>
      </c>
      <c r="E211" s="70">
        <v>26.838840000000001</v>
      </c>
      <c r="F211" s="67">
        <v>2126</v>
      </c>
      <c r="G211" s="92"/>
      <c r="H211" s="112"/>
      <c r="I211" s="121">
        <f t="shared" si="7"/>
        <v>0</v>
      </c>
      <c r="J211" s="114"/>
      <c r="K211" s="122">
        <f t="shared" si="6"/>
        <v>0</v>
      </c>
      <c r="L211" s="92"/>
      <c r="M211" s="92"/>
    </row>
    <row r="212" spans="1:13" ht="31.5" customHeight="1" x14ac:dyDescent="0.25">
      <c r="A212" s="92"/>
      <c r="B212" s="101"/>
      <c r="C212" s="54" t="s">
        <v>319</v>
      </c>
      <c r="D212" s="65" t="s">
        <v>363</v>
      </c>
      <c r="E212" s="70">
        <v>26.674899999999997</v>
      </c>
      <c r="F212" s="67">
        <v>1624</v>
      </c>
      <c r="G212" s="92"/>
      <c r="H212" s="112"/>
      <c r="I212" s="121">
        <f t="shared" si="7"/>
        <v>0</v>
      </c>
      <c r="J212" s="114"/>
      <c r="K212" s="122">
        <f t="shared" si="6"/>
        <v>0</v>
      </c>
      <c r="L212" s="92"/>
      <c r="M212" s="92"/>
    </row>
    <row r="213" spans="1:13" ht="31.5" customHeight="1" x14ac:dyDescent="0.25">
      <c r="A213" s="109">
        <v>64</v>
      </c>
      <c r="B213" s="101" t="s">
        <v>194</v>
      </c>
      <c r="C213" s="54" t="s">
        <v>251</v>
      </c>
      <c r="D213" s="65" t="s">
        <v>358</v>
      </c>
      <c r="E213" s="70">
        <v>66.784849999999992</v>
      </c>
      <c r="F213" s="67">
        <v>2168</v>
      </c>
      <c r="G213" s="92">
        <v>1</v>
      </c>
      <c r="H213" s="115">
        <f>SUM(E213:E214)</f>
        <v>133.01241999999999</v>
      </c>
      <c r="I213" s="121">
        <f>H213</f>
        <v>133.01241999999999</v>
      </c>
      <c r="J213" s="114">
        <f>SUM(F213:F214)</f>
        <v>5643</v>
      </c>
      <c r="K213" s="121">
        <f>J213/1250*100</f>
        <v>451.44</v>
      </c>
      <c r="L213" s="92" t="s">
        <v>5</v>
      </c>
      <c r="M213" s="92"/>
    </row>
    <row r="214" spans="1:13" ht="31.5" customHeight="1" x14ac:dyDescent="0.25">
      <c r="A214" s="110"/>
      <c r="B214" s="101"/>
      <c r="C214" s="54" t="s">
        <v>252</v>
      </c>
      <c r="D214" s="65" t="s">
        <v>358</v>
      </c>
      <c r="E214" s="70">
        <v>66.22757</v>
      </c>
      <c r="F214" s="67">
        <v>3475</v>
      </c>
      <c r="G214" s="92"/>
      <c r="H214" s="112"/>
      <c r="I214" s="121"/>
      <c r="J214" s="114"/>
      <c r="K214" s="122"/>
      <c r="L214" s="92"/>
      <c r="M214" s="92"/>
    </row>
    <row r="215" spans="1:13" ht="31.5" customHeight="1" x14ac:dyDescent="0.25">
      <c r="A215" s="92">
        <v>65</v>
      </c>
      <c r="B215" s="101" t="s">
        <v>195</v>
      </c>
      <c r="C215" s="54" t="s">
        <v>253</v>
      </c>
      <c r="D215" s="65" t="s">
        <v>358</v>
      </c>
      <c r="E215" s="70">
        <v>65.913730000000001</v>
      </c>
      <c r="F215" s="67">
        <v>2849</v>
      </c>
      <c r="G215" s="92">
        <v>2</v>
      </c>
      <c r="H215" s="115">
        <f>SUM(E215:E217)</f>
        <v>145.56761</v>
      </c>
      <c r="I215" s="121">
        <f t="shared" ref="I215:I255" si="8">H215</f>
        <v>145.56761</v>
      </c>
      <c r="J215" s="114">
        <f>SUM(F215:F217)</f>
        <v>8260</v>
      </c>
      <c r="K215" s="121">
        <f t="shared" ref="K215:K217" si="9">J215/1250*100</f>
        <v>660.8</v>
      </c>
      <c r="L215" s="92" t="s">
        <v>5</v>
      </c>
      <c r="M215" s="92"/>
    </row>
    <row r="216" spans="1:13" ht="25.5" customHeight="1" x14ac:dyDescent="0.25">
      <c r="A216" s="92"/>
      <c r="B216" s="101"/>
      <c r="C216" s="54" t="s">
        <v>327</v>
      </c>
      <c r="D216" s="65" t="s">
        <v>358</v>
      </c>
      <c r="E216" s="70">
        <v>51.014440000000008</v>
      </c>
      <c r="F216" s="67">
        <v>3770</v>
      </c>
      <c r="G216" s="92"/>
      <c r="H216" s="112"/>
      <c r="I216" s="121">
        <f t="shared" si="8"/>
        <v>0</v>
      </c>
      <c r="J216" s="114"/>
      <c r="K216" s="122">
        <f t="shared" si="9"/>
        <v>0</v>
      </c>
      <c r="L216" s="92"/>
      <c r="M216" s="92"/>
    </row>
    <row r="217" spans="1:13" ht="25.5" customHeight="1" x14ac:dyDescent="0.25">
      <c r="A217" s="92"/>
      <c r="B217" s="101"/>
      <c r="C217" s="54" t="s">
        <v>254</v>
      </c>
      <c r="D217" s="65" t="s">
        <v>358</v>
      </c>
      <c r="E217" s="70">
        <v>28.63944</v>
      </c>
      <c r="F217" s="67">
        <v>1641</v>
      </c>
      <c r="G217" s="92"/>
      <c r="H217" s="112"/>
      <c r="I217" s="121">
        <f t="shared" si="8"/>
        <v>0</v>
      </c>
      <c r="J217" s="114"/>
      <c r="K217" s="122">
        <f t="shared" si="9"/>
        <v>0</v>
      </c>
      <c r="L217" s="92"/>
      <c r="M217" s="92"/>
    </row>
    <row r="218" spans="1:13" ht="25.5" customHeight="1" x14ac:dyDescent="0.25">
      <c r="A218" s="92">
        <v>66</v>
      </c>
      <c r="B218" s="101" t="s">
        <v>196</v>
      </c>
      <c r="C218" s="54" t="s">
        <v>255</v>
      </c>
      <c r="D218" s="65" t="s">
        <v>358</v>
      </c>
      <c r="E218" s="70">
        <v>38.406869999999998</v>
      </c>
      <c r="F218" s="67">
        <v>1563</v>
      </c>
      <c r="G218" s="92">
        <v>1</v>
      </c>
      <c r="H218" s="115">
        <f>SUM(E218:E219)</f>
        <v>101.17998</v>
      </c>
      <c r="I218" s="121">
        <f t="shared" si="8"/>
        <v>101.17998</v>
      </c>
      <c r="J218" s="114">
        <f>SUM(F218:F219)</f>
        <v>9231</v>
      </c>
      <c r="K218" s="121">
        <f>J218/1250*100</f>
        <v>738.48</v>
      </c>
      <c r="L218" s="92" t="s">
        <v>5</v>
      </c>
      <c r="M218" s="92"/>
    </row>
    <row r="219" spans="1:13" ht="25.5" customHeight="1" x14ac:dyDescent="0.25">
      <c r="A219" s="92"/>
      <c r="B219" s="101"/>
      <c r="C219" s="54" t="s">
        <v>328</v>
      </c>
      <c r="D219" s="65" t="s">
        <v>358</v>
      </c>
      <c r="E219" s="70">
        <v>62.773109999999996</v>
      </c>
      <c r="F219" s="67">
        <v>7668</v>
      </c>
      <c r="G219" s="92"/>
      <c r="H219" s="112"/>
      <c r="I219" s="121">
        <f t="shared" si="8"/>
        <v>0</v>
      </c>
      <c r="J219" s="114"/>
      <c r="K219" s="122">
        <f t="shared" ref="K219:K224" si="10">J219/1250*100</f>
        <v>0</v>
      </c>
      <c r="L219" s="92"/>
      <c r="M219" s="92"/>
    </row>
    <row r="220" spans="1:13" ht="25.5" customHeight="1" x14ac:dyDescent="0.25">
      <c r="A220" s="92">
        <v>67</v>
      </c>
      <c r="B220" s="101" t="s">
        <v>197</v>
      </c>
      <c r="C220" s="54" t="s">
        <v>256</v>
      </c>
      <c r="D220" s="65" t="s">
        <v>358</v>
      </c>
      <c r="E220" s="70">
        <v>53.07244</v>
      </c>
      <c r="F220" s="67">
        <v>2705</v>
      </c>
      <c r="G220" s="92">
        <v>1</v>
      </c>
      <c r="H220" s="115">
        <f>SUM(E220:E221)</f>
        <v>105.01900000000001</v>
      </c>
      <c r="I220" s="121">
        <f t="shared" si="8"/>
        <v>105.01900000000001</v>
      </c>
      <c r="J220" s="114">
        <f>SUM(F220:F221)</f>
        <v>7317</v>
      </c>
      <c r="K220" s="121">
        <f>J220/1250*100</f>
        <v>585.36</v>
      </c>
      <c r="L220" s="92" t="s">
        <v>5</v>
      </c>
      <c r="M220" s="92"/>
    </row>
    <row r="221" spans="1:13" ht="25.5" customHeight="1" x14ac:dyDescent="0.25">
      <c r="A221" s="92"/>
      <c r="B221" s="101"/>
      <c r="C221" s="54" t="s">
        <v>257</v>
      </c>
      <c r="D221" s="65" t="s">
        <v>358</v>
      </c>
      <c r="E221" s="70">
        <v>51.946559999999998</v>
      </c>
      <c r="F221" s="67">
        <v>4612</v>
      </c>
      <c r="G221" s="92"/>
      <c r="H221" s="112"/>
      <c r="I221" s="121">
        <f t="shared" si="8"/>
        <v>0</v>
      </c>
      <c r="J221" s="114"/>
      <c r="K221" s="122">
        <f t="shared" si="10"/>
        <v>0</v>
      </c>
      <c r="L221" s="92"/>
      <c r="M221" s="92"/>
    </row>
    <row r="222" spans="1:13" ht="25.5" customHeight="1" x14ac:dyDescent="0.25">
      <c r="A222" s="92">
        <v>68</v>
      </c>
      <c r="B222" s="101" t="s">
        <v>198</v>
      </c>
      <c r="C222" s="54" t="s">
        <v>258</v>
      </c>
      <c r="D222" s="65" t="s">
        <v>359</v>
      </c>
      <c r="E222" s="70">
        <v>84.952270000000013</v>
      </c>
      <c r="F222" s="67">
        <v>4467</v>
      </c>
      <c r="G222" s="92">
        <v>2</v>
      </c>
      <c r="H222" s="115">
        <f>SUM(E222:E224)</f>
        <v>149.64975000000001</v>
      </c>
      <c r="I222" s="121">
        <f t="shared" si="8"/>
        <v>149.64975000000001</v>
      </c>
      <c r="J222" s="114">
        <f>SUM(F222:F224)</f>
        <v>10793</v>
      </c>
      <c r="K222" s="121">
        <f t="shared" si="10"/>
        <v>863.43999999999994</v>
      </c>
      <c r="L222" s="92" t="s">
        <v>5</v>
      </c>
      <c r="M222" s="92"/>
    </row>
    <row r="223" spans="1:13" ht="25.5" customHeight="1" x14ac:dyDescent="0.25">
      <c r="A223" s="92"/>
      <c r="B223" s="101"/>
      <c r="C223" s="54" t="s">
        <v>259</v>
      </c>
      <c r="D223" s="65" t="s">
        <v>359</v>
      </c>
      <c r="E223" s="70">
        <v>32.24689</v>
      </c>
      <c r="F223" s="67">
        <v>3766</v>
      </c>
      <c r="G223" s="92"/>
      <c r="H223" s="112"/>
      <c r="I223" s="121">
        <f t="shared" si="8"/>
        <v>0</v>
      </c>
      <c r="J223" s="114"/>
      <c r="K223" s="122">
        <f t="shared" si="10"/>
        <v>0</v>
      </c>
      <c r="L223" s="92"/>
      <c r="M223" s="92"/>
    </row>
    <row r="224" spans="1:13" ht="25.5" customHeight="1" x14ac:dyDescent="0.25">
      <c r="A224" s="92"/>
      <c r="B224" s="101"/>
      <c r="C224" s="54" t="s">
        <v>260</v>
      </c>
      <c r="D224" s="65" t="s">
        <v>359</v>
      </c>
      <c r="E224" s="70">
        <v>32.450590000000005</v>
      </c>
      <c r="F224" s="67">
        <v>2560</v>
      </c>
      <c r="G224" s="92"/>
      <c r="H224" s="112"/>
      <c r="I224" s="121">
        <f t="shared" si="8"/>
        <v>0</v>
      </c>
      <c r="J224" s="114"/>
      <c r="K224" s="122">
        <f t="shared" si="10"/>
        <v>0</v>
      </c>
      <c r="L224" s="92"/>
      <c r="M224" s="92"/>
    </row>
    <row r="225" spans="1:13" ht="30" customHeight="1" x14ac:dyDescent="0.25">
      <c r="A225" s="92">
        <v>69</v>
      </c>
      <c r="B225" s="101" t="s">
        <v>199</v>
      </c>
      <c r="C225" s="54" t="s">
        <v>261</v>
      </c>
      <c r="D225" s="65" t="s">
        <v>359</v>
      </c>
      <c r="E225" s="70">
        <v>43.209589999999999</v>
      </c>
      <c r="F225" s="67">
        <v>2078</v>
      </c>
      <c r="G225" s="92">
        <v>1</v>
      </c>
      <c r="H225" s="115">
        <f>SUM(E225:E226)</f>
        <v>75.221689999999995</v>
      </c>
      <c r="I225" s="121">
        <f t="shared" si="8"/>
        <v>75.221689999999995</v>
      </c>
      <c r="J225" s="114">
        <f>SUM(F225:F226)</f>
        <v>3815</v>
      </c>
      <c r="K225" s="121">
        <f>J225/1250*100</f>
        <v>305.2</v>
      </c>
      <c r="L225" s="92" t="s">
        <v>5</v>
      </c>
      <c r="M225" s="92" t="s">
        <v>5</v>
      </c>
    </row>
    <row r="226" spans="1:13" ht="30" customHeight="1" x14ac:dyDescent="0.25">
      <c r="A226" s="92"/>
      <c r="B226" s="101"/>
      <c r="C226" s="54" t="s">
        <v>262</v>
      </c>
      <c r="D226" s="65" t="s">
        <v>359</v>
      </c>
      <c r="E226" s="70">
        <v>32.012100000000004</v>
      </c>
      <c r="F226" s="67">
        <v>1737</v>
      </c>
      <c r="G226" s="92"/>
      <c r="H226" s="112"/>
      <c r="I226" s="121">
        <f t="shared" si="8"/>
        <v>0</v>
      </c>
      <c r="J226" s="114"/>
      <c r="K226" s="122">
        <f t="shared" ref="K226:K253" si="11">J226/1250*100</f>
        <v>0</v>
      </c>
      <c r="L226" s="92"/>
      <c r="M226" s="92"/>
    </row>
    <row r="227" spans="1:13" ht="30" customHeight="1" x14ac:dyDescent="0.25">
      <c r="A227" s="92">
        <v>70</v>
      </c>
      <c r="B227" s="101" t="s">
        <v>200</v>
      </c>
      <c r="C227" s="54" t="s">
        <v>263</v>
      </c>
      <c r="D227" s="65" t="s">
        <v>359</v>
      </c>
      <c r="E227" s="70">
        <v>64.916830000000004</v>
      </c>
      <c r="F227" s="67">
        <v>1970</v>
      </c>
      <c r="G227" s="92">
        <v>2</v>
      </c>
      <c r="H227" s="115">
        <f>SUM(E227:E229)</f>
        <v>165.80389000000002</v>
      </c>
      <c r="I227" s="121">
        <f t="shared" si="8"/>
        <v>165.80389000000002</v>
      </c>
      <c r="J227" s="114">
        <f>SUM(F227:F229)</f>
        <v>5476</v>
      </c>
      <c r="K227" s="121">
        <f t="shared" si="11"/>
        <v>438.08</v>
      </c>
      <c r="L227" s="92" t="s">
        <v>5</v>
      </c>
      <c r="M227" s="92"/>
    </row>
    <row r="228" spans="1:13" ht="30" customHeight="1" x14ac:dyDescent="0.25">
      <c r="A228" s="92"/>
      <c r="B228" s="101"/>
      <c r="C228" s="54" t="s">
        <v>264</v>
      </c>
      <c r="D228" s="65" t="s">
        <v>359</v>
      </c>
      <c r="E228" s="70">
        <v>51.118320000000004</v>
      </c>
      <c r="F228" s="67">
        <v>1957</v>
      </c>
      <c r="G228" s="92"/>
      <c r="H228" s="112"/>
      <c r="I228" s="121">
        <f t="shared" si="8"/>
        <v>0</v>
      </c>
      <c r="J228" s="114"/>
      <c r="K228" s="122">
        <f t="shared" si="11"/>
        <v>0</v>
      </c>
      <c r="L228" s="92"/>
      <c r="M228" s="92"/>
    </row>
    <row r="229" spans="1:13" ht="30" customHeight="1" x14ac:dyDescent="0.25">
      <c r="A229" s="92"/>
      <c r="B229" s="101"/>
      <c r="C229" s="54" t="s">
        <v>265</v>
      </c>
      <c r="D229" s="65" t="s">
        <v>359</v>
      </c>
      <c r="E229" s="70">
        <v>49.768740000000001</v>
      </c>
      <c r="F229" s="67">
        <v>1549</v>
      </c>
      <c r="G229" s="92"/>
      <c r="H229" s="112"/>
      <c r="I229" s="121">
        <f t="shared" si="8"/>
        <v>0</v>
      </c>
      <c r="J229" s="114"/>
      <c r="K229" s="122">
        <f t="shared" si="11"/>
        <v>0</v>
      </c>
      <c r="L229" s="92"/>
      <c r="M229" s="92"/>
    </row>
    <row r="230" spans="1:13" ht="30" customHeight="1" x14ac:dyDescent="0.25">
      <c r="A230" s="92">
        <v>71</v>
      </c>
      <c r="B230" s="101" t="s">
        <v>201</v>
      </c>
      <c r="C230" s="54" t="s">
        <v>266</v>
      </c>
      <c r="D230" s="65" t="s">
        <v>359</v>
      </c>
      <c r="E230" s="70">
        <v>40.45082</v>
      </c>
      <c r="F230" s="67">
        <v>2622</v>
      </c>
      <c r="G230" s="92">
        <v>3</v>
      </c>
      <c r="H230" s="115">
        <f>SUM(E230:E233)</f>
        <v>142.10097999999999</v>
      </c>
      <c r="I230" s="121">
        <f t="shared" si="8"/>
        <v>142.10097999999999</v>
      </c>
      <c r="J230" s="114">
        <f>SUM(F230:F233)</f>
        <v>16252</v>
      </c>
      <c r="K230" s="121">
        <f t="shared" si="11"/>
        <v>1300.1600000000001</v>
      </c>
      <c r="L230" s="92" t="s">
        <v>5</v>
      </c>
      <c r="M230" s="92"/>
    </row>
    <row r="231" spans="1:13" ht="30" customHeight="1" x14ac:dyDescent="0.25">
      <c r="A231" s="92"/>
      <c r="B231" s="101"/>
      <c r="C231" s="54" t="s">
        <v>267</v>
      </c>
      <c r="D231" s="65" t="s">
        <v>359</v>
      </c>
      <c r="E231" s="70">
        <v>37.579369999999997</v>
      </c>
      <c r="F231" s="67">
        <v>3839</v>
      </c>
      <c r="G231" s="92"/>
      <c r="H231" s="115"/>
      <c r="I231" s="121">
        <f t="shared" si="8"/>
        <v>0</v>
      </c>
      <c r="J231" s="114"/>
      <c r="K231" s="121">
        <f t="shared" si="11"/>
        <v>0</v>
      </c>
      <c r="L231" s="92"/>
      <c r="M231" s="92"/>
    </row>
    <row r="232" spans="1:13" ht="30" customHeight="1" x14ac:dyDescent="0.25">
      <c r="A232" s="92"/>
      <c r="B232" s="101"/>
      <c r="C232" s="54" t="s">
        <v>329</v>
      </c>
      <c r="D232" s="65" t="s">
        <v>359</v>
      </c>
      <c r="E232" s="70">
        <v>24.904960000000003</v>
      </c>
      <c r="F232" s="67">
        <v>7694</v>
      </c>
      <c r="G232" s="92"/>
      <c r="H232" s="115"/>
      <c r="I232" s="121">
        <f t="shared" si="8"/>
        <v>0</v>
      </c>
      <c r="J232" s="114"/>
      <c r="K232" s="121">
        <f t="shared" si="11"/>
        <v>0</v>
      </c>
      <c r="L232" s="92"/>
      <c r="M232" s="92"/>
    </row>
    <row r="233" spans="1:13" ht="30" customHeight="1" x14ac:dyDescent="0.25">
      <c r="A233" s="92"/>
      <c r="B233" s="101"/>
      <c r="C233" s="54" t="s">
        <v>268</v>
      </c>
      <c r="D233" s="65" t="s">
        <v>359</v>
      </c>
      <c r="E233" s="70">
        <v>39.16583</v>
      </c>
      <c r="F233" s="67">
        <v>2097</v>
      </c>
      <c r="G233" s="92"/>
      <c r="H233" s="115"/>
      <c r="I233" s="121">
        <f t="shared" si="8"/>
        <v>0</v>
      </c>
      <c r="J233" s="114"/>
      <c r="K233" s="121">
        <f t="shared" si="11"/>
        <v>0</v>
      </c>
      <c r="L233" s="92"/>
      <c r="M233" s="92"/>
    </row>
    <row r="234" spans="1:13" ht="30" customHeight="1" x14ac:dyDescent="0.25">
      <c r="A234" s="92">
        <v>72</v>
      </c>
      <c r="B234" s="101" t="s">
        <v>202</v>
      </c>
      <c r="C234" s="54" t="s">
        <v>269</v>
      </c>
      <c r="D234" s="65" t="s">
        <v>359</v>
      </c>
      <c r="E234" s="70">
        <v>32.5839</v>
      </c>
      <c r="F234" s="67">
        <v>2253</v>
      </c>
      <c r="G234" s="92">
        <v>2</v>
      </c>
      <c r="H234" s="115">
        <f>SUM(E234:E236)</f>
        <v>115.98176000000001</v>
      </c>
      <c r="I234" s="121">
        <f t="shared" si="8"/>
        <v>115.98176000000001</v>
      </c>
      <c r="J234" s="114">
        <f>SUM(F234:F236)</f>
        <v>7379</v>
      </c>
      <c r="K234" s="121">
        <f t="shared" si="11"/>
        <v>590.32000000000005</v>
      </c>
      <c r="L234" s="92" t="s">
        <v>5</v>
      </c>
      <c r="M234" s="92"/>
    </row>
    <row r="235" spans="1:13" ht="30" customHeight="1" x14ac:dyDescent="0.25">
      <c r="A235" s="92"/>
      <c r="B235" s="101"/>
      <c r="C235" s="54" t="s">
        <v>270</v>
      </c>
      <c r="D235" s="65" t="s">
        <v>359</v>
      </c>
      <c r="E235" s="70">
        <v>36.968670000000003</v>
      </c>
      <c r="F235" s="67">
        <v>1764</v>
      </c>
      <c r="G235" s="92"/>
      <c r="H235" s="112"/>
      <c r="I235" s="121">
        <f t="shared" si="8"/>
        <v>0</v>
      </c>
      <c r="J235" s="114"/>
      <c r="K235" s="122">
        <f t="shared" si="11"/>
        <v>0</v>
      </c>
      <c r="L235" s="92"/>
      <c r="M235" s="92"/>
    </row>
    <row r="236" spans="1:13" ht="25.5" customHeight="1" x14ac:dyDescent="0.25">
      <c r="A236" s="92"/>
      <c r="B236" s="101"/>
      <c r="C236" s="54" t="s">
        <v>271</v>
      </c>
      <c r="D236" s="65" t="s">
        <v>359</v>
      </c>
      <c r="E236" s="70">
        <v>46.429189999999998</v>
      </c>
      <c r="F236" s="67">
        <v>3362</v>
      </c>
      <c r="G236" s="92"/>
      <c r="H236" s="112"/>
      <c r="I236" s="121">
        <f t="shared" si="8"/>
        <v>0</v>
      </c>
      <c r="J236" s="114"/>
      <c r="K236" s="122">
        <f t="shared" si="11"/>
        <v>0</v>
      </c>
      <c r="L236" s="92"/>
      <c r="M236" s="92"/>
    </row>
    <row r="237" spans="1:13" ht="25.5" customHeight="1" x14ac:dyDescent="0.25">
      <c r="A237" s="92">
        <v>73</v>
      </c>
      <c r="B237" s="101" t="s">
        <v>203</v>
      </c>
      <c r="C237" s="54" t="s">
        <v>272</v>
      </c>
      <c r="D237" s="65" t="s">
        <v>359</v>
      </c>
      <c r="E237" s="70">
        <v>61.094560000000001</v>
      </c>
      <c r="F237" s="67">
        <v>2275</v>
      </c>
      <c r="G237" s="92">
        <v>2</v>
      </c>
      <c r="H237" s="115">
        <f>SUM(E237:E239)</f>
        <v>166.88693999999998</v>
      </c>
      <c r="I237" s="121">
        <f t="shared" si="8"/>
        <v>166.88693999999998</v>
      </c>
      <c r="J237" s="114">
        <f>SUM(F237:F239)</f>
        <v>7787</v>
      </c>
      <c r="K237" s="121">
        <f t="shared" si="11"/>
        <v>622.95999999999992</v>
      </c>
      <c r="L237" s="92" t="s">
        <v>5</v>
      </c>
      <c r="M237" s="92"/>
    </row>
    <row r="238" spans="1:13" ht="25.5" customHeight="1" x14ac:dyDescent="0.25">
      <c r="A238" s="92"/>
      <c r="B238" s="101"/>
      <c r="C238" s="54" t="s">
        <v>273</v>
      </c>
      <c r="D238" s="65" t="s">
        <v>359</v>
      </c>
      <c r="E238" s="70">
        <v>40.61327</v>
      </c>
      <c r="F238" s="67">
        <v>1745</v>
      </c>
      <c r="G238" s="92"/>
      <c r="H238" s="112"/>
      <c r="I238" s="121">
        <f t="shared" si="8"/>
        <v>0</v>
      </c>
      <c r="J238" s="114"/>
      <c r="K238" s="122">
        <f t="shared" si="11"/>
        <v>0</v>
      </c>
      <c r="L238" s="92"/>
      <c r="M238" s="92"/>
    </row>
    <row r="239" spans="1:13" ht="25.5" customHeight="1" x14ac:dyDescent="0.25">
      <c r="A239" s="92"/>
      <c r="B239" s="101"/>
      <c r="C239" s="54" t="s">
        <v>274</v>
      </c>
      <c r="D239" s="65" t="s">
        <v>359</v>
      </c>
      <c r="E239" s="70">
        <v>65.179109999999994</v>
      </c>
      <c r="F239" s="67">
        <v>3767</v>
      </c>
      <c r="G239" s="92"/>
      <c r="H239" s="112"/>
      <c r="I239" s="121">
        <f t="shared" si="8"/>
        <v>0</v>
      </c>
      <c r="J239" s="114"/>
      <c r="K239" s="122">
        <f t="shared" si="11"/>
        <v>0</v>
      </c>
      <c r="L239" s="92"/>
      <c r="M239" s="92"/>
    </row>
    <row r="240" spans="1:13" ht="25.5" customHeight="1" x14ac:dyDescent="0.25">
      <c r="A240" s="92">
        <v>74</v>
      </c>
      <c r="B240" s="101" t="s">
        <v>204</v>
      </c>
      <c r="C240" s="54" t="s">
        <v>275</v>
      </c>
      <c r="D240" s="65" t="s">
        <v>360</v>
      </c>
      <c r="E240" s="70">
        <v>21.497579999999999</v>
      </c>
      <c r="F240" s="67">
        <v>2756</v>
      </c>
      <c r="G240" s="92">
        <v>3</v>
      </c>
      <c r="H240" s="115">
        <f>SUM(E240:E243)</f>
        <v>96.938980000000001</v>
      </c>
      <c r="I240" s="121">
        <f t="shared" si="8"/>
        <v>96.938980000000001</v>
      </c>
      <c r="J240" s="114">
        <f>SUM(F240:F243)</f>
        <v>13320</v>
      </c>
      <c r="K240" s="121">
        <f>J240/1250*100</f>
        <v>1065.6000000000001</v>
      </c>
      <c r="L240" s="92" t="s">
        <v>5</v>
      </c>
      <c r="M240" s="92"/>
    </row>
    <row r="241" spans="1:13" ht="25.5" customHeight="1" x14ac:dyDescent="0.25">
      <c r="A241" s="92"/>
      <c r="B241" s="101"/>
      <c r="C241" s="54" t="s">
        <v>330</v>
      </c>
      <c r="D241" s="65" t="s">
        <v>360</v>
      </c>
      <c r="E241" s="69">
        <v>21.996779999999998</v>
      </c>
      <c r="F241" s="67">
        <v>3781</v>
      </c>
      <c r="G241" s="92"/>
      <c r="H241" s="115"/>
      <c r="I241" s="121">
        <f t="shared" si="8"/>
        <v>0</v>
      </c>
      <c r="J241" s="114"/>
      <c r="K241" s="121">
        <f t="shared" si="11"/>
        <v>0</v>
      </c>
      <c r="L241" s="92"/>
      <c r="M241" s="92"/>
    </row>
    <row r="242" spans="1:13" ht="25.5" customHeight="1" x14ac:dyDescent="0.25">
      <c r="A242" s="92"/>
      <c r="B242" s="101"/>
      <c r="C242" s="54" t="s">
        <v>276</v>
      </c>
      <c r="D242" s="65" t="s">
        <v>360</v>
      </c>
      <c r="E242" s="70">
        <v>25.13524</v>
      </c>
      <c r="F242" s="67">
        <v>3957</v>
      </c>
      <c r="G242" s="92"/>
      <c r="H242" s="115"/>
      <c r="I242" s="121">
        <f t="shared" si="8"/>
        <v>0</v>
      </c>
      <c r="J242" s="114"/>
      <c r="K242" s="121">
        <f t="shared" si="11"/>
        <v>0</v>
      </c>
      <c r="L242" s="92"/>
      <c r="M242" s="92"/>
    </row>
    <row r="243" spans="1:13" ht="25.5" customHeight="1" x14ac:dyDescent="0.25">
      <c r="A243" s="92"/>
      <c r="B243" s="101"/>
      <c r="C243" s="54" t="s">
        <v>277</v>
      </c>
      <c r="D243" s="65" t="s">
        <v>360</v>
      </c>
      <c r="E243" s="70">
        <v>28.309380000000001</v>
      </c>
      <c r="F243" s="67">
        <v>2826</v>
      </c>
      <c r="G243" s="92"/>
      <c r="H243" s="115"/>
      <c r="I243" s="121">
        <f t="shared" si="8"/>
        <v>0</v>
      </c>
      <c r="J243" s="114"/>
      <c r="K243" s="121">
        <f t="shared" si="11"/>
        <v>0</v>
      </c>
      <c r="L243" s="92"/>
      <c r="M243" s="92"/>
    </row>
    <row r="244" spans="1:13" ht="29.25" customHeight="1" x14ac:dyDescent="0.25">
      <c r="A244" s="92">
        <v>75</v>
      </c>
      <c r="B244" s="101" t="s">
        <v>205</v>
      </c>
      <c r="C244" s="54" t="s">
        <v>278</v>
      </c>
      <c r="D244" s="65" t="s">
        <v>360</v>
      </c>
      <c r="E244" s="70">
        <v>21.13824</v>
      </c>
      <c r="F244" s="67">
        <v>4263</v>
      </c>
      <c r="G244" s="92">
        <v>3</v>
      </c>
      <c r="H244" s="115">
        <f>SUM(E244:E247)</f>
        <v>110.79427999999999</v>
      </c>
      <c r="I244" s="121">
        <f t="shared" si="8"/>
        <v>110.79427999999999</v>
      </c>
      <c r="J244" s="114">
        <f>SUM(F244:F247)</f>
        <v>11342</v>
      </c>
      <c r="K244" s="121">
        <f t="shared" si="11"/>
        <v>907.36000000000013</v>
      </c>
      <c r="L244" s="92" t="s">
        <v>5</v>
      </c>
      <c r="M244" s="92"/>
    </row>
    <row r="245" spans="1:13" ht="29.25" customHeight="1" x14ac:dyDescent="0.25">
      <c r="A245" s="92"/>
      <c r="B245" s="101"/>
      <c r="C245" s="54" t="s">
        <v>279</v>
      </c>
      <c r="D245" s="65" t="s">
        <v>360</v>
      </c>
      <c r="E245" s="69">
        <v>9.2148599999999998</v>
      </c>
      <c r="F245" s="73">
        <v>2532</v>
      </c>
      <c r="G245" s="92"/>
      <c r="H245" s="115"/>
      <c r="I245" s="121">
        <f t="shared" si="8"/>
        <v>0</v>
      </c>
      <c r="J245" s="114"/>
      <c r="K245" s="121">
        <f t="shared" si="11"/>
        <v>0</v>
      </c>
      <c r="L245" s="92"/>
      <c r="M245" s="92"/>
    </row>
    <row r="246" spans="1:13" ht="29.25" customHeight="1" x14ac:dyDescent="0.25">
      <c r="A246" s="92"/>
      <c r="B246" s="101"/>
      <c r="C246" s="54" t="s">
        <v>280</v>
      </c>
      <c r="D246" s="65" t="s">
        <v>360</v>
      </c>
      <c r="E246" s="70">
        <v>47.306319999999999</v>
      </c>
      <c r="F246" s="67">
        <v>2203</v>
      </c>
      <c r="G246" s="92"/>
      <c r="H246" s="115"/>
      <c r="I246" s="121">
        <f t="shared" si="8"/>
        <v>0</v>
      </c>
      <c r="J246" s="114"/>
      <c r="K246" s="121">
        <f t="shared" si="11"/>
        <v>0</v>
      </c>
      <c r="L246" s="92"/>
      <c r="M246" s="92"/>
    </row>
    <row r="247" spans="1:13" ht="29.25" customHeight="1" x14ac:dyDescent="0.25">
      <c r="A247" s="92"/>
      <c r="B247" s="101"/>
      <c r="C247" s="54" t="s">
        <v>281</v>
      </c>
      <c r="D247" s="65" t="s">
        <v>360</v>
      </c>
      <c r="E247" s="70">
        <v>33.134859999999996</v>
      </c>
      <c r="F247" s="67">
        <v>2344</v>
      </c>
      <c r="G247" s="92"/>
      <c r="H247" s="115"/>
      <c r="I247" s="121">
        <f t="shared" si="8"/>
        <v>0</v>
      </c>
      <c r="J247" s="114"/>
      <c r="K247" s="121">
        <f t="shared" si="11"/>
        <v>0</v>
      </c>
      <c r="L247" s="92"/>
      <c r="M247" s="92"/>
    </row>
    <row r="248" spans="1:13" ht="29.25" customHeight="1" x14ac:dyDescent="0.25">
      <c r="A248" s="92">
        <v>76</v>
      </c>
      <c r="B248" s="101" t="s">
        <v>206</v>
      </c>
      <c r="C248" s="54" t="s">
        <v>282</v>
      </c>
      <c r="D248" s="65" t="s">
        <v>360</v>
      </c>
      <c r="E248" s="70">
        <v>27.5168</v>
      </c>
      <c r="F248" s="67">
        <v>1934</v>
      </c>
      <c r="G248" s="92">
        <v>2</v>
      </c>
      <c r="H248" s="115">
        <f>SUM(E248:E250)</f>
        <v>129.55308000000002</v>
      </c>
      <c r="I248" s="121">
        <f t="shared" si="8"/>
        <v>129.55308000000002</v>
      </c>
      <c r="J248" s="114">
        <f>SUM(F248:F250)</f>
        <v>4631</v>
      </c>
      <c r="K248" s="121">
        <f t="shared" si="11"/>
        <v>370.48</v>
      </c>
      <c r="L248" s="92" t="s">
        <v>5</v>
      </c>
      <c r="M248" s="92"/>
    </row>
    <row r="249" spans="1:13" ht="29.25" customHeight="1" x14ac:dyDescent="0.25">
      <c r="A249" s="92"/>
      <c r="B249" s="101"/>
      <c r="C249" s="54" t="s">
        <v>283</v>
      </c>
      <c r="D249" s="65" t="s">
        <v>360</v>
      </c>
      <c r="E249" s="70">
        <v>38.585300000000004</v>
      </c>
      <c r="F249" s="67">
        <v>1760</v>
      </c>
      <c r="G249" s="92"/>
      <c r="H249" s="112"/>
      <c r="I249" s="121">
        <f t="shared" si="8"/>
        <v>0</v>
      </c>
      <c r="J249" s="114"/>
      <c r="K249" s="122">
        <f t="shared" si="11"/>
        <v>0</v>
      </c>
      <c r="L249" s="92"/>
      <c r="M249" s="92"/>
    </row>
    <row r="250" spans="1:13" ht="29.25" customHeight="1" x14ac:dyDescent="0.25">
      <c r="A250" s="92"/>
      <c r="B250" s="101"/>
      <c r="C250" s="54" t="s">
        <v>284</v>
      </c>
      <c r="D250" s="65" t="s">
        <v>360</v>
      </c>
      <c r="E250" s="69">
        <v>63.450980000000001</v>
      </c>
      <c r="F250" s="67">
        <v>937</v>
      </c>
      <c r="G250" s="92"/>
      <c r="H250" s="112"/>
      <c r="I250" s="121">
        <f t="shared" si="8"/>
        <v>0</v>
      </c>
      <c r="J250" s="114"/>
      <c r="K250" s="122">
        <f t="shared" si="11"/>
        <v>0</v>
      </c>
      <c r="L250" s="92"/>
      <c r="M250" s="92"/>
    </row>
    <row r="251" spans="1:13" ht="29.25" customHeight="1" x14ac:dyDescent="0.25">
      <c r="A251" s="92">
        <v>77</v>
      </c>
      <c r="B251" s="101" t="s">
        <v>207</v>
      </c>
      <c r="C251" s="54" t="s">
        <v>285</v>
      </c>
      <c r="D251" s="65" t="s">
        <v>359</v>
      </c>
      <c r="E251" s="70">
        <v>46.423050000000003</v>
      </c>
      <c r="F251" s="67">
        <v>4055</v>
      </c>
      <c r="G251" s="92">
        <v>2</v>
      </c>
      <c r="H251" s="115">
        <f>SUM(E251:E253)</f>
        <v>127.83712</v>
      </c>
      <c r="I251" s="121">
        <f t="shared" si="8"/>
        <v>127.83712</v>
      </c>
      <c r="J251" s="114">
        <f>SUM(F251:F253)</f>
        <v>8251</v>
      </c>
      <c r="K251" s="121">
        <f t="shared" si="11"/>
        <v>660.07999999999993</v>
      </c>
      <c r="L251" s="92" t="s">
        <v>5</v>
      </c>
      <c r="M251" s="92"/>
    </row>
    <row r="252" spans="1:13" ht="29.25" customHeight="1" x14ac:dyDescent="0.25">
      <c r="A252" s="92"/>
      <c r="B252" s="101"/>
      <c r="C252" s="64" t="s">
        <v>286</v>
      </c>
      <c r="D252" s="65" t="s">
        <v>360</v>
      </c>
      <c r="E252" s="70">
        <v>48.917470000000002</v>
      </c>
      <c r="F252" s="67">
        <v>2050</v>
      </c>
      <c r="G252" s="92"/>
      <c r="H252" s="112"/>
      <c r="I252" s="121">
        <f t="shared" si="8"/>
        <v>0</v>
      </c>
      <c r="J252" s="114"/>
      <c r="K252" s="122">
        <f t="shared" si="11"/>
        <v>0</v>
      </c>
      <c r="L252" s="92"/>
      <c r="M252" s="92"/>
    </row>
    <row r="253" spans="1:13" ht="29.25" customHeight="1" x14ac:dyDescent="0.25">
      <c r="A253" s="92"/>
      <c r="B253" s="101"/>
      <c r="C253" s="64" t="s">
        <v>287</v>
      </c>
      <c r="D253" s="65" t="s">
        <v>360</v>
      </c>
      <c r="E253" s="70">
        <v>32.496600000000001</v>
      </c>
      <c r="F253" s="67">
        <v>2146</v>
      </c>
      <c r="G253" s="92"/>
      <c r="H253" s="112"/>
      <c r="I253" s="121">
        <f t="shared" si="8"/>
        <v>0</v>
      </c>
      <c r="J253" s="114"/>
      <c r="K253" s="122">
        <f t="shared" si="11"/>
        <v>0</v>
      </c>
      <c r="L253" s="92"/>
      <c r="M253" s="92"/>
    </row>
    <row r="254" spans="1:13" ht="25.5" customHeight="1" x14ac:dyDescent="0.25">
      <c r="A254" s="92">
        <v>78</v>
      </c>
      <c r="B254" s="101" t="s">
        <v>208</v>
      </c>
      <c r="C254" s="54" t="s">
        <v>288</v>
      </c>
      <c r="D254" s="65" t="s">
        <v>360</v>
      </c>
      <c r="E254" s="69">
        <v>127.82243</v>
      </c>
      <c r="F254" s="67">
        <v>2743</v>
      </c>
      <c r="G254" s="92">
        <v>1</v>
      </c>
      <c r="H254" s="115">
        <f>SUM(E254:E255)</f>
        <v>153.46014</v>
      </c>
      <c r="I254" s="121">
        <f t="shared" si="8"/>
        <v>153.46014</v>
      </c>
      <c r="J254" s="114">
        <f>SUM(F254:F255)</f>
        <v>6144</v>
      </c>
      <c r="K254" s="121">
        <f>J254/1250*100</f>
        <v>491.52</v>
      </c>
      <c r="L254" s="92" t="s">
        <v>5</v>
      </c>
      <c r="M254" s="92"/>
    </row>
    <row r="255" spans="1:13" ht="25.5" customHeight="1" x14ac:dyDescent="0.25">
      <c r="A255" s="92"/>
      <c r="B255" s="101"/>
      <c r="C255" s="64" t="s">
        <v>289</v>
      </c>
      <c r="D255" s="65" t="s">
        <v>361</v>
      </c>
      <c r="E255" s="69">
        <v>25.637710000000002</v>
      </c>
      <c r="F255" s="67">
        <v>3401</v>
      </c>
      <c r="G255" s="92"/>
      <c r="H255" s="112"/>
      <c r="I255" s="121">
        <f t="shared" si="8"/>
        <v>0</v>
      </c>
      <c r="J255" s="114"/>
      <c r="K255" s="122">
        <f t="shared" ref="K255" si="12">J255/1250*100</f>
        <v>0</v>
      </c>
      <c r="L255" s="92"/>
      <c r="M255" s="92"/>
    </row>
    <row r="256" spans="1:13" ht="25.5" customHeight="1" x14ac:dyDescent="0.25">
      <c r="A256" s="92">
        <v>79</v>
      </c>
      <c r="B256" s="93" t="s">
        <v>209</v>
      </c>
      <c r="C256" s="64" t="s">
        <v>320</v>
      </c>
      <c r="D256" s="65" t="s">
        <v>361</v>
      </c>
      <c r="E256" s="66">
        <v>12.71349</v>
      </c>
      <c r="F256" s="67">
        <v>6266</v>
      </c>
      <c r="G256" s="92">
        <v>2</v>
      </c>
      <c r="H256" s="115">
        <f>SUM(E256:E258)</f>
        <v>34.459009999999999</v>
      </c>
      <c r="I256" s="121">
        <f>H256/5.5*100</f>
        <v>626.52745454545448</v>
      </c>
      <c r="J256" s="114">
        <f>SUM(F256:F258)</f>
        <v>22660</v>
      </c>
      <c r="K256" s="121">
        <f>J256/15000*100</f>
        <v>151.06666666666666</v>
      </c>
      <c r="L256" s="92" t="s">
        <v>5</v>
      </c>
      <c r="M256" s="92"/>
    </row>
    <row r="257" spans="1:13" ht="25.5" customHeight="1" x14ac:dyDescent="0.25">
      <c r="A257" s="92"/>
      <c r="B257" s="93"/>
      <c r="C257" s="64" t="s">
        <v>321</v>
      </c>
      <c r="D257" s="65" t="s">
        <v>361</v>
      </c>
      <c r="E257" s="69">
        <v>16.199210000000001</v>
      </c>
      <c r="F257" s="67">
        <v>5278</v>
      </c>
      <c r="G257" s="92"/>
      <c r="H257" s="112"/>
      <c r="I257" s="121"/>
      <c r="J257" s="114"/>
      <c r="K257" s="122"/>
      <c r="L257" s="92"/>
      <c r="M257" s="92"/>
    </row>
    <row r="258" spans="1:13" ht="25.5" customHeight="1" x14ac:dyDescent="0.25">
      <c r="A258" s="92"/>
      <c r="B258" s="93"/>
      <c r="C258" s="64" t="s">
        <v>322</v>
      </c>
      <c r="D258" s="65" t="s">
        <v>361</v>
      </c>
      <c r="E258" s="66">
        <v>5.5463100000000001</v>
      </c>
      <c r="F258" s="67">
        <v>11116</v>
      </c>
      <c r="G258" s="92"/>
      <c r="H258" s="112"/>
      <c r="I258" s="121"/>
      <c r="J258" s="114"/>
      <c r="K258" s="122"/>
      <c r="L258" s="92"/>
      <c r="M258" s="92"/>
    </row>
    <row r="259" spans="1:13" ht="25.5" customHeight="1" x14ac:dyDescent="0.25">
      <c r="A259" s="92">
        <v>80</v>
      </c>
      <c r="B259" s="101" t="s">
        <v>210</v>
      </c>
      <c r="C259" s="64" t="s">
        <v>323</v>
      </c>
      <c r="D259" s="65" t="s">
        <v>361</v>
      </c>
      <c r="E259" s="69">
        <v>3.9574400000000001</v>
      </c>
      <c r="F259" s="67">
        <v>10192</v>
      </c>
      <c r="G259" s="92">
        <v>3</v>
      </c>
      <c r="H259" s="115">
        <f>SUM(E259:E262)</f>
        <v>71.998980000000003</v>
      </c>
      <c r="I259" s="121">
        <f>H259/5.5*100</f>
        <v>1309.0723636363637</v>
      </c>
      <c r="J259" s="114">
        <f>SUM(F259:F262)</f>
        <v>25387</v>
      </c>
      <c r="K259" s="121">
        <f>J259/15000*100</f>
        <v>169.24666666666667</v>
      </c>
      <c r="L259" s="92" t="s">
        <v>5</v>
      </c>
      <c r="M259" s="92"/>
    </row>
    <row r="260" spans="1:13" ht="25.5" customHeight="1" x14ac:dyDescent="0.25">
      <c r="A260" s="92"/>
      <c r="B260" s="101"/>
      <c r="C260" s="64" t="s">
        <v>324</v>
      </c>
      <c r="D260" s="65" t="s">
        <v>361</v>
      </c>
      <c r="E260" s="69">
        <v>3.3365199999999997</v>
      </c>
      <c r="F260" s="67">
        <v>8016</v>
      </c>
      <c r="G260" s="92"/>
      <c r="H260" s="115"/>
      <c r="I260" s="121"/>
      <c r="J260" s="114"/>
      <c r="K260" s="121"/>
      <c r="L260" s="92"/>
      <c r="M260" s="92"/>
    </row>
    <row r="261" spans="1:13" ht="25.5" customHeight="1" x14ac:dyDescent="0.25">
      <c r="A261" s="92"/>
      <c r="B261" s="101"/>
      <c r="C261" s="64" t="s">
        <v>290</v>
      </c>
      <c r="D261" s="65" t="s">
        <v>361</v>
      </c>
      <c r="E261" s="69">
        <v>22.075340000000001</v>
      </c>
      <c r="F261" s="67">
        <v>3811</v>
      </c>
      <c r="G261" s="92"/>
      <c r="H261" s="115"/>
      <c r="I261" s="121"/>
      <c r="J261" s="114"/>
      <c r="K261" s="121"/>
      <c r="L261" s="92"/>
      <c r="M261" s="92"/>
    </row>
    <row r="262" spans="1:13" ht="25.5" customHeight="1" x14ac:dyDescent="0.25">
      <c r="A262" s="92"/>
      <c r="B262" s="101"/>
      <c r="C262" s="64" t="s">
        <v>325</v>
      </c>
      <c r="D262" s="65" t="s">
        <v>361</v>
      </c>
      <c r="E262" s="69">
        <v>42.62968</v>
      </c>
      <c r="F262" s="67">
        <v>3368</v>
      </c>
      <c r="G262" s="92"/>
      <c r="H262" s="115"/>
      <c r="I262" s="121"/>
      <c r="J262" s="114"/>
      <c r="K262" s="121"/>
      <c r="L262" s="92"/>
      <c r="M262" s="92"/>
    </row>
    <row r="263" spans="1:13" ht="27.75" customHeight="1" x14ac:dyDescent="0.25">
      <c r="A263" s="92">
        <v>81</v>
      </c>
      <c r="B263" s="101" t="s">
        <v>211</v>
      </c>
      <c r="C263" s="54" t="s">
        <v>291</v>
      </c>
      <c r="D263" s="65" t="s">
        <v>362</v>
      </c>
      <c r="E263" s="70">
        <v>76.235640000000004</v>
      </c>
      <c r="F263" s="67">
        <v>1958</v>
      </c>
      <c r="G263" s="92">
        <v>2</v>
      </c>
      <c r="H263" s="115">
        <f>SUM(E263:E265)</f>
        <v>171.59334999999999</v>
      </c>
      <c r="I263" s="121">
        <f t="shared" ref="I263:I290" si="13">H263</f>
        <v>171.59334999999999</v>
      </c>
      <c r="J263" s="114">
        <f>SUM(F263:F265)</f>
        <v>7558</v>
      </c>
      <c r="K263" s="121">
        <f t="shared" ref="K263:K265" si="14">J263/1250*100</f>
        <v>604.64</v>
      </c>
      <c r="L263" s="92" t="s">
        <v>5</v>
      </c>
      <c r="M263" s="92"/>
    </row>
    <row r="264" spans="1:13" ht="27.75" customHeight="1" x14ac:dyDescent="0.25">
      <c r="A264" s="92"/>
      <c r="B264" s="101"/>
      <c r="C264" s="54" t="s">
        <v>292</v>
      </c>
      <c r="D264" s="65" t="s">
        <v>362</v>
      </c>
      <c r="E264" s="70">
        <v>38.545880000000004</v>
      </c>
      <c r="F264" s="67">
        <v>2348</v>
      </c>
      <c r="G264" s="92"/>
      <c r="H264" s="112"/>
      <c r="I264" s="121">
        <f t="shared" si="13"/>
        <v>0</v>
      </c>
      <c r="J264" s="114"/>
      <c r="K264" s="122">
        <f t="shared" si="14"/>
        <v>0</v>
      </c>
      <c r="L264" s="92"/>
      <c r="M264" s="92"/>
    </row>
    <row r="265" spans="1:13" ht="27.75" customHeight="1" x14ac:dyDescent="0.25">
      <c r="A265" s="92"/>
      <c r="B265" s="101"/>
      <c r="C265" s="54" t="s">
        <v>293</v>
      </c>
      <c r="D265" s="65" t="s">
        <v>362</v>
      </c>
      <c r="E265" s="70">
        <v>56.81183</v>
      </c>
      <c r="F265" s="67">
        <v>3252</v>
      </c>
      <c r="G265" s="92"/>
      <c r="H265" s="112"/>
      <c r="I265" s="121">
        <f t="shared" si="13"/>
        <v>0</v>
      </c>
      <c r="J265" s="114"/>
      <c r="K265" s="122">
        <f t="shared" si="14"/>
        <v>0</v>
      </c>
      <c r="L265" s="92"/>
      <c r="M265" s="92"/>
    </row>
    <row r="266" spans="1:13" ht="27.75" customHeight="1" x14ac:dyDescent="0.25">
      <c r="A266" s="92">
        <v>82</v>
      </c>
      <c r="B266" s="101" t="s">
        <v>212</v>
      </c>
      <c r="C266" s="54" t="s">
        <v>294</v>
      </c>
      <c r="D266" s="65" t="s">
        <v>362</v>
      </c>
      <c r="E266" s="70">
        <v>89.47842</v>
      </c>
      <c r="F266" s="67">
        <v>3059</v>
      </c>
      <c r="G266" s="92">
        <v>1</v>
      </c>
      <c r="H266" s="115">
        <f>SUM(E266:E267)</f>
        <v>117.84927</v>
      </c>
      <c r="I266" s="121">
        <f t="shared" si="13"/>
        <v>117.84927</v>
      </c>
      <c r="J266" s="114">
        <f>SUM(F266:F267)</f>
        <v>5731</v>
      </c>
      <c r="K266" s="121">
        <f>J266/1250*100</f>
        <v>458.48</v>
      </c>
      <c r="L266" s="92" t="s">
        <v>5</v>
      </c>
      <c r="M266" s="92"/>
    </row>
    <row r="267" spans="1:13" ht="27.75" customHeight="1" x14ac:dyDescent="0.25">
      <c r="A267" s="92"/>
      <c r="B267" s="101"/>
      <c r="C267" s="54" t="s">
        <v>295</v>
      </c>
      <c r="D267" s="65" t="s">
        <v>362</v>
      </c>
      <c r="E267" s="70">
        <v>28.370850000000001</v>
      </c>
      <c r="F267" s="67">
        <v>2672</v>
      </c>
      <c r="G267" s="92"/>
      <c r="H267" s="112"/>
      <c r="I267" s="121">
        <f t="shared" si="13"/>
        <v>0</v>
      </c>
      <c r="J267" s="114"/>
      <c r="K267" s="122">
        <f t="shared" ref="K267:K285" si="15">J267/1250*100</f>
        <v>0</v>
      </c>
      <c r="L267" s="92"/>
      <c r="M267" s="92"/>
    </row>
    <row r="268" spans="1:13" ht="27.75" customHeight="1" x14ac:dyDescent="0.25">
      <c r="A268" s="92">
        <v>83</v>
      </c>
      <c r="B268" s="101" t="s">
        <v>213</v>
      </c>
      <c r="C268" s="64" t="s">
        <v>331</v>
      </c>
      <c r="D268" s="65" t="s">
        <v>362</v>
      </c>
      <c r="E268" s="70">
        <v>17.42407</v>
      </c>
      <c r="F268" s="67">
        <v>5162</v>
      </c>
      <c r="G268" s="92">
        <v>2</v>
      </c>
      <c r="H268" s="115">
        <f>SUM(E268:E270)</f>
        <v>112.73239000000001</v>
      </c>
      <c r="I268" s="121">
        <f t="shared" si="13"/>
        <v>112.73239000000001</v>
      </c>
      <c r="J268" s="114">
        <f>SUM(F268:F270)</f>
        <v>11494</v>
      </c>
      <c r="K268" s="121">
        <f t="shared" si="15"/>
        <v>919.52</v>
      </c>
      <c r="L268" s="92" t="s">
        <v>5</v>
      </c>
      <c r="M268" s="92"/>
    </row>
    <row r="269" spans="1:13" ht="27.75" customHeight="1" x14ac:dyDescent="0.25">
      <c r="A269" s="92"/>
      <c r="B269" s="101"/>
      <c r="C269" s="54" t="s">
        <v>296</v>
      </c>
      <c r="D269" s="65" t="s">
        <v>362</v>
      </c>
      <c r="E269" s="70">
        <v>40.208640000000003</v>
      </c>
      <c r="F269" s="67">
        <v>3545</v>
      </c>
      <c r="G269" s="92"/>
      <c r="H269" s="112"/>
      <c r="I269" s="121">
        <f t="shared" si="13"/>
        <v>0</v>
      </c>
      <c r="J269" s="114"/>
      <c r="K269" s="122">
        <f t="shared" si="15"/>
        <v>0</v>
      </c>
      <c r="L269" s="92"/>
      <c r="M269" s="92"/>
    </row>
    <row r="270" spans="1:13" ht="27.75" customHeight="1" x14ac:dyDescent="0.25">
      <c r="A270" s="92"/>
      <c r="B270" s="101"/>
      <c r="C270" s="54" t="s">
        <v>297</v>
      </c>
      <c r="D270" s="65" t="s">
        <v>362</v>
      </c>
      <c r="E270" s="70">
        <v>55.099679999999999</v>
      </c>
      <c r="F270" s="67">
        <v>2787</v>
      </c>
      <c r="G270" s="92"/>
      <c r="H270" s="112"/>
      <c r="I270" s="121">
        <f t="shared" si="13"/>
        <v>0</v>
      </c>
      <c r="J270" s="114"/>
      <c r="K270" s="122">
        <f t="shared" si="15"/>
        <v>0</v>
      </c>
      <c r="L270" s="92"/>
      <c r="M270" s="92"/>
    </row>
    <row r="271" spans="1:13" ht="27.75" customHeight="1" x14ac:dyDescent="0.25">
      <c r="A271" s="92">
        <v>84</v>
      </c>
      <c r="B271" s="101" t="s">
        <v>214</v>
      </c>
      <c r="C271" s="54" t="s">
        <v>298</v>
      </c>
      <c r="D271" s="65" t="s">
        <v>362</v>
      </c>
      <c r="E271" s="70">
        <v>38.166409999999999</v>
      </c>
      <c r="F271" s="67">
        <v>1329</v>
      </c>
      <c r="G271" s="92">
        <v>2</v>
      </c>
      <c r="H271" s="115">
        <f>SUM(E271:E273)</f>
        <v>145.28847000000002</v>
      </c>
      <c r="I271" s="121">
        <f t="shared" si="13"/>
        <v>145.28847000000002</v>
      </c>
      <c r="J271" s="114">
        <f>SUM(F271:F273)</f>
        <v>7049</v>
      </c>
      <c r="K271" s="121">
        <f t="shared" si="15"/>
        <v>563.91999999999996</v>
      </c>
      <c r="L271" s="92" t="s">
        <v>5</v>
      </c>
      <c r="M271" s="92"/>
    </row>
    <row r="272" spans="1:13" ht="27.75" customHeight="1" x14ac:dyDescent="0.25">
      <c r="A272" s="92"/>
      <c r="B272" s="101"/>
      <c r="C272" s="54" t="s">
        <v>299</v>
      </c>
      <c r="D272" s="65" t="s">
        <v>362</v>
      </c>
      <c r="E272" s="70">
        <v>60.132610000000007</v>
      </c>
      <c r="F272" s="67">
        <v>2454</v>
      </c>
      <c r="G272" s="92"/>
      <c r="H272" s="112"/>
      <c r="I272" s="121">
        <f t="shared" si="13"/>
        <v>0</v>
      </c>
      <c r="J272" s="114"/>
      <c r="K272" s="122">
        <f t="shared" si="15"/>
        <v>0</v>
      </c>
      <c r="L272" s="92"/>
      <c r="M272" s="92"/>
    </row>
    <row r="273" spans="1:13" ht="27.75" customHeight="1" x14ac:dyDescent="0.25">
      <c r="A273" s="92"/>
      <c r="B273" s="101"/>
      <c r="C273" s="54" t="s">
        <v>300</v>
      </c>
      <c r="D273" s="65" t="s">
        <v>362</v>
      </c>
      <c r="E273" s="70">
        <v>46.989449999999998</v>
      </c>
      <c r="F273" s="67">
        <v>3266</v>
      </c>
      <c r="G273" s="92"/>
      <c r="H273" s="112"/>
      <c r="I273" s="121">
        <f t="shared" si="13"/>
        <v>0</v>
      </c>
      <c r="J273" s="114"/>
      <c r="K273" s="122">
        <f t="shared" si="15"/>
        <v>0</v>
      </c>
      <c r="L273" s="92"/>
      <c r="M273" s="92"/>
    </row>
    <row r="274" spans="1:13" ht="25.5" customHeight="1" x14ac:dyDescent="0.25">
      <c r="A274" s="92">
        <v>85</v>
      </c>
      <c r="B274" s="101" t="s">
        <v>215</v>
      </c>
      <c r="C274" s="54" t="s">
        <v>301</v>
      </c>
      <c r="D274" s="65" t="s">
        <v>362</v>
      </c>
      <c r="E274" s="70">
        <v>63.716819999999998</v>
      </c>
      <c r="F274" s="67">
        <v>2890</v>
      </c>
      <c r="G274" s="92">
        <v>2</v>
      </c>
      <c r="H274" s="115">
        <f>SUM(E274:E276)</f>
        <v>146.25839999999999</v>
      </c>
      <c r="I274" s="121">
        <f t="shared" si="13"/>
        <v>146.25839999999999</v>
      </c>
      <c r="J274" s="114">
        <f>SUM(F274:F276)</f>
        <v>6635</v>
      </c>
      <c r="K274" s="121">
        <f t="shared" si="15"/>
        <v>530.79999999999995</v>
      </c>
      <c r="L274" s="92" t="s">
        <v>5</v>
      </c>
      <c r="M274" s="92"/>
    </row>
    <row r="275" spans="1:13" ht="25.5" customHeight="1" x14ac:dyDescent="0.25">
      <c r="A275" s="92"/>
      <c r="B275" s="101"/>
      <c r="C275" s="54" t="s">
        <v>302</v>
      </c>
      <c r="D275" s="65" t="s">
        <v>362</v>
      </c>
      <c r="E275" s="70">
        <v>45.041829999999997</v>
      </c>
      <c r="F275" s="67">
        <v>1825</v>
      </c>
      <c r="G275" s="92"/>
      <c r="H275" s="112"/>
      <c r="I275" s="121">
        <f t="shared" si="13"/>
        <v>0</v>
      </c>
      <c r="J275" s="114"/>
      <c r="K275" s="122">
        <f t="shared" si="15"/>
        <v>0</v>
      </c>
      <c r="L275" s="92"/>
      <c r="M275" s="92"/>
    </row>
    <row r="276" spans="1:13" ht="25.5" customHeight="1" x14ac:dyDescent="0.25">
      <c r="A276" s="92"/>
      <c r="B276" s="101"/>
      <c r="C276" s="54" t="s">
        <v>303</v>
      </c>
      <c r="D276" s="65" t="s">
        <v>362</v>
      </c>
      <c r="E276" s="70">
        <v>37.499749999999999</v>
      </c>
      <c r="F276" s="67">
        <v>1920</v>
      </c>
      <c r="G276" s="92"/>
      <c r="H276" s="112"/>
      <c r="I276" s="121">
        <f t="shared" si="13"/>
        <v>0</v>
      </c>
      <c r="J276" s="114"/>
      <c r="K276" s="122">
        <f t="shared" si="15"/>
        <v>0</v>
      </c>
      <c r="L276" s="92"/>
      <c r="M276" s="92"/>
    </row>
    <row r="277" spans="1:13" ht="25.5" customHeight="1" x14ac:dyDescent="0.25">
      <c r="A277" s="92">
        <v>86</v>
      </c>
      <c r="B277" s="101" t="s">
        <v>216</v>
      </c>
      <c r="C277" s="54" t="s">
        <v>304</v>
      </c>
      <c r="D277" s="65" t="s">
        <v>362</v>
      </c>
      <c r="E277" s="70">
        <v>78.789699999999996</v>
      </c>
      <c r="F277" s="67">
        <v>3029</v>
      </c>
      <c r="G277" s="92">
        <v>2</v>
      </c>
      <c r="H277" s="115">
        <f>SUM(E277:E279)</f>
        <v>160.15465999999998</v>
      </c>
      <c r="I277" s="121">
        <f t="shared" si="13"/>
        <v>160.15465999999998</v>
      </c>
      <c r="J277" s="114">
        <f>SUM(F277:F279)</f>
        <v>7012</v>
      </c>
      <c r="K277" s="121">
        <f t="shared" si="15"/>
        <v>560.96</v>
      </c>
      <c r="L277" s="92" t="s">
        <v>5</v>
      </c>
      <c r="M277" s="92"/>
    </row>
    <row r="278" spans="1:13" ht="25.5" customHeight="1" x14ac:dyDescent="0.25">
      <c r="A278" s="92"/>
      <c r="B278" s="101"/>
      <c r="C278" s="54" t="s">
        <v>305</v>
      </c>
      <c r="D278" s="65" t="s">
        <v>362</v>
      </c>
      <c r="E278" s="70">
        <v>35.691940000000002</v>
      </c>
      <c r="F278" s="67">
        <v>2508</v>
      </c>
      <c r="G278" s="92"/>
      <c r="H278" s="112"/>
      <c r="I278" s="121">
        <f t="shared" si="13"/>
        <v>0</v>
      </c>
      <c r="J278" s="114"/>
      <c r="K278" s="122">
        <f t="shared" si="15"/>
        <v>0</v>
      </c>
      <c r="L278" s="92"/>
      <c r="M278" s="92"/>
    </row>
    <row r="279" spans="1:13" ht="25.5" customHeight="1" x14ac:dyDescent="0.25">
      <c r="A279" s="92"/>
      <c r="B279" s="101"/>
      <c r="C279" s="54" t="s">
        <v>306</v>
      </c>
      <c r="D279" s="65" t="s">
        <v>362</v>
      </c>
      <c r="E279" s="70">
        <v>45.673019999999994</v>
      </c>
      <c r="F279" s="67">
        <v>1475</v>
      </c>
      <c r="G279" s="92"/>
      <c r="H279" s="112"/>
      <c r="I279" s="121">
        <f t="shared" si="13"/>
        <v>0</v>
      </c>
      <c r="J279" s="114"/>
      <c r="K279" s="122">
        <f t="shared" si="15"/>
        <v>0</v>
      </c>
      <c r="L279" s="92"/>
      <c r="M279" s="92"/>
    </row>
    <row r="280" spans="1:13" ht="25.5" customHeight="1" x14ac:dyDescent="0.25">
      <c r="A280" s="92">
        <v>87</v>
      </c>
      <c r="B280" s="101" t="s">
        <v>217</v>
      </c>
      <c r="C280" s="54" t="s">
        <v>307</v>
      </c>
      <c r="D280" s="65" t="s">
        <v>363</v>
      </c>
      <c r="E280" s="70">
        <v>66.809089999999998</v>
      </c>
      <c r="F280" s="67">
        <v>1782</v>
      </c>
      <c r="G280" s="92">
        <v>2</v>
      </c>
      <c r="H280" s="115">
        <f>SUM(E280:E282)</f>
        <v>167.81644</v>
      </c>
      <c r="I280" s="121">
        <f t="shared" si="13"/>
        <v>167.81644</v>
      </c>
      <c r="J280" s="114">
        <f>SUM(F280:F282)</f>
        <v>7718</v>
      </c>
      <c r="K280" s="121">
        <f t="shared" si="15"/>
        <v>617.44000000000005</v>
      </c>
      <c r="L280" s="92" t="s">
        <v>5</v>
      </c>
      <c r="M280" s="92"/>
    </row>
    <row r="281" spans="1:13" ht="25.5" customHeight="1" x14ac:dyDescent="0.25">
      <c r="A281" s="92"/>
      <c r="B281" s="101"/>
      <c r="C281" s="54" t="s">
        <v>308</v>
      </c>
      <c r="D281" s="65" t="s">
        <v>363</v>
      </c>
      <c r="E281" s="70">
        <v>41.738500000000002</v>
      </c>
      <c r="F281" s="67">
        <v>2567</v>
      </c>
      <c r="G281" s="92"/>
      <c r="H281" s="112"/>
      <c r="I281" s="121">
        <f t="shared" si="13"/>
        <v>0</v>
      </c>
      <c r="J281" s="114"/>
      <c r="K281" s="122">
        <f t="shared" si="15"/>
        <v>0</v>
      </c>
      <c r="L281" s="92"/>
      <c r="M281" s="92"/>
    </row>
    <row r="282" spans="1:13" ht="25.5" customHeight="1" x14ac:dyDescent="0.25">
      <c r="A282" s="92"/>
      <c r="B282" s="101"/>
      <c r="C282" s="54" t="s">
        <v>309</v>
      </c>
      <c r="D282" s="65" t="s">
        <v>363</v>
      </c>
      <c r="E282" s="70">
        <v>59.26885</v>
      </c>
      <c r="F282" s="67">
        <v>3369</v>
      </c>
      <c r="G282" s="92"/>
      <c r="H282" s="112"/>
      <c r="I282" s="121">
        <f t="shared" si="13"/>
        <v>0</v>
      </c>
      <c r="J282" s="114"/>
      <c r="K282" s="122">
        <f t="shared" si="15"/>
        <v>0</v>
      </c>
      <c r="L282" s="92"/>
      <c r="M282" s="92"/>
    </row>
    <row r="283" spans="1:13" ht="25.5" customHeight="1" x14ac:dyDescent="0.25">
      <c r="A283" s="92">
        <v>88</v>
      </c>
      <c r="B283" s="101" t="s">
        <v>218</v>
      </c>
      <c r="C283" s="54" t="s">
        <v>310</v>
      </c>
      <c r="D283" s="65" t="s">
        <v>363</v>
      </c>
      <c r="E283" s="70">
        <v>29.78951</v>
      </c>
      <c r="F283" s="67">
        <v>2475</v>
      </c>
      <c r="G283" s="92">
        <v>2</v>
      </c>
      <c r="H283" s="115">
        <f>SUM(E283:E285)</f>
        <v>111.08369999999999</v>
      </c>
      <c r="I283" s="121">
        <f t="shared" si="13"/>
        <v>111.08369999999999</v>
      </c>
      <c r="J283" s="114">
        <f>SUM(F283:F285)</f>
        <v>7406</v>
      </c>
      <c r="K283" s="121">
        <f t="shared" si="15"/>
        <v>592.48</v>
      </c>
      <c r="L283" s="92" t="s">
        <v>5</v>
      </c>
      <c r="M283" s="92"/>
    </row>
    <row r="284" spans="1:13" ht="25.5" customHeight="1" x14ac:dyDescent="0.25">
      <c r="A284" s="92"/>
      <c r="B284" s="101"/>
      <c r="C284" s="54" t="s">
        <v>311</v>
      </c>
      <c r="D284" s="65" t="s">
        <v>363</v>
      </c>
      <c r="E284" s="70">
        <v>40.32376</v>
      </c>
      <c r="F284" s="67">
        <v>3006</v>
      </c>
      <c r="G284" s="92"/>
      <c r="H284" s="112"/>
      <c r="I284" s="121">
        <f t="shared" si="13"/>
        <v>0</v>
      </c>
      <c r="J284" s="114"/>
      <c r="K284" s="122">
        <f t="shared" si="15"/>
        <v>0</v>
      </c>
      <c r="L284" s="92"/>
      <c r="M284" s="92"/>
    </row>
    <row r="285" spans="1:13" ht="25.5" customHeight="1" x14ac:dyDescent="0.25">
      <c r="A285" s="92"/>
      <c r="B285" s="101"/>
      <c r="C285" s="54" t="s">
        <v>312</v>
      </c>
      <c r="D285" s="65" t="s">
        <v>363</v>
      </c>
      <c r="E285" s="70">
        <v>40.970429999999993</v>
      </c>
      <c r="F285" s="67">
        <v>1925</v>
      </c>
      <c r="G285" s="92"/>
      <c r="H285" s="112"/>
      <c r="I285" s="121">
        <f t="shared" si="13"/>
        <v>0</v>
      </c>
      <c r="J285" s="114"/>
      <c r="K285" s="122">
        <f t="shared" si="15"/>
        <v>0</v>
      </c>
      <c r="L285" s="92"/>
      <c r="M285" s="92"/>
    </row>
    <row r="286" spans="1:13" ht="25.5" customHeight="1" x14ac:dyDescent="0.25">
      <c r="A286" s="92">
        <v>89</v>
      </c>
      <c r="B286" s="101" t="s">
        <v>219</v>
      </c>
      <c r="C286" s="54" t="s">
        <v>313</v>
      </c>
      <c r="D286" s="65" t="s">
        <v>363</v>
      </c>
      <c r="E286" s="70">
        <v>60.909660000000002</v>
      </c>
      <c r="F286" s="67">
        <v>4234</v>
      </c>
      <c r="G286" s="92">
        <v>1</v>
      </c>
      <c r="H286" s="115">
        <f>SUM(E286:E287)</f>
        <v>112.30619000000002</v>
      </c>
      <c r="I286" s="121">
        <f t="shared" si="13"/>
        <v>112.30619000000002</v>
      </c>
      <c r="J286" s="114">
        <f>SUM(F286:F287)</f>
        <v>8802</v>
      </c>
      <c r="K286" s="121">
        <f>J286/1250*100</f>
        <v>704.16</v>
      </c>
      <c r="L286" s="92" t="s">
        <v>5</v>
      </c>
      <c r="M286" s="92"/>
    </row>
    <row r="287" spans="1:13" ht="25.5" customHeight="1" x14ac:dyDescent="0.25">
      <c r="A287" s="92"/>
      <c r="B287" s="101"/>
      <c r="C287" s="54" t="s">
        <v>314</v>
      </c>
      <c r="D287" s="65" t="s">
        <v>363</v>
      </c>
      <c r="E287" s="70">
        <v>51.396530000000006</v>
      </c>
      <c r="F287" s="67">
        <v>4568</v>
      </c>
      <c r="G287" s="92"/>
      <c r="H287" s="112"/>
      <c r="I287" s="121">
        <f t="shared" si="13"/>
        <v>0</v>
      </c>
      <c r="J287" s="114"/>
      <c r="K287" s="122">
        <f t="shared" ref="K287:K290" si="16">J287/1250*100</f>
        <v>0</v>
      </c>
      <c r="L287" s="92"/>
      <c r="M287" s="92"/>
    </row>
    <row r="288" spans="1:13" ht="25.5" customHeight="1" x14ac:dyDescent="0.25">
      <c r="A288" s="92">
        <v>90</v>
      </c>
      <c r="B288" s="101" t="s">
        <v>220</v>
      </c>
      <c r="C288" s="54" t="s">
        <v>332</v>
      </c>
      <c r="D288" s="65" t="s">
        <v>363</v>
      </c>
      <c r="E288" s="70">
        <v>22.81803</v>
      </c>
      <c r="F288" s="67">
        <v>6457</v>
      </c>
      <c r="G288" s="92">
        <v>2</v>
      </c>
      <c r="H288" s="115">
        <f>SUM(E288:E290)</f>
        <v>118.97812999999999</v>
      </c>
      <c r="I288" s="121">
        <f t="shared" si="13"/>
        <v>118.97812999999999</v>
      </c>
      <c r="J288" s="114">
        <f>SUM(F288:F290)</f>
        <v>14219</v>
      </c>
      <c r="K288" s="121">
        <f t="shared" si="16"/>
        <v>1137.52</v>
      </c>
      <c r="L288" s="92" t="s">
        <v>5</v>
      </c>
      <c r="M288" s="92"/>
    </row>
    <row r="289" spans="1:13" ht="25.5" customHeight="1" x14ac:dyDescent="0.25">
      <c r="A289" s="92"/>
      <c r="B289" s="101"/>
      <c r="C289" s="54" t="s">
        <v>315</v>
      </c>
      <c r="D289" s="65" t="s">
        <v>363</v>
      </c>
      <c r="E289" s="70">
        <v>49.57488</v>
      </c>
      <c r="F289" s="67">
        <v>4589</v>
      </c>
      <c r="G289" s="92"/>
      <c r="H289" s="112"/>
      <c r="I289" s="121">
        <f t="shared" si="13"/>
        <v>0</v>
      </c>
      <c r="J289" s="114"/>
      <c r="K289" s="122">
        <f t="shared" si="16"/>
        <v>0</v>
      </c>
      <c r="L289" s="92"/>
      <c r="M289" s="92"/>
    </row>
    <row r="290" spans="1:13" ht="25.5" customHeight="1" x14ac:dyDescent="0.25">
      <c r="A290" s="92"/>
      <c r="B290" s="101"/>
      <c r="C290" s="54" t="s">
        <v>316</v>
      </c>
      <c r="D290" s="65" t="s">
        <v>363</v>
      </c>
      <c r="E290" s="70">
        <v>46.58522</v>
      </c>
      <c r="F290" s="67">
        <v>3173</v>
      </c>
      <c r="G290" s="92"/>
      <c r="H290" s="112"/>
      <c r="I290" s="121">
        <f t="shared" si="13"/>
        <v>0</v>
      </c>
      <c r="J290" s="114"/>
      <c r="K290" s="122">
        <f t="shared" si="16"/>
        <v>0</v>
      </c>
      <c r="L290" s="92"/>
      <c r="M290" s="92"/>
    </row>
  </sheetData>
  <mergeCells count="934">
    <mergeCell ref="A288:A290"/>
    <mergeCell ref="B288:B290"/>
    <mergeCell ref="G288:G290"/>
    <mergeCell ref="H288:H290"/>
    <mergeCell ref="I288:I290"/>
    <mergeCell ref="J288:J290"/>
    <mergeCell ref="K288:K290"/>
    <mergeCell ref="L288:L290"/>
    <mergeCell ref="M288:M290"/>
    <mergeCell ref="A286:A287"/>
    <mergeCell ref="B286:B287"/>
    <mergeCell ref="G286:G287"/>
    <mergeCell ref="H286:H287"/>
    <mergeCell ref="I286:I287"/>
    <mergeCell ref="J286:J287"/>
    <mergeCell ref="K286:K287"/>
    <mergeCell ref="L286:L287"/>
    <mergeCell ref="M286:M287"/>
    <mergeCell ref="K280:K282"/>
    <mergeCell ref="L280:L282"/>
    <mergeCell ref="M280:M282"/>
    <mergeCell ref="A283:A285"/>
    <mergeCell ref="B283:B285"/>
    <mergeCell ref="G283:G285"/>
    <mergeCell ref="H283:H285"/>
    <mergeCell ref="I283:I285"/>
    <mergeCell ref="J283:J285"/>
    <mergeCell ref="K283:K285"/>
    <mergeCell ref="A280:A282"/>
    <mergeCell ref="B280:B282"/>
    <mergeCell ref="G280:G282"/>
    <mergeCell ref="H280:H282"/>
    <mergeCell ref="I280:I282"/>
    <mergeCell ref="J280:J282"/>
    <mergeCell ref="L283:L285"/>
    <mergeCell ref="M283:M285"/>
    <mergeCell ref="A277:A279"/>
    <mergeCell ref="B277:B279"/>
    <mergeCell ref="G277:G279"/>
    <mergeCell ref="H277:H279"/>
    <mergeCell ref="I277:I279"/>
    <mergeCell ref="J277:J279"/>
    <mergeCell ref="K277:K279"/>
    <mergeCell ref="L277:L279"/>
    <mergeCell ref="M277:M279"/>
    <mergeCell ref="A274:A276"/>
    <mergeCell ref="B274:B276"/>
    <mergeCell ref="G274:G276"/>
    <mergeCell ref="H274:H276"/>
    <mergeCell ref="I274:I276"/>
    <mergeCell ref="J274:J276"/>
    <mergeCell ref="K274:K276"/>
    <mergeCell ref="L274:L276"/>
    <mergeCell ref="M274:M276"/>
    <mergeCell ref="K268:K270"/>
    <mergeCell ref="L268:L270"/>
    <mergeCell ref="M268:M270"/>
    <mergeCell ref="A271:A273"/>
    <mergeCell ref="B271:B273"/>
    <mergeCell ref="G271:G273"/>
    <mergeCell ref="H271:H273"/>
    <mergeCell ref="I271:I273"/>
    <mergeCell ref="J271:J273"/>
    <mergeCell ref="K271:K273"/>
    <mergeCell ref="A268:A270"/>
    <mergeCell ref="B268:B270"/>
    <mergeCell ref="G268:G270"/>
    <mergeCell ref="H268:H270"/>
    <mergeCell ref="I268:I270"/>
    <mergeCell ref="J268:J270"/>
    <mergeCell ref="L271:L273"/>
    <mergeCell ref="M271:M273"/>
    <mergeCell ref="A266:A267"/>
    <mergeCell ref="B266:B267"/>
    <mergeCell ref="G266:G267"/>
    <mergeCell ref="H266:H267"/>
    <mergeCell ref="I266:I267"/>
    <mergeCell ref="J266:J267"/>
    <mergeCell ref="K266:K267"/>
    <mergeCell ref="L266:L267"/>
    <mergeCell ref="M266:M267"/>
    <mergeCell ref="A263:A265"/>
    <mergeCell ref="B263:B265"/>
    <mergeCell ref="G263:G265"/>
    <mergeCell ref="H263:H265"/>
    <mergeCell ref="I263:I265"/>
    <mergeCell ref="J263:J265"/>
    <mergeCell ref="K263:K265"/>
    <mergeCell ref="L263:L265"/>
    <mergeCell ref="M263:M265"/>
    <mergeCell ref="K256:K258"/>
    <mergeCell ref="L256:L258"/>
    <mergeCell ref="M256:M258"/>
    <mergeCell ref="A259:A262"/>
    <mergeCell ref="B259:B262"/>
    <mergeCell ref="G259:G262"/>
    <mergeCell ref="H259:H262"/>
    <mergeCell ref="I259:I262"/>
    <mergeCell ref="J259:J262"/>
    <mergeCell ref="K259:K262"/>
    <mergeCell ref="A256:A258"/>
    <mergeCell ref="B256:B258"/>
    <mergeCell ref="G256:G258"/>
    <mergeCell ref="H256:H258"/>
    <mergeCell ref="I256:I258"/>
    <mergeCell ref="J256:J258"/>
    <mergeCell ref="L259:L262"/>
    <mergeCell ref="M259:M262"/>
    <mergeCell ref="A254:A255"/>
    <mergeCell ref="B254:B255"/>
    <mergeCell ref="G254:G255"/>
    <mergeCell ref="H254:H255"/>
    <mergeCell ref="I254:I255"/>
    <mergeCell ref="J254:J255"/>
    <mergeCell ref="K254:K255"/>
    <mergeCell ref="L254:L255"/>
    <mergeCell ref="M254:M255"/>
    <mergeCell ref="A251:A253"/>
    <mergeCell ref="B251:B253"/>
    <mergeCell ref="G251:G253"/>
    <mergeCell ref="H251:H253"/>
    <mergeCell ref="I251:I253"/>
    <mergeCell ref="J251:J253"/>
    <mergeCell ref="K251:K253"/>
    <mergeCell ref="L251:L253"/>
    <mergeCell ref="M251:M253"/>
    <mergeCell ref="K244:K247"/>
    <mergeCell ref="L244:L247"/>
    <mergeCell ref="M244:M247"/>
    <mergeCell ref="A248:A250"/>
    <mergeCell ref="B248:B250"/>
    <mergeCell ref="G248:G250"/>
    <mergeCell ref="H248:H250"/>
    <mergeCell ref="I248:I250"/>
    <mergeCell ref="J248:J250"/>
    <mergeCell ref="K248:K250"/>
    <mergeCell ref="A244:A247"/>
    <mergeCell ref="B244:B247"/>
    <mergeCell ref="G244:G247"/>
    <mergeCell ref="H244:H247"/>
    <mergeCell ref="I244:I247"/>
    <mergeCell ref="J244:J247"/>
    <mergeCell ref="L248:L250"/>
    <mergeCell ref="M248:M250"/>
    <mergeCell ref="A240:A243"/>
    <mergeCell ref="B240:B243"/>
    <mergeCell ref="G240:G243"/>
    <mergeCell ref="H240:H243"/>
    <mergeCell ref="I240:I243"/>
    <mergeCell ref="J240:J243"/>
    <mergeCell ref="K240:K243"/>
    <mergeCell ref="L240:L243"/>
    <mergeCell ref="M240:M243"/>
    <mergeCell ref="A237:A239"/>
    <mergeCell ref="B237:B239"/>
    <mergeCell ref="G237:G239"/>
    <mergeCell ref="H237:H239"/>
    <mergeCell ref="I237:I239"/>
    <mergeCell ref="J237:J239"/>
    <mergeCell ref="K237:K239"/>
    <mergeCell ref="L237:L239"/>
    <mergeCell ref="M237:M239"/>
    <mergeCell ref="K230:K233"/>
    <mergeCell ref="L230:L233"/>
    <mergeCell ref="M230:M233"/>
    <mergeCell ref="A234:A236"/>
    <mergeCell ref="B234:B236"/>
    <mergeCell ref="G234:G236"/>
    <mergeCell ref="H234:H236"/>
    <mergeCell ref="I234:I236"/>
    <mergeCell ref="J234:J236"/>
    <mergeCell ref="K234:K236"/>
    <mergeCell ref="A230:A233"/>
    <mergeCell ref="B230:B233"/>
    <mergeCell ref="G230:G233"/>
    <mergeCell ref="H230:H233"/>
    <mergeCell ref="I230:I233"/>
    <mergeCell ref="J230:J233"/>
    <mergeCell ref="L234:L236"/>
    <mergeCell ref="M234:M236"/>
    <mergeCell ref="A227:A229"/>
    <mergeCell ref="B227:B229"/>
    <mergeCell ref="G227:G229"/>
    <mergeCell ref="H227:H229"/>
    <mergeCell ref="I227:I229"/>
    <mergeCell ref="J227:J229"/>
    <mergeCell ref="K227:K229"/>
    <mergeCell ref="L227:L229"/>
    <mergeCell ref="M227:M229"/>
    <mergeCell ref="A225:A226"/>
    <mergeCell ref="B225:B226"/>
    <mergeCell ref="G225:G226"/>
    <mergeCell ref="H225:H226"/>
    <mergeCell ref="I225:I226"/>
    <mergeCell ref="J225:J226"/>
    <mergeCell ref="K225:K226"/>
    <mergeCell ref="L225:L226"/>
    <mergeCell ref="M225:M226"/>
    <mergeCell ref="K220:K221"/>
    <mergeCell ref="L220:L221"/>
    <mergeCell ref="M220:M221"/>
    <mergeCell ref="A222:A224"/>
    <mergeCell ref="B222:B224"/>
    <mergeCell ref="G222:G224"/>
    <mergeCell ref="H222:H224"/>
    <mergeCell ref="I222:I224"/>
    <mergeCell ref="J222:J224"/>
    <mergeCell ref="K222:K224"/>
    <mergeCell ref="A220:A221"/>
    <mergeCell ref="B220:B221"/>
    <mergeCell ref="G220:G221"/>
    <mergeCell ref="H220:H221"/>
    <mergeCell ref="I220:I221"/>
    <mergeCell ref="J220:J221"/>
    <mergeCell ref="L222:L224"/>
    <mergeCell ref="M222:M224"/>
    <mergeCell ref="A218:A219"/>
    <mergeCell ref="B218:B219"/>
    <mergeCell ref="G218:G219"/>
    <mergeCell ref="H218:H219"/>
    <mergeCell ref="I218:I219"/>
    <mergeCell ref="J218:J219"/>
    <mergeCell ref="K218:K219"/>
    <mergeCell ref="L218:L219"/>
    <mergeCell ref="M218:M219"/>
    <mergeCell ref="A215:A217"/>
    <mergeCell ref="B215:B217"/>
    <mergeCell ref="G215:G217"/>
    <mergeCell ref="H215:H217"/>
    <mergeCell ref="I215:I217"/>
    <mergeCell ref="J215:J217"/>
    <mergeCell ref="K215:K217"/>
    <mergeCell ref="L215:L217"/>
    <mergeCell ref="M215:M217"/>
    <mergeCell ref="K210:K212"/>
    <mergeCell ref="L210:L212"/>
    <mergeCell ref="M210:M212"/>
    <mergeCell ref="A213:A214"/>
    <mergeCell ref="B213:B214"/>
    <mergeCell ref="G213:G214"/>
    <mergeCell ref="H213:H214"/>
    <mergeCell ref="I213:I214"/>
    <mergeCell ref="J213:J214"/>
    <mergeCell ref="K213:K214"/>
    <mergeCell ref="A210:A212"/>
    <mergeCell ref="B210:B212"/>
    <mergeCell ref="G210:G212"/>
    <mergeCell ref="H210:H212"/>
    <mergeCell ref="I210:I212"/>
    <mergeCell ref="J210:J212"/>
    <mergeCell ref="L213:L214"/>
    <mergeCell ref="M213:M214"/>
    <mergeCell ref="A206:A209"/>
    <mergeCell ref="B206:B209"/>
    <mergeCell ref="G206:G209"/>
    <mergeCell ref="H206:H209"/>
    <mergeCell ref="I206:I209"/>
    <mergeCell ref="J206:J209"/>
    <mergeCell ref="K206:K209"/>
    <mergeCell ref="L206:L209"/>
    <mergeCell ref="M206:M209"/>
    <mergeCell ref="A203:A205"/>
    <mergeCell ref="B203:B205"/>
    <mergeCell ref="G203:G205"/>
    <mergeCell ref="H203:H205"/>
    <mergeCell ref="I203:I205"/>
    <mergeCell ref="J203:J205"/>
    <mergeCell ref="K203:K205"/>
    <mergeCell ref="L203:L205"/>
    <mergeCell ref="M203:M205"/>
    <mergeCell ref="K197:K199"/>
    <mergeCell ref="L197:L199"/>
    <mergeCell ref="M197:M199"/>
    <mergeCell ref="A200:A202"/>
    <mergeCell ref="B200:B202"/>
    <mergeCell ref="G200:G202"/>
    <mergeCell ref="H200:H202"/>
    <mergeCell ref="I200:I202"/>
    <mergeCell ref="J200:J202"/>
    <mergeCell ref="K200:K202"/>
    <mergeCell ref="A197:A199"/>
    <mergeCell ref="B197:B199"/>
    <mergeCell ref="G197:G199"/>
    <mergeCell ref="H197:H199"/>
    <mergeCell ref="I197:I199"/>
    <mergeCell ref="J197:J199"/>
    <mergeCell ref="L200:L202"/>
    <mergeCell ref="M200:M202"/>
    <mergeCell ref="A194:A196"/>
    <mergeCell ref="B194:B196"/>
    <mergeCell ref="G194:G196"/>
    <mergeCell ref="H194:H196"/>
    <mergeCell ref="I194:I196"/>
    <mergeCell ref="J194:J196"/>
    <mergeCell ref="K194:K196"/>
    <mergeCell ref="L194:L196"/>
    <mergeCell ref="M194:M196"/>
    <mergeCell ref="A191:A193"/>
    <mergeCell ref="B191:B193"/>
    <mergeCell ref="G191:G193"/>
    <mergeCell ref="H191:H193"/>
    <mergeCell ref="I191:I193"/>
    <mergeCell ref="J191:J193"/>
    <mergeCell ref="K191:K193"/>
    <mergeCell ref="L191:L193"/>
    <mergeCell ref="M191:M193"/>
    <mergeCell ref="A188:A190"/>
    <mergeCell ref="B188:B190"/>
    <mergeCell ref="G188:G190"/>
    <mergeCell ref="H188:H190"/>
    <mergeCell ref="I188:I190"/>
    <mergeCell ref="J188:J190"/>
    <mergeCell ref="K188:K190"/>
    <mergeCell ref="L188:L190"/>
    <mergeCell ref="M188:M190"/>
    <mergeCell ref="A184:A187"/>
    <mergeCell ref="B184:B187"/>
    <mergeCell ref="G184:G187"/>
    <mergeCell ref="H184:H187"/>
    <mergeCell ref="I184:I187"/>
    <mergeCell ref="J184:J187"/>
    <mergeCell ref="K184:K187"/>
    <mergeCell ref="L184:L187"/>
    <mergeCell ref="M184:M187"/>
    <mergeCell ref="Q180:Q181"/>
    <mergeCell ref="R180:R181"/>
    <mergeCell ref="A181:A182"/>
    <mergeCell ref="B181:B182"/>
    <mergeCell ref="G181:G182"/>
    <mergeCell ref="H181:H182"/>
    <mergeCell ref="I181:I182"/>
    <mergeCell ref="J181:J182"/>
    <mergeCell ref="K181:K182"/>
    <mergeCell ref="L181:L182"/>
    <mergeCell ref="M181:M182"/>
    <mergeCell ref="A179:A180"/>
    <mergeCell ref="B179:B180"/>
    <mergeCell ref="G179:G180"/>
    <mergeCell ref="H179:H180"/>
    <mergeCell ref="I179:I180"/>
    <mergeCell ref="J179:J180"/>
    <mergeCell ref="K179:K180"/>
    <mergeCell ref="L179:L180"/>
    <mergeCell ref="M179:M180"/>
    <mergeCell ref="M175:M176"/>
    <mergeCell ref="Q176:Q177"/>
    <mergeCell ref="R176:R177"/>
    <mergeCell ref="A177:A178"/>
    <mergeCell ref="B177:B178"/>
    <mergeCell ref="G177:G178"/>
    <mergeCell ref="H177:H178"/>
    <mergeCell ref="I177:I178"/>
    <mergeCell ref="J177:J178"/>
    <mergeCell ref="K177:K178"/>
    <mergeCell ref="Q174:Q175"/>
    <mergeCell ref="R174:R175"/>
    <mergeCell ref="A175:A176"/>
    <mergeCell ref="B175:B176"/>
    <mergeCell ref="G175:G176"/>
    <mergeCell ref="H175:H176"/>
    <mergeCell ref="I175:I176"/>
    <mergeCell ref="J175:J176"/>
    <mergeCell ref="K175:K176"/>
    <mergeCell ref="L175:L176"/>
    <mergeCell ref="L177:L178"/>
    <mergeCell ref="M177:M178"/>
    <mergeCell ref="Q178:Q179"/>
    <mergeCell ref="R178:R179"/>
    <mergeCell ref="K172:K174"/>
    <mergeCell ref="L172:L174"/>
    <mergeCell ref="M172:M174"/>
    <mergeCell ref="A169:A171"/>
    <mergeCell ref="B169:B171"/>
    <mergeCell ref="G169:G171"/>
    <mergeCell ref="H169:H171"/>
    <mergeCell ref="I169:I171"/>
    <mergeCell ref="J169:J171"/>
    <mergeCell ref="Q166:Q167"/>
    <mergeCell ref="R166:R167"/>
    <mergeCell ref="A167:A168"/>
    <mergeCell ref="B167:B168"/>
    <mergeCell ref="G167:G168"/>
    <mergeCell ref="H167:H168"/>
    <mergeCell ref="I167:I168"/>
    <mergeCell ref="J167:J168"/>
    <mergeCell ref="K167:K168"/>
    <mergeCell ref="L167:L168"/>
    <mergeCell ref="M167:M168"/>
    <mergeCell ref="Q168:Q170"/>
    <mergeCell ref="R168:R170"/>
    <mergeCell ref="K169:K171"/>
    <mergeCell ref="L169:L171"/>
    <mergeCell ref="M169:M171"/>
    <mergeCell ref="Q171:Q173"/>
    <mergeCell ref="R171:R173"/>
    <mergeCell ref="A172:A174"/>
    <mergeCell ref="B172:B174"/>
    <mergeCell ref="G172:G174"/>
    <mergeCell ref="H172:H174"/>
    <mergeCell ref="I172:I174"/>
    <mergeCell ref="J172:J174"/>
    <mergeCell ref="A165:A166"/>
    <mergeCell ref="B165:B166"/>
    <mergeCell ref="G165:G166"/>
    <mergeCell ref="H165:H166"/>
    <mergeCell ref="I165:I166"/>
    <mergeCell ref="J165:J166"/>
    <mergeCell ref="K165:K166"/>
    <mergeCell ref="L165:L166"/>
    <mergeCell ref="M165:M166"/>
    <mergeCell ref="M161:M162"/>
    <mergeCell ref="Q162:Q163"/>
    <mergeCell ref="R162:R163"/>
    <mergeCell ref="A163:A164"/>
    <mergeCell ref="B163:B164"/>
    <mergeCell ref="G163:G164"/>
    <mergeCell ref="H163:H164"/>
    <mergeCell ref="I163:I164"/>
    <mergeCell ref="J163:J164"/>
    <mergeCell ref="K163:K164"/>
    <mergeCell ref="Q160:Q161"/>
    <mergeCell ref="R160:R161"/>
    <mergeCell ref="A161:A162"/>
    <mergeCell ref="B161:B162"/>
    <mergeCell ref="G161:G162"/>
    <mergeCell ref="H161:H162"/>
    <mergeCell ref="I161:I162"/>
    <mergeCell ref="J161:J162"/>
    <mergeCell ref="K161:K162"/>
    <mergeCell ref="L161:L162"/>
    <mergeCell ref="L163:L164"/>
    <mergeCell ref="M163:M164"/>
    <mergeCell ref="Q164:Q165"/>
    <mergeCell ref="R164:R165"/>
    <mergeCell ref="K158:K160"/>
    <mergeCell ref="L158:L160"/>
    <mergeCell ref="M158:M160"/>
    <mergeCell ref="A155:A157"/>
    <mergeCell ref="B155:B157"/>
    <mergeCell ref="G155:G157"/>
    <mergeCell ref="H155:H157"/>
    <mergeCell ref="I155:I157"/>
    <mergeCell ref="J155:J157"/>
    <mergeCell ref="Q150:Q153"/>
    <mergeCell ref="R150:R153"/>
    <mergeCell ref="A151:A154"/>
    <mergeCell ref="B151:B154"/>
    <mergeCell ref="G151:G154"/>
    <mergeCell ref="H151:H154"/>
    <mergeCell ref="I151:I154"/>
    <mergeCell ref="J151:J154"/>
    <mergeCell ref="K151:K154"/>
    <mergeCell ref="L151:L154"/>
    <mergeCell ref="M151:M154"/>
    <mergeCell ref="Q154:Q156"/>
    <mergeCell ref="R154:R156"/>
    <mergeCell ref="K155:K157"/>
    <mergeCell ref="L155:L157"/>
    <mergeCell ref="M155:M157"/>
    <mergeCell ref="Q157:Q159"/>
    <mergeCell ref="R157:R159"/>
    <mergeCell ref="A158:A160"/>
    <mergeCell ref="B158:B160"/>
    <mergeCell ref="G158:G160"/>
    <mergeCell ref="H158:H160"/>
    <mergeCell ref="I158:I160"/>
    <mergeCell ref="J158:J160"/>
    <mergeCell ref="A147:A150"/>
    <mergeCell ref="B147:B150"/>
    <mergeCell ref="G147:G150"/>
    <mergeCell ref="H147:H150"/>
    <mergeCell ref="I147:I150"/>
    <mergeCell ref="J147:J150"/>
    <mergeCell ref="K147:K150"/>
    <mergeCell ref="L147:L150"/>
    <mergeCell ref="M147:M150"/>
    <mergeCell ref="M141:M143"/>
    <mergeCell ref="Q143:Q145"/>
    <mergeCell ref="R143:R145"/>
    <mergeCell ref="A144:A146"/>
    <mergeCell ref="B144:B146"/>
    <mergeCell ref="G144:G146"/>
    <mergeCell ref="H144:H146"/>
    <mergeCell ref="I144:I146"/>
    <mergeCell ref="J144:J146"/>
    <mergeCell ref="K144:K146"/>
    <mergeCell ref="Q140:Q142"/>
    <mergeCell ref="R140:R142"/>
    <mergeCell ref="A141:A143"/>
    <mergeCell ref="B141:B143"/>
    <mergeCell ref="G141:G143"/>
    <mergeCell ref="H141:H143"/>
    <mergeCell ref="I141:I143"/>
    <mergeCell ref="J141:J143"/>
    <mergeCell ref="K141:K143"/>
    <mergeCell ref="L141:L143"/>
    <mergeCell ref="L144:L146"/>
    <mergeCell ref="M144:M146"/>
    <mergeCell ref="Q146:Q149"/>
    <mergeCell ref="R146:R149"/>
    <mergeCell ref="K137:K140"/>
    <mergeCell ref="L137:L140"/>
    <mergeCell ref="M137:M140"/>
    <mergeCell ref="A133:A136"/>
    <mergeCell ref="B133:B136"/>
    <mergeCell ref="G133:G136"/>
    <mergeCell ref="H133:H136"/>
    <mergeCell ref="I133:I136"/>
    <mergeCell ref="J133:J136"/>
    <mergeCell ref="Q129:Q131"/>
    <mergeCell ref="R129:R131"/>
    <mergeCell ref="A130:A132"/>
    <mergeCell ref="B130:B132"/>
    <mergeCell ref="G130:G132"/>
    <mergeCell ref="H130:H132"/>
    <mergeCell ref="I130:I132"/>
    <mergeCell ref="J130:J132"/>
    <mergeCell ref="K130:K132"/>
    <mergeCell ref="L130:L132"/>
    <mergeCell ref="M130:M132"/>
    <mergeCell ref="Q132:Q135"/>
    <mergeCell ref="R132:R135"/>
    <mergeCell ref="K133:K136"/>
    <mergeCell ref="L133:L136"/>
    <mergeCell ref="M133:M136"/>
    <mergeCell ref="Q136:Q139"/>
    <mergeCell ref="R136:R139"/>
    <mergeCell ref="A137:A140"/>
    <mergeCell ref="B137:B140"/>
    <mergeCell ref="G137:G140"/>
    <mergeCell ref="H137:H140"/>
    <mergeCell ref="I137:I140"/>
    <mergeCell ref="J137:J140"/>
    <mergeCell ref="A127:A129"/>
    <mergeCell ref="B127:B129"/>
    <mergeCell ref="G127:G129"/>
    <mergeCell ref="H127:H129"/>
    <mergeCell ref="I127:I129"/>
    <mergeCell ref="J127:J129"/>
    <mergeCell ref="K127:K129"/>
    <mergeCell ref="L127:L129"/>
    <mergeCell ref="M127:M129"/>
    <mergeCell ref="M122:M123"/>
    <mergeCell ref="Q123:Q125"/>
    <mergeCell ref="R123:R125"/>
    <mergeCell ref="A124:A126"/>
    <mergeCell ref="B124:B126"/>
    <mergeCell ref="G124:G126"/>
    <mergeCell ref="H124:H126"/>
    <mergeCell ref="I124:I126"/>
    <mergeCell ref="J124:J126"/>
    <mergeCell ref="K124:K126"/>
    <mergeCell ref="Q121:Q122"/>
    <mergeCell ref="R121:R122"/>
    <mergeCell ref="A122:A123"/>
    <mergeCell ref="B122:B123"/>
    <mergeCell ref="G122:G123"/>
    <mergeCell ref="H122:H123"/>
    <mergeCell ref="I122:I123"/>
    <mergeCell ref="J122:J123"/>
    <mergeCell ref="K122:K123"/>
    <mergeCell ref="L122:L123"/>
    <mergeCell ref="L124:L126"/>
    <mergeCell ref="M124:M126"/>
    <mergeCell ref="Q126:Q128"/>
    <mergeCell ref="R126:R128"/>
    <mergeCell ref="K120:K121"/>
    <mergeCell ref="L120:L121"/>
    <mergeCell ref="M120:M121"/>
    <mergeCell ref="A118:A119"/>
    <mergeCell ref="B118:B119"/>
    <mergeCell ref="G118:G119"/>
    <mergeCell ref="H118:H119"/>
    <mergeCell ref="I118:I119"/>
    <mergeCell ref="J118:J119"/>
    <mergeCell ref="Q115:Q116"/>
    <mergeCell ref="R115:R116"/>
    <mergeCell ref="A116:A117"/>
    <mergeCell ref="B116:B117"/>
    <mergeCell ref="G116:G117"/>
    <mergeCell ref="H116:H117"/>
    <mergeCell ref="I116:I117"/>
    <mergeCell ref="J116:J117"/>
    <mergeCell ref="K116:K117"/>
    <mergeCell ref="L116:L117"/>
    <mergeCell ref="M116:M117"/>
    <mergeCell ref="Q117:Q118"/>
    <mergeCell ref="R117:R118"/>
    <mergeCell ref="K118:K119"/>
    <mergeCell ref="L118:L119"/>
    <mergeCell ref="M118:M119"/>
    <mergeCell ref="Q119:Q120"/>
    <mergeCell ref="R119:R120"/>
    <mergeCell ref="A120:A121"/>
    <mergeCell ref="B120:B121"/>
    <mergeCell ref="G120:G121"/>
    <mergeCell ref="H120:H121"/>
    <mergeCell ref="I120:I121"/>
    <mergeCell ref="J120:J121"/>
    <mergeCell ref="A114:A115"/>
    <mergeCell ref="B114:B115"/>
    <mergeCell ref="G114:G115"/>
    <mergeCell ref="H114:H115"/>
    <mergeCell ref="I114:I115"/>
    <mergeCell ref="J114:J115"/>
    <mergeCell ref="K114:K115"/>
    <mergeCell ref="L114:L115"/>
    <mergeCell ref="M114:M115"/>
    <mergeCell ref="M107:M109"/>
    <mergeCell ref="Q109:Q112"/>
    <mergeCell ref="R109:R112"/>
    <mergeCell ref="A110:A113"/>
    <mergeCell ref="B110:B113"/>
    <mergeCell ref="G110:G113"/>
    <mergeCell ref="H110:H113"/>
    <mergeCell ref="I110:I113"/>
    <mergeCell ref="J110:J113"/>
    <mergeCell ref="K110:K113"/>
    <mergeCell ref="Q106:Q108"/>
    <mergeCell ref="R106:R108"/>
    <mergeCell ref="A107:A109"/>
    <mergeCell ref="B107:B109"/>
    <mergeCell ref="G107:G109"/>
    <mergeCell ref="H107:H109"/>
    <mergeCell ref="I107:I109"/>
    <mergeCell ref="J107:J109"/>
    <mergeCell ref="K107:K109"/>
    <mergeCell ref="L107:L109"/>
    <mergeCell ref="L110:L113"/>
    <mergeCell ref="M110:M113"/>
    <mergeCell ref="Q113:Q114"/>
    <mergeCell ref="R113:R114"/>
    <mergeCell ref="K102:K106"/>
    <mergeCell ref="L102:L106"/>
    <mergeCell ref="M102:M106"/>
    <mergeCell ref="A98:A101"/>
    <mergeCell ref="B98:B101"/>
    <mergeCell ref="G98:G101"/>
    <mergeCell ref="H98:H101"/>
    <mergeCell ref="I98:I101"/>
    <mergeCell ref="J98:J101"/>
    <mergeCell ref="Q94:Q96"/>
    <mergeCell ref="R94:R96"/>
    <mergeCell ref="A95:A97"/>
    <mergeCell ref="B95:B97"/>
    <mergeCell ref="G95:G97"/>
    <mergeCell ref="H95:H97"/>
    <mergeCell ref="I95:I97"/>
    <mergeCell ref="J95:J97"/>
    <mergeCell ref="K95:K97"/>
    <mergeCell ref="L95:L97"/>
    <mergeCell ref="M95:M97"/>
    <mergeCell ref="Q97:Q100"/>
    <mergeCell ref="R97:R100"/>
    <mergeCell ref="K98:K101"/>
    <mergeCell ref="L98:L101"/>
    <mergeCell ref="M98:M101"/>
    <mergeCell ref="Q101:Q105"/>
    <mergeCell ref="R101:R105"/>
    <mergeCell ref="A102:A106"/>
    <mergeCell ref="B102:B106"/>
    <mergeCell ref="G102:G106"/>
    <mergeCell ref="H102:H106"/>
    <mergeCell ref="I102:I106"/>
    <mergeCell ref="J102:J106"/>
    <mergeCell ref="A89:A94"/>
    <mergeCell ref="B89:B94"/>
    <mergeCell ref="G89:G94"/>
    <mergeCell ref="H89:H94"/>
    <mergeCell ref="I89:I94"/>
    <mergeCell ref="J89:J94"/>
    <mergeCell ref="K89:K94"/>
    <mergeCell ref="L89:L94"/>
    <mergeCell ref="M89:M94"/>
    <mergeCell ref="M84:M86"/>
    <mergeCell ref="Q86:Q87"/>
    <mergeCell ref="R86:R87"/>
    <mergeCell ref="A87:A88"/>
    <mergeCell ref="B87:B88"/>
    <mergeCell ref="G87:G88"/>
    <mergeCell ref="H87:H88"/>
    <mergeCell ref="I87:I88"/>
    <mergeCell ref="J87:J88"/>
    <mergeCell ref="K87:K88"/>
    <mergeCell ref="Q83:Q85"/>
    <mergeCell ref="R83:R85"/>
    <mergeCell ref="A84:A86"/>
    <mergeCell ref="B84:B86"/>
    <mergeCell ref="G84:G86"/>
    <mergeCell ref="H84:H86"/>
    <mergeCell ref="I84:I86"/>
    <mergeCell ref="J84:J86"/>
    <mergeCell ref="K84:K86"/>
    <mergeCell ref="L84:L86"/>
    <mergeCell ref="L87:L88"/>
    <mergeCell ref="M87:M88"/>
    <mergeCell ref="Q88:Q93"/>
    <mergeCell ref="R88:R93"/>
    <mergeCell ref="K80:K83"/>
    <mergeCell ref="L80:L83"/>
    <mergeCell ref="M80:M83"/>
    <mergeCell ref="A76:A79"/>
    <mergeCell ref="B76:B79"/>
    <mergeCell ref="G76:G79"/>
    <mergeCell ref="H76:H79"/>
    <mergeCell ref="I76:I79"/>
    <mergeCell ref="J76:J79"/>
    <mergeCell ref="Q71:Q74"/>
    <mergeCell ref="R71:R74"/>
    <mergeCell ref="A72:A75"/>
    <mergeCell ref="B72:B75"/>
    <mergeCell ref="G72:G75"/>
    <mergeCell ref="H72:H75"/>
    <mergeCell ref="I72:I75"/>
    <mergeCell ref="J72:J75"/>
    <mergeCell ref="K72:K75"/>
    <mergeCell ref="L72:L75"/>
    <mergeCell ref="M72:M75"/>
    <mergeCell ref="Q75:Q78"/>
    <mergeCell ref="R75:R78"/>
    <mergeCell ref="K76:K79"/>
    <mergeCell ref="L76:L79"/>
    <mergeCell ref="M76:M79"/>
    <mergeCell ref="Q79:Q82"/>
    <mergeCell ref="R79:R82"/>
    <mergeCell ref="A80:A83"/>
    <mergeCell ref="B80:B83"/>
    <mergeCell ref="G80:G83"/>
    <mergeCell ref="H80:H83"/>
    <mergeCell ref="I80:I83"/>
    <mergeCell ref="J80:J83"/>
    <mergeCell ref="A70:A71"/>
    <mergeCell ref="B70:B71"/>
    <mergeCell ref="G70:G71"/>
    <mergeCell ref="H70:H71"/>
    <mergeCell ref="I70:I71"/>
    <mergeCell ref="J70:J71"/>
    <mergeCell ref="K70:K71"/>
    <mergeCell ref="L70:L71"/>
    <mergeCell ref="M70:M71"/>
    <mergeCell ref="M66:M67"/>
    <mergeCell ref="Q67:Q68"/>
    <mergeCell ref="R67:R68"/>
    <mergeCell ref="A68:A69"/>
    <mergeCell ref="B68:B69"/>
    <mergeCell ref="G68:G69"/>
    <mergeCell ref="H68:H69"/>
    <mergeCell ref="I68:I69"/>
    <mergeCell ref="J68:J69"/>
    <mergeCell ref="K68:K69"/>
    <mergeCell ref="Q65:Q66"/>
    <mergeCell ref="R65:R66"/>
    <mergeCell ref="A66:A67"/>
    <mergeCell ref="B66:B67"/>
    <mergeCell ref="G66:G67"/>
    <mergeCell ref="H66:H67"/>
    <mergeCell ref="I66:I67"/>
    <mergeCell ref="J66:J67"/>
    <mergeCell ref="K66:K67"/>
    <mergeCell ref="L66:L67"/>
    <mergeCell ref="L68:L69"/>
    <mergeCell ref="M68:M69"/>
    <mergeCell ref="Q69:Q70"/>
    <mergeCell ref="R69:R70"/>
    <mergeCell ref="K63:K65"/>
    <mergeCell ref="L63:L65"/>
    <mergeCell ref="M63:M65"/>
    <mergeCell ref="A60:A62"/>
    <mergeCell ref="B60:B62"/>
    <mergeCell ref="G60:G62"/>
    <mergeCell ref="H60:H62"/>
    <mergeCell ref="I60:I62"/>
    <mergeCell ref="J60:J62"/>
    <mergeCell ref="Q56:Q58"/>
    <mergeCell ref="R56:R58"/>
    <mergeCell ref="A57:A59"/>
    <mergeCell ref="B57:B59"/>
    <mergeCell ref="G57:G59"/>
    <mergeCell ref="H57:H59"/>
    <mergeCell ref="I57:I59"/>
    <mergeCell ref="J57:J59"/>
    <mergeCell ref="K57:K59"/>
    <mergeCell ref="L57:L59"/>
    <mergeCell ref="M57:M59"/>
    <mergeCell ref="Q59:Q61"/>
    <mergeCell ref="R59:R61"/>
    <mergeCell ref="K60:K62"/>
    <mergeCell ref="L60:L62"/>
    <mergeCell ref="M60:M62"/>
    <mergeCell ref="Q62:Q64"/>
    <mergeCell ref="R62:R64"/>
    <mergeCell ref="A63:A65"/>
    <mergeCell ref="B63:B65"/>
    <mergeCell ref="G63:G65"/>
    <mergeCell ref="H63:H65"/>
    <mergeCell ref="I63:I65"/>
    <mergeCell ref="J63:J65"/>
    <mergeCell ref="A54:A56"/>
    <mergeCell ref="B54:B56"/>
    <mergeCell ref="G54:G56"/>
    <mergeCell ref="H54:H56"/>
    <mergeCell ref="I54:I56"/>
    <mergeCell ref="J54:J56"/>
    <mergeCell ref="K54:K56"/>
    <mergeCell ref="L54:L56"/>
    <mergeCell ref="M54:M56"/>
    <mergeCell ref="M47:M50"/>
    <mergeCell ref="Q50:Q52"/>
    <mergeCell ref="R50:R52"/>
    <mergeCell ref="A51:A53"/>
    <mergeCell ref="B51:B53"/>
    <mergeCell ref="G51:G53"/>
    <mergeCell ref="H51:H53"/>
    <mergeCell ref="I51:I53"/>
    <mergeCell ref="J51:J53"/>
    <mergeCell ref="K51:K53"/>
    <mergeCell ref="Q46:Q49"/>
    <mergeCell ref="R46:R49"/>
    <mergeCell ref="A47:A50"/>
    <mergeCell ref="B47:B50"/>
    <mergeCell ref="G47:G50"/>
    <mergeCell ref="H47:H50"/>
    <mergeCell ref="I47:I50"/>
    <mergeCell ref="J47:J50"/>
    <mergeCell ref="K47:K50"/>
    <mergeCell ref="L47:L50"/>
    <mergeCell ref="L51:L53"/>
    <mergeCell ref="M51:M53"/>
    <mergeCell ref="Q53:Q55"/>
    <mergeCell ref="R53:R55"/>
    <mergeCell ref="I42:I46"/>
    <mergeCell ref="J42:J46"/>
    <mergeCell ref="K42:K46"/>
    <mergeCell ref="L42:L46"/>
    <mergeCell ref="M42:M46"/>
    <mergeCell ref="A39:A41"/>
    <mergeCell ref="B39:B41"/>
    <mergeCell ref="G39:G41"/>
    <mergeCell ref="H39:H41"/>
    <mergeCell ref="I39:I41"/>
    <mergeCell ref="J39:J41"/>
    <mergeCell ref="Q32:Q33"/>
    <mergeCell ref="R32:R33"/>
    <mergeCell ref="Q34:Q37"/>
    <mergeCell ref="R34:R37"/>
    <mergeCell ref="A35:A38"/>
    <mergeCell ref="B35:B38"/>
    <mergeCell ref="G35:G38"/>
    <mergeCell ref="H35:H38"/>
    <mergeCell ref="I35:I38"/>
    <mergeCell ref="J35:J38"/>
    <mergeCell ref="K35:K38"/>
    <mergeCell ref="L35:L38"/>
    <mergeCell ref="M35:M38"/>
    <mergeCell ref="Q38:Q40"/>
    <mergeCell ref="R38:R40"/>
    <mergeCell ref="K39:K41"/>
    <mergeCell ref="L39:L41"/>
    <mergeCell ref="M39:M41"/>
    <mergeCell ref="Q41:Q45"/>
    <mergeCell ref="R41:R45"/>
    <mergeCell ref="A42:A46"/>
    <mergeCell ref="B42:B46"/>
    <mergeCell ref="G42:G46"/>
    <mergeCell ref="H42:H46"/>
    <mergeCell ref="L22:L27"/>
    <mergeCell ref="L28:L31"/>
    <mergeCell ref="M28:M31"/>
    <mergeCell ref="A32:A34"/>
    <mergeCell ref="B32:B34"/>
    <mergeCell ref="G32:G34"/>
    <mergeCell ref="H32:H34"/>
    <mergeCell ref="I32:I34"/>
    <mergeCell ref="J32:J34"/>
    <mergeCell ref="K32:K34"/>
    <mergeCell ref="L32:L34"/>
    <mergeCell ref="M32:M34"/>
    <mergeCell ref="H28:H31"/>
    <mergeCell ref="I28:I31"/>
    <mergeCell ref="J28:J31"/>
    <mergeCell ref="K28:K31"/>
    <mergeCell ref="G22:G27"/>
    <mergeCell ref="H22:H27"/>
    <mergeCell ref="I22:I27"/>
    <mergeCell ref="J22:J27"/>
    <mergeCell ref="K22:K27"/>
    <mergeCell ref="Q5:Q6"/>
    <mergeCell ref="R5:R6"/>
    <mergeCell ref="K16:K20"/>
    <mergeCell ref="L16:L20"/>
    <mergeCell ref="M16:M20"/>
    <mergeCell ref="Q16:Q20"/>
    <mergeCell ref="R16:R20"/>
    <mergeCell ref="A21:M21"/>
    <mergeCell ref="Q21:Q26"/>
    <mergeCell ref="R21:R26"/>
    <mergeCell ref="A22:A27"/>
    <mergeCell ref="B22:B27"/>
    <mergeCell ref="A16:A20"/>
    <mergeCell ref="B16:B20"/>
    <mergeCell ref="G16:G20"/>
    <mergeCell ref="H16:H20"/>
    <mergeCell ref="I16:I20"/>
    <mergeCell ref="J16:J20"/>
    <mergeCell ref="M22:M27"/>
    <mergeCell ref="Q27:Q30"/>
    <mergeCell ref="R27:R30"/>
    <mergeCell ref="A28:A31"/>
    <mergeCell ref="B28:B31"/>
    <mergeCell ref="G28:G31"/>
    <mergeCell ref="S5:S6"/>
    <mergeCell ref="A8:A15"/>
    <mergeCell ref="B8:B15"/>
    <mergeCell ref="G8:G15"/>
    <mergeCell ref="H8:H15"/>
    <mergeCell ref="I8:I15"/>
    <mergeCell ref="A1:M1"/>
    <mergeCell ref="A3:M3"/>
    <mergeCell ref="A5:A6"/>
    <mergeCell ref="B5:B6"/>
    <mergeCell ref="C5:C6"/>
    <mergeCell ref="D5:D6"/>
    <mergeCell ref="E5:F5"/>
    <mergeCell ref="G5:G6"/>
    <mergeCell ref="H5:I5"/>
    <mergeCell ref="J5:K5"/>
    <mergeCell ref="J8:J15"/>
    <mergeCell ref="K8:K15"/>
    <mergeCell ref="L8:L15"/>
    <mergeCell ref="M8:M15"/>
    <mergeCell ref="Q8:Q15"/>
    <mergeCell ref="R8:R15"/>
    <mergeCell ref="L5:L6"/>
    <mergeCell ref="M5:M6"/>
  </mergeCells>
  <pageMargins left="0" right="0" top="0.5" bottom="0.25" header="0.3" footer="0.3"/>
  <pageSetup paperSize="9" orientation="landscape" verticalDpi="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plda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HUE 619</cp:lastModifiedBy>
  <cp:lastPrinted>2025-05-07T07:09:21Z</cp:lastPrinted>
  <dcterms:created xsi:type="dcterms:W3CDTF">2025-04-26T07:54:50Z</dcterms:created>
  <dcterms:modified xsi:type="dcterms:W3CDTF">2025-05-12T08:02:39Z</dcterms:modified>
</cp:coreProperties>
</file>