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AP XEP 2025\THAI NGUYEN\"/>
    </mc:Choice>
  </mc:AlternateContent>
  <bookViews>
    <workbookView xWindow="0" yWindow="0" windowWidth="11490" windowHeight="7155"/>
  </bookViews>
  <sheets>
    <sheet name="pl1bnv"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'[1]PNT-QUOT-#3'!#REF!</definedName>
    <definedName name="\d">'[2]??-BLDG'!#REF!</definedName>
    <definedName name="\e">'[2]??-BLDG'!#REF!</definedName>
    <definedName name="\f">'[2]??-BLDG'!#REF!</definedName>
    <definedName name="\g">'[2]??-BLDG'!#REF!</definedName>
    <definedName name="\h">'[2]??-BLDG'!#REF!</definedName>
    <definedName name="\i">'[2]??-BLDG'!#REF!</definedName>
    <definedName name="\j">'[2]??-BLDG'!#REF!</definedName>
    <definedName name="\k">'[2]??-BLDG'!#REF!</definedName>
    <definedName name="\l">'[2]??-BLDG'!#REF!</definedName>
    <definedName name="\m">'[2]??-BLDG'!#REF!</definedName>
    <definedName name="\n">'[2]??-BLDG'!#REF!</definedName>
    <definedName name="\o">'[2]??-BLDG'!#REF!</definedName>
    <definedName name="\z">'[1]COAT&amp;WRAP-QIOT-#3'!#REF!</definedName>
    <definedName name="_1">#REF!</definedName>
    <definedName name="_1000A01">#N/A</definedName>
    <definedName name="_2">#REF!</definedName>
    <definedName name="_A65700">'[3]MTO REV.2(ARMOR)'!#REF!</definedName>
    <definedName name="_A65800">'[3]MTO REV.2(ARMOR)'!#REF!</definedName>
    <definedName name="_A66000">'[3]MTO REV.2(ARMOR)'!#REF!</definedName>
    <definedName name="_A67000">'[3]MTO REV.2(ARMOR)'!#REF!</definedName>
    <definedName name="_A68000">'[3]MTO REV.2(ARMOR)'!#REF!</definedName>
    <definedName name="_A70000">'[3]MTO REV.2(ARMOR)'!#REF!</definedName>
    <definedName name="_A75000">'[3]MTO REV.2(ARMOR)'!#REF!</definedName>
    <definedName name="_A85000">'[3]MTO REV.2(ARMOR)'!#REF!</definedName>
    <definedName name="_abb91">[4]chitimc!#REF!</definedName>
    <definedName name="_CON1">#REF!</definedName>
    <definedName name="_CON2">#REF!</definedName>
    <definedName name="_CT250">'[4]dongia (2)'!#REF!</definedName>
    <definedName name="_ddn400">#REF!</definedName>
    <definedName name="_ddn600">#REF!</definedName>
    <definedName name="_dgt100">'[4]dongia (2)'!#REF!</definedName>
    <definedName name="_Fill" hidden="1">#REF!</definedName>
    <definedName name="_GID1">'[4]LKVL-CK-HT-GD1'!$A$4</definedName>
    <definedName name="_Key1" hidden="1">#REF!</definedName>
    <definedName name="_Key2" hidden="1">#REF!</definedName>
    <definedName name="_kl1">#REF!</definedName>
    <definedName name="_Lan1" hidden="1">{"'Sheet1'!$L$16"}</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tct3">[5]gVL!$Q$23</definedName>
    <definedName name="_th100">'[4]dongia (2)'!#REF!</definedName>
    <definedName name="_TH160">'[4]dongia (2)'!#REF!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R250">'[4]dongia (2)'!#REF!</definedName>
    <definedName name="_tr375">[4]giathanh1!#REF!</definedName>
    <definedName name="_tt3" hidden="1">{"'Sheet1'!$L$16"}</definedName>
    <definedName name="_tz593">#REF!</definedName>
    <definedName name="_VL100">#REF!</definedName>
    <definedName name="_VL200">#REF!</definedName>
    <definedName name="_VL250">#REF!</definedName>
    <definedName name="A">'[1]PNT-QUOT-#3'!#REF!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70_">#REF!</definedName>
    <definedName name="A95_">#REF!</definedName>
    <definedName name="AA">#REF!</definedName>
    <definedName name="AAA">'[6]MTL$-INTER'!#REF!</definedName>
    <definedName name="AC120_">#REF!</definedName>
    <definedName name="AC35_">#REF!</definedName>
    <definedName name="AC50_">#REF!</definedName>
    <definedName name="AC70_">#REF!</definedName>
    <definedName name="AC95_">#REF!</definedName>
    <definedName name="æ76">[7]chitiet!#REF!</definedName>
    <definedName name="ag142X42">[4]chitimc!#REF!</definedName>
    <definedName name="ag15F80">#REF!</definedName>
    <definedName name="ag267N59">[4]chitimc!#REF!</definedName>
    <definedName name="All_Item">#REF!</definedName>
    <definedName name="ALPIN">#N/A</definedName>
    <definedName name="ALPJYOU">#N/A</definedName>
    <definedName name="ALPTOI">#N/A</definedName>
    <definedName name="B">'[1]PNT-QUOT-#3'!#REF!</definedName>
    <definedName name="b_240">'[4]THPDMoi  (2)'!#REF!</definedName>
    <definedName name="b_280">'[4]THPDMoi  (2)'!#REF!</definedName>
    <definedName name="b_320">'[4]THPDMoi  (2)'!#REF!</definedName>
    <definedName name="bangciti">'[4]dongia (2)'!#REF!</definedName>
    <definedName name="BarData">#REF!</definedName>
    <definedName name="BB">#REF!</definedName>
    <definedName name="bd">[5]gVL!$Q$15</definedName>
    <definedName name="bdht15nc">[4]gtrinh!#REF!</definedName>
    <definedName name="bdht15vl">[4]gtrinh!#REF!</definedName>
    <definedName name="bdht25nc">[4]gtrinh!#REF!</definedName>
    <definedName name="bdht25vl">[4]gtrinh!#REF!</definedName>
    <definedName name="bdht325nc">[4]gtrinh!#REF!</definedName>
    <definedName name="bdht325vl">[4]gtrinh!#REF!</definedName>
    <definedName name="bia">#REF!</definedName>
    <definedName name="BOQ">#REF!</definedName>
    <definedName name="BT">#REF!</definedName>
    <definedName name="BVCISUMMARY">#REF!</definedName>
    <definedName name="C_">#REF!</definedName>
    <definedName name="CABLE2">'[8]MTO REV.0'!$A$1:$Q$570</definedName>
    <definedName name="CAPDAT">[4]phuluc1!#REF!</definedName>
    <definedName name="Category_All">#REF!</definedName>
    <definedName name="CATIN">#N/A</definedName>
    <definedName name="CATJYOU">#N/A</definedName>
    <definedName name="CATREC">#N/A</definedName>
    <definedName name="CATSYU">#N/A</definedName>
    <definedName name="cau">[9]NC!$B$5:$C$56</definedName>
    <definedName name="CC">#REF!</definedName>
    <definedName name="CCS">#REF!</definedName>
    <definedName name="CDD">#REF!</definedName>
    <definedName name="CDDD">'[4]THPDMoi  (2)'!#REF!</definedName>
    <definedName name="cddd1p">'[4]TONG HOP VL-NC'!$C$3</definedName>
    <definedName name="cddd3p">'[4]TONG HOP VL-NC'!$C$2</definedName>
    <definedName name="cfk">#REF!</definedName>
    <definedName name="cgionc">'[4]lam-moi'!#REF!</definedName>
    <definedName name="cgiovl">'[4]lam-moi'!#REF!</definedName>
    <definedName name="CH">#REF!</definedName>
    <definedName name="chhtnc">'[4]lam-moi'!#REF!</definedName>
    <definedName name="chhtvl">'[4]lam-moi'!#REF!</definedName>
    <definedName name="chnc">'[4]lam-moi'!#REF!</definedName>
    <definedName name="chvl">'[4]lam-moi'!#REF!</definedName>
    <definedName name="citidd">'[4]dongia (2)'!#REF!</definedName>
    <definedName name="CK">#REF!</definedName>
    <definedName name="cknc">'[4]lam-moi'!#REF!</definedName>
    <definedName name="ckvl">'[4]lam-moi'!#REF!</definedName>
    <definedName name="clvc1">[4]chitiet!$D$3</definedName>
    <definedName name="CLVC3">0.1</definedName>
    <definedName name="CLVCTB">#REF!</definedName>
    <definedName name="CLVL">[10]ctdg!#REF!</definedName>
    <definedName name="CN3p">'[4]TONGKE3p '!$X$295</definedName>
    <definedName name="COAT">'[1]PNT-QUOT-#3'!#REF!</definedName>
    <definedName name="Cöï_ly_vaän_chuyeãn">#REF!</definedName>
    <definedName name="CÖÏ_LY_VAÄN_CHUYEÅN">#REF!</definedName>
    <definedName name="COMMON">#REF!</definedName>
    <definedName name="CON_EQP_COS">#REF!</definedName>
    <definedName name="CON_EQP_COST">#REF!</definedName>
    <definedName name="cong1x15">[4]giathanh1!#REF!</definedName>
    <definedName name="CONST_EQ">#REF!</definedName>
    <definedName name="Cot_thep">[4]Du_lieu!$C$19</definedName>
    <definedName name="COVER">#REF!</definedName>
    <definedName name="CPC">#REF!</definedName>
    <definedName name="cpd">[5]gVL!$Q$20</definedName>
    <definedName name="cpdd">[5]gVL!$Q$21</definedName>
    <definedName name="CPVC100">#REF!</definedName>
    <definedName name="CPVC1KM">'[4]TH VL, NC, DDHT Thanhphuoc'!$J$19</definedName>
    <definedName name="CPVCDN">'[4]#REF'!$K$33</definedName>
    <definedName name="CRD">#REF!</definedName>
    <definedName name="_xlnm.Criteria">[11]SILICATE!#REF!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dg">[12]ctdg!#REF!</definedName>
    <definedName name="cti3x15">[4]giathanh1!#REF!</definedName>
    <definedName name="culy1">[4]DONGIA!#REF!</definedName>
    <definedName name="culy2">[4]DONGIA!#REF!</definedName>
    <definedName name="culy3">[4]DONGIA!#REF!</definedName>
    <definedName name="culy4">[4]DONGIA!#REF!</definedName>
    <definedName name="culy5">[4]DONGIA!#REF!</definedName>
    <definedName name="cuoc">[4]DONGIA!#REF!</definedName>
    <definedName name="CURRENCY">#REF!</definedName>
    <definedName name="cv">[13]gvl!$N$17</definedName>
    <definedName name="CX">#REF!</definedName>
    <definedName name="cxhtnc">'[4]lam-moi'!#REF!</definedName>
    <definedName name="cxhtvl">'[4]lam-moi'!#REF!</definedName>
    <definedName name="cxnc">'[4]lam-moi'!#REF!</definedName>
    <definedName name="cxvl">'[4]lam-moi'!#REF!</definedName>
    <definedName name="cxxnc">'[4]lam-moi'!#REF!</definedName>
    <definedName name="cxxvl">'[4]lam-moi'!#REF!</definedName>
    <definedName name="D_7101A_B">#REF!</definedName>
    <definedName name="D_Gia">'[14]Don gia'!$A$3:$F$240</definedName>
    <definedName name="D1x49">[4]chitimc!#REF!</definedName>
    <definedName name="D1x49x49">[4]chitimc!#REF!</definedName>
    <definedName name="d24nc">'[4]lam-moi'!#REF!</definedName>
    <definedName name="d24vl">'[4]lam-moi'!#REF!</definedName>
    <definedName name="data">#REF!</definedName>
    <definedName name="Data11">#REF!</definedName>
    <definedName name="Data41">#REF!</definedName>
    <definedName name="_xlnm.Database">#REF!</definedName>
    <definedName name="DataFilter">[15]!DataFilter</definedName>
    <definedName name="DataSort">[15]!DataSort</definedName>
    <definedName name="dcc">[5]gVL!$Q$50</definedName>
    <definedName name="dcl">[5]gVL!$Q$40</definedName>
    <definedName name="DD">#REF!</definedName>
    <definedName name="dd0.5x1">[5]gVL!$Q$10</definedName>
    <definedName name="dd1pnc">[4]chitiet!$G$404</definedName>
    <definedName name="dd1pvl">[4]chitiet!$G$383</definedName>
    <definedName name="dd1x2">[16]gvl!$N$9</definedName>
    <definedName name="dd2x4">[5]gVL!$Q$12</definedName>
    <definedName name="dd3pctnc">'[4]lam-moi'!#REF!</definedName>
    <definedName name="dd3pctvl">'[4]lam-moi'!#REF!</definedName>
    <definedName name="dd3plmvl">'[4]lam-moi'!#REF!</definedName>
    <definedName name="dd3pnc">'[4]lam-moi'!#REF!</definedName>
    <definedName name="dd3pvl">'[4]lam-moi'!#REF!</definedName>
    <definedName name="ddhtnc">'[4]lam-moi'!#REF!</definedName>
    <definedName name="ddhtvl">'[4]lam-moi'!#REF!</definedName>
    <definedName name="ddien">[5]gVL!$Q$51</definedName>
    <definedName name="ddt2nc">[4]gtrinh!#REF!</definedName>
    <definedName name="ddt2vl">[4]gtrinh!#REF!</definedName>
    <definedName name="ddtd3pnc">'[4]thao-go'!#REF!</definedName>
    <definedName name="ddtt1pnc">[4]gtrinh!#REF!</definedName>
    <definedName name="ddtt1pvl">[4]gtrinh!#REF!</definedName>
    <definedName name="ddtt3pnc">[4]gtrinh!#REF!</definedName>
    <definedName name="ddtt3pvl">[4]gtrinh!#REF!</definedName>
    <definedName name="df">#REF!</definedName>
    <definedName name="DG">'[14]Don gia'!$B$3:$G$195</definedName>
    <definedName name="dgbdII">#REF!</definedName>
    <definedName name="DGCTI592">#REF!</definedName>
    <definedName name="DGM">[4]DONGIA!$A$453:$F$459</definedName>
    <definedName name="dgnc">#REF!</definedName>
    <definedName name="dgqndn">#REF!</definedName>
    <definedName name="DGTH">#REF!</definedName>
    <definedName name="DGTH1">[4]DONGIA!$A$414:$G$452</definedName>
    <definedName name="dgth2">[4]DONGIA!$A$414:$G$439</definedName>
    <definedName name="DGTR">[4]DONGIA!$A$472:$I$521</definedName>
    <definedName name="dgvl">#REF!</definedName>
    <definedName name="DGVL1">[4]DONGIA!$A$5:$F$235</definedName>
    <definedName name="DGVT">'[4]DON GIA'!$C$5:$G$137</definedName>
    <definedName name="dien" hidden="1">{"'Sheet1'!$L$16"}</definedName>
    <definedName name="DL15HT">'[4]TONGKE-HT'!#REF!</definedName>
    <definedName name="DL16HT">'[4]TONGKE-HT'!#REF!</definedName>
    <definedName name="DL19HT">'[4]TONGKE-HT'!#REF!</definedName>
    <definedName name="DL20HT">'[4]TONGKE-HT'!#REF!</definedName>
    <definedName name="dm56bxd">#REF!</definedName>
    <definedName name="dmz">[5]gVL!$Q$45</definedName>
    <definedName name="dno">[5]gVL!$Q$49</definedName>
    <definedName name="Documents_array">#REF!</definedName>
    <definedName name="DonGia">#REF!</definedName>
    <definedName name="dongia1">[4]DG!$A$4:$H$606</definedName>
    <definedName name="ds1pnc">#REF!</definedName>
    <definedName name="ds1pvl">#REF!</definedName>
    <definedName name="ds3pnc">#REF!</definedName>
    <definedName name="ds3pvl">#REF!</definedName>
    <definedName name="dsct3pnc">'[4]#REF'!#REF!</definedName>
    <definedName name="dsct3pvl">'[4]#REF'!#REF!</definedName>
    <definedName name="DSUMDATA">#REF!</definedName>
    <definedName name="duong">[9]NC!$B$5:$D$56</definedName>
    <definedName name="duong1">[4]DONGIA!#REF!</definedName>
    <definedName name="duong2">[4]DONGIA!#REF!</definedName>
    <definedName name="duong3">[4]DONGIA!#REF!</definedName>
    <definedName name="duong4">[4]DONGIA!#REF!</definedName>
    <definedName name="duong5">[4]DONGIA!#REF!</definedName>
    <definedName name="ë">[7]chitiet!#REF!</definedName>
    <definedName name="E1.000">[17]Sheet2!#REF!</definedName>
    <definedName name="E1.010">[17]Sheet2!#REF!</definedName>
    <definedName name="E1.020">[17]Sheet2!#REF!</definedName>
    <definedName name="E1.200">[17]Sheet2!#REF!</definedName>
    <definedName name="E1.210">[17]Sheet2!#REF!</definedName>
    <definedName name="E1.220">[17]Sheet2!#REF!</definedName>
    <definedName name="E1.300">[17]Sheet2!#REF!</definedName>
    <definedName name="E1.310">[17]Sheet2!#REF!</definedName>
    <definedName name="E1.320">[17]Sheet2!#REF!</definedName>
    <definedName name="E1.400">[17]Sheet2!#REF!</definedName>
    <definedName name="E1.410">[17]Sheet2!#REF!</definedName>
    <definedName name="E1.420">[17]Sheet2!#REF!</definedName>
    <definedName name="E1.500">[17]Sheet2!#REF!</definedName>
    <definedName name="E1.510">[17]Sheet2!#REF!</definedName>
    <definedName name="E1.520">[17]Sheet2!#REF!</definedName>
    <definedName name="E1.600">[17]Sheet2!#REF!</definedName>
    <definedName name="E1.611">[17]Sheet2!#REF!</definedName>
    <definedName name="E1.631">[17]Sheet2!#REF!</definedName>
    <definedName name="E2.000">[17]Sheet2!#REF!</definedName>
    <definedName name="E2.000A">[17]Sheet2!#REF!</definedName>
    <definedName name="E2.010">[17]Sheet2!#REF!</definedName>
    <definedName name="E2.010A">[17]Sheet2!#REF!</definedName>
    <definedName name="E2.020">[17]Sheet2!#REF!</definedName>
    <definedName name="E2.020A">[17]Sheet2!#REF!</definedName>
    <definedName name="E2.100">[17]Sheet2!#REF!</definedName>
    <definedName name="E2.100A">[17]Sheet2!#REF!</definedName>
    <definedName name="E2.110">[17]Sheet2!#REF!</definedName>
    <definedName name="E2.110A">[17]Sheet2!#REF!</definedName>
    <definedName name="E2.120">[17]Sheet2!#REF!</definedName>
    <definedName name="E2.120A">[17]Sheet2!#REF!</definedName>
    <definedName name="E3.000">[17]Sheet2!#REF!</definedName>
    <definedName name="E3.010">[17]Sheet2!#REF!</definedName>
    <definedName name="E3.020">[17]Sheet2!#REF!</definedName>
    <definedName name="E3.031">[17]Sheet2!#REF!</definedName>
    <definedName name="E3.032">[17]Sheet2!#REF!</definedName>
    <definedName name="E3.033">[17]Sheet2!#REF!</definedName>
    <definedName name="E4.001">[17]Sheet2!#REF!</definedName>
    <definedName name="E4.011">[17]Sheet2!#REF!</definedName>
    <definedName name="E4.021">[17]Sheet2!#REF!</definedName>
    <definedName name="E4.101">[17]Sheet2!#REF!</definedName>
    <definedName name="E4.111">[17]Sheet2!#REF!</definedName>
    <definedName name="E4.121">[17]Sheet2!#REF!</definedName>
    <definedName name="E5.010">[17]Sheet2!#REF!</definedName>
    <definedName name="E5.020">[17]Sheet2!#REF!</definedName>
    <definedName name="E5.030">[17]Sheet2!#REF!</definedName>
    <definedName name="E6.001">[17]Sheet2!#REF!</definedName>
    <definedName name="E6.002">[17]Sheet2!#REF!</definedName>
    <definedName name="E6.011">[17]Sheet2!#REF!</definedName>
    <definedName name="E6.012">[17]Sheet2!#REF!</definedName>
    <definedName name="ë74">[7]chitiet!#REF!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[11]SILICATE!#REF!</definedName>
    <definedName name="F">#REF!</definedName>
    <definedName name="F0.000">[17]Sheet2!#REF!</definedName>
    <definedName name="F0.010">[17]Sheet2!#REF!</definedName>
    <definedName name="F0.020">[17]Sheet2!#REF!</definedName>
    <definedName name="F0.100">[17]Sheet2!#REF!</definedName>
    <definedName name="F0.110">[17]Sheet2!#REF!</definedName>
    <definedName name="F0.120">[17]Sheet2!#REF!</definedName>
    <definedName name="F0.200">[17]Sheet2!#REF!</definedName>
    <definedName name="F0.210">[17]Sheet2!#REF!</definedName>
    <definedName name="F0.220">[17]Sheet2!#REF!</definedName>
    <definedName name="F0.300">[17]Sheet2!#REF!</definedName>
    <definedName name="F0.310">[17]Sheet2!#REF!</definedName>
    <definedName name="F0.320">[17]Sheet2!#REF!</definedName>
    <definedName name="F1.000">[17]Sheet2!#REF!</definedName>
    <definedName name="F1.010">[17]Sheet2!#REF!</definedName>
    <definedName name="F1.020">[17]Sheet2!#REF!</definedName>
    <definedName name="F1.100">[17]Sheet2!#REF!</definedName>
    <definedName name="F1.110">[17]Sheet2!#REF!</definedName>
    <definedName name="F1.120">[17]Sheet2!#REF!</definedName>
    <definedName name="F1.130">[17]Sheet2!#REF!</definedName>
    <definedName name="F1.140">[17]Sheet2!#REF!</definedName>
    <definedName name="F1.150">[17]Sheet2!#REF!</definedName>
    <definedName name="F2.001">[17]Sheet2!#REF!</definedName>
    <definedName name="F2.011">[17]Sheet2!#REF!</definedName>
    <definedName name="F2.021">[17]Sheet2!#REF!</definedName>
    <definedName name="F2.031">[17]Sheet2!#REF!</definedName>
    <definedName name="F2.041">[17]Sheet2!#REF!</definedName>
    <definedName name="F2.051">[17]Sheet2!#REF!</definedName>
    <definedName name="F2.052">[17]Sheet2!#REF!</definedName>
    <definedName name="F2.061">[17]Sheet2!#REF!</definedName>
    <definedName name="F2.071">[17]Sheet2!#REF!</definedName>
    <definedName name="F2.101">[17]Sheet2!#REF!</definedName>
    <definedName name="F2.111">[17]Sheet2!#REF!</definedName>
    <definedName name="F2.121">[17]Sheet2!#REF!</definedName>
    <definedName name="F2.131">[17]Sheet2!#REF!</definedName>
    <definedName name="F2.141">[17]Sheet2!#REF!</definedName>
    <definedName name="F2.200">[17]Sheet2!#REF!</definedName>
    <definedName name="F2.210">[17]Sheet2!#REF!</definedName>
    <definedName name="F2.220">[17]Sheet2!#REF!</definedName>
    <definedName name="F2.230">[17]Sheet2!#REF!</definedName>
    <definedName name="F2.240">[17]Sheet2!#REF!</definedName>
    <definedName name="F2.250">[17]Sheet2!#REF!</definedName>
    <definedName name="F2.300">[17]Sheet2!#REF!</definedName>
    <definedName name="F2.310">[17]Sheet2!#REF!</definedName>
    <definedName name="F2.320">[17]Sheet2!#REF!</definedName>
    <definedName name="F3.000">[17]Sheet2!#REF!</definedName>
    <definedName name="F3.010">[17]Sheet2!#REF!</definedName>
    <definedName name="F3.020">[17]Sheet2!#REF!</definedName>
    <definedName name="F3.030">[17]Sheet2!#REF!</definedName>
    <definedName name="F3.100">[17]Sheet2!#REF!</definedName>
    <definedName name="F3.110">[17]Sheet2!#REF!</definedName>
    <definedName name="F3.120">[17]Sheet2!#REF!</definedName>
    <definedName name="F3.130">[17]Sheet2!#REF!</definedName>
    <definedName name="F4.000">[17]Sheet2!#REF!</definedName>
    <definedName name="F4.010">[17]Sheet2!#REF!</definedName>
    <definedName name="F4.020">[17]Sheet2!#REF!</definedName>
    <definedName name="F4.030">[17]Sheet2!#REF!</definedName>
    <definedName name="F4.100">[17]Sheet2!#REF!</definedName>
    <definedName name="F4.120">[17]Sheet2!#REF!</definedName>
    <definedName name="F4.140">[17]Sheet2!#REF!</definedName>
    <definedName name="F4.160">[17]Sheet2!#REF!</definedName>
    <definedName name="F4.200">[17]Sheet2!#REF!</definedName>
    <definedName name="F4.220">[17]Sheet2!#REF!</definedName>
    <definedName name="F4.240">[17]Sheet2!#REF!</definedName>
    <definedName name="F4.260">[17]Sheet2!#REF!</definedName>
    <definedName name="F4.300">[17]Sheet2!#REF!</definedName>
    <definedName name="F4.320">[17]Sheet2!#REF!</definedName>
    <definedName name="F4.340">[17]Sheet2!#REF!</definedName>
    <definedName name="F4.400">[17]Sheet2!#REF!</definedName>
    <definedName name="F4.420">[17]Sheet2!#REF!</definedName>
    <definedName name="F4.440">[17]Sheet2!#REF!</definedName>
    <definedName name="F4.500">[17]Sheet2!#REF!</definedName>
    <definedName name="F4.530">[17]Sheet2!#REF!</definedName>
    <definedName name="F4.550">[17]Sheet2!#REF!</definedName>
    <definedName name="F4.570">[17]Sheet2!#REF!</definedName>
    <definedName name="F4.600">[17]Sheet2!#REF!</definedName>
    <definedName name="F4.610">[17]Sheet2!#REF!</definedName>
    <definedName name="F4.620">[17]Sheet2!#REF!</definedName>
    <definedName name="F4.700">[17]Sheet2!#REF!</definedName>
    <definedName name="F4.730">[17]Sheet2!#REF!</definedName>
    <definedName name="F4.740">[17]Sheet2!#REF!</definedName>
    <definedName name="F4.800">[17]Sheet2!#REF!</definedName>
    <definedName name="F4.830">[17]Sheet2!#REF!</definedName>
    <definedName name="F4.840">[17]Sheet2!#REF!</definedName>
    <definedName name="F5.01">[17]Sheet2!#REF!</definedName>
    <definedName name="F5.02">[17]Sheet2!#REF!</definedName>
    <definedName name="F5.03">[17]Sheet2!#REF!</definedName>
    <definedName name="F5.04">[17]Sheet2!#REF!</definedName>
    <definedName name="F5.05">[17]Sheet2!#REF!</definedName>
    <definedName name="F5.11">[17]Sheet2!#REF!</definedName>
    <definedName name="F5.12">[17]Sheet2!#REF!</definedName>
    <definedName name="F5.13">[17]Sheet2!#REF!</definedName>
    <definedName name="F5.14">[17]Sheet2!#REF!</definedName>
    <definedName name="F5.15">[17]Sheet2!#REF!</definedName>
    <definedName name="F6.001">[17]Sheet2!#REF!</definedName>
    <definedName name="F6.002">[17]Sheet2!#REF!</definedName>
    <definedName name="F6.003">[17]Sheet2!#REF!</definedName>
    <definedName name="F6.004">[17]Sheet2!#REF!</definedName>
    <definedName name="f92F56">[4]dtxl!#REF!</definedName>
    <definedName name="FACTOR">#REF!</definedName>
    <definedName name="Fi">#REF!</definedName>
    <definedName name="FP">'[1]COAT&amp;WRAP-QIOT-#3'!#REF!</definedName>
    <definedName name="fs">#REF!</definedName>
    <definedName name="g">'[18]DG '!#REF!</definedName>
    <definedName name="G0.000">[17]Sheet2!#REF!</definedName>
    <definedName name="G0.010">[17]Sheet2!#REF!</definedName>
    <definedName name="G0.020">[17]Sheet2!#REF!</definedName>
    <definedName name="G0.100">[17]Sheet2!#REF!</definedName>
    <definedName name="G0.110">[17]Sheet2!#REF!</definedName>
    <definedName name="G0.120">[17]Sheet2!#REF!</definedName>
    <definedName name="G1.000">[17]Sheet2!#REF!</definedName>
    <definedName name="G1.011">[17]Sheet2!#REF!</definedName>
    <definedName name="G1.021">[17]Sheet2!#REF!</definedName>
    <definedName name="G1.031">[17]Sheet2!#REF!</definedName>
    <definedName name="G1.041">[17]Sheet2!#REF!</definedName>
    <definedName name="G1.051">[17]Sheet2!#REF!</definedName>
    <definedName name="G2.000">[17]Sheet2!#REF!</definedName>
    <definedName name="G2.010">[17]Sheet2!#REF!</definedName>
    <definedName name="G2.020">[17]Sheet2!#REF!</definedName>
    <definedName name="G2.030">[17]Sheet2!#REF!</definedName>
    <definedName name="G3.000">[17]Sheet2!#REF!</definedName>
    <definedName name="G3.011">[17]Sheet2!#REF!</definedName>
    <definedName name="G3.021">[17]Sheet2!#REF!</definedName>
    <definedName name="G3.031">[17]Sheet2!#REF!</definedName>
    <definedName name="G3.041">[17]Sheet2!#REF!</definedName>
    <definedName name="G3.100">[17]Sheet2!#REF!</definedName>
    <definedName name="G3.111">[17]Sheet2!#REF!</definedName>
    <definedName name="G3.121">[17]Sheet2!#REF!</definedName>
    <definedName name="G3.131">[17]Sheet2!#REF!</definedName>
    <definedName name="G3.141">[17]Sheet2!#REF!</definedName>
    <definedName name="G3.201">[17]Sheet2!#REF!</definedName>
    <definedName name="G3.211">[17]Sheet2!#REF!</definedName>
    <definedName name="G3.221">[17]Sheet2!#REF!</definedName>
    <definedName name="G3.231">[17]Sheet2!#REF!</definedName>
    <definedName name="G3.241">[17]Sheet2!#REF!</definedName>
    <definedName name="G3.301">[17]Sheet2!#REF!</definedName>
    <definedName name="G3.311">[17]Sheet2!#REF!</definedName>
    <definedName name="G3.321">[17]Sheet2!#REF!</definedName>
    <definedName name="G3.331">[17]Sheet2!#REF!</definedName>
    <definedName name="G3.341">[17]Sheet2!#REF!</definedName>
    <definedName name="G4.000">[17]Sheet2!#REF!</definedName>
    <definedName name="G4.010">[17]Sheet2!#REF!</definedName>
    <definedName name="G4.020">[17]Sheet2!#REF!</definedName>
    <definedName name="G4.030">[17]Sheet2!#REF!</definedName>
    <definedName name="G4.040">[17]Sheet2!#REF!</definedName>
    <definedName name="G4.101">[17]Sheet2!#REF!</definedName>
    <definedName name="G4.111">[17]Sheet2!#REF!</definedName>
    <definedName name="G4.121">[17]Sheet2!#REF!</definedName>
    <definedName name="G4.131">[17]Sheet2!#REF!</definedName>
    <definedName name="G4.141">[17]Sheet2!#REF!</definedName>
    <definedName name="G4.151">[17]Sheet2!#REF!</definedName>
    <definedName name="G4.161">[17]Sheet2!#REF!</definedName>
    <definedName name="G4.171">[17]Sheet2!#REF!</definedName>
    <definedName name="G4.200">[17]Sheet2!#REF!</definedName>
    <definedName name="G4.210">[17]Sheet2!#REF!</definedName>
    <definedName name="G4.220">[17]Sheet2!#REF!</definedName>
    <definedName name="g40g40">[19]tuong!#REF!</definedName>
    <definedName name="gl3p">#REF!</definedName>
    <definedName name="GoBack">[15]Sheet1!GoBack</definedName>
    <definedName name="GPT_GROUNDING_PT">'[20]NEW-PANEL'!#REF!</definedName>
    <definedName name="gv">[5]gVL!$Q$28</definedName>
    <definedName name="gvl">[21]GVL!$A$6:$F$131</definedName>
    <definedName name="h" hidden="1">{"'Sheet1'!$L$16"}</definedName>
    <definedName name="H0.001">[17]Sheet2!#REF!</definedName>
    <definedName name="H0.011">[17]Sheet2!#REF!</definedName>
    <definedName name="H0.021">[17]Sheet2!#REF!</definedName>
    <definedName name="H0.031">[17]Sheet2!#REF!</definedName>
    <definedName name="Heä_soá_laép_xaø_H">1.7</definedName>
    <definedName name="heä_soá_sình_laày">#REF!</definedName>
    <definedName name="HH15HT">'[4]TONGKE-HT'!#REF!</definedName>
    <definedName name="HH16HT">'[4]TONGKE-HT'!#REF!</definedName>
    <definedName name="HH19HT">'[4]TONGKE-HT'!#REF!</definedName>
    <definedName name="HH20HT">'[4]TONGKE-HT'!#REF!</definedName>
    <definedName name="hhhh">#REF!</definedName>
    <definedName name="HOME_MANP">#REF!</definedName>
    <definedName name="HOMEOFFICE_COST">#REF!</definedName>
    <definedName name="HSCT3">0.1</definedName>
    <definedName name="hsdc1">#REF!</definedName>
    <definedName name="HSDD">[4]phuluc1!#REF!</definedName>
    <definedName name="HSDN">2.5</definedName>
    <definedName name="HSHH">#REF!</definedName>
    <definedName name="HSHHUT">#REF!</definedName>
    <definedName name="hskk1">[4]chitiet!$D$4</definedName>
    <definedName name="HSNC">[22]Du_lieu!$C$6</definedName>
    <definedName name="HSSL">#REF!</definedName>
    <definedName name="HSVC1">#REF!</definedName>
    <definedName name="HSVC2">#REF!</definedName>
    <definedName name="HSVC3">#REF!</definedName>
    <definedName name="ht25nc">'[4]lam-moi'!#REF!</definedName>
    <definedName name="ht25vl">'[4]lam-moi'!#REF!</definedName>
    <definedName name="ht325nc">'[4]lam-moi'!#REF!</definedName>
    <definedName name="ht325vl">'[4]lam-moi'!#REF!</definedName>
    <definedName name="ht37k">'[4]lam-moi'!#REF!</definedName>
    <definedName name="ht37nc">'[4]lam-moi'!#REF!</definedName>
    <definedName name="ht50nc">'[4]lam-moi'!#REF!</definedName>
    <definedName name="ht50vl">'[4]lam-moi'!#REF!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y" hidden="1">{"'Sheet1'!$L$16"}</definedName>
    <definedName name="I">#REF!</definedName>
    <definedName name="I2É6">[4]chitimc!#REF!</definedName>
    <definedName name="IDLAB_COST">#REF!</definedName>
    <definedName name="IND_LAB">#REF!</definedName>
    <definedName name="INDMANP">#REF!</definedName>
    <definedName name="IO">'[1]COAT&amp;WRAP-QIOT-#3'!#REF!</definedName>
    <definedName name="j">#REF!</definedName>
    <definedName name="j356C8">#REF!</definedName>
    <definedName name="k">#REF!</definedName>
    <definedName name="K0.001">[17]Sheet2!#REF!</definedName>
    <definedName name="K0.011">[17]Sheet2!#REF!</definedName>
    <definedName name="K0.101">[17]Sheet2!#REF!</definedName>
    <definedName name="K0.111">[17]Sheet2!#REF!</definedName>
    <definedName name="K0.201">[17]Sheet2!#REF!</definedName>
    <definedName name="K0.211">[17]Sheet2!#REF!</definedName>
    <definedName name="K0.301">[17]Sheet2!#REF!</definedName>
    <definedName name="K0.311">[17]Sheet2!#REF!</definedName>
    <definedName name="K0.400">[17]Sheet2!#REF!</definedName>
    <definedName name="K0.410">[17]Sheet2!#REF!</definedName>
    <definedName name="K0.501">[17]Sheet2!#REF!</definedName>
    <definedName name="K0.511">[17]Sheet2!#REF!</definedName>
    <definedName name="K0.61">[17]Sheet2!#REF!</definedName>
    <definedName name="K0.71">[17]Sheet2!#REF!</definedName>
    <definedName name="K1.001">[17]Sheet2!#REF!</definedName>
    <definedName name="K1.021">[17]Sheet2!#REF!</definedName>
    <definedName name="K1.041">[17]Sheet2!#REF!</definedName>
    <definedName name="K1.121">[17]Sheet2!#REF!</definedName>
    <definedName name="K1.201">[17]Sheet2!#REF!</definedName>
    <definedName name="K1.211">[17]Sheet2!#REF!</definedName>
    <definedName name="K1.221">[17]Sheet2!#REF!</definedName>
    <definedName name="K1.301">[17]Sheet2!#REF!</definedName>
    <definedName name="K1.321">[17]Sheet2!#REF!</definedName>
    <definedName name="K1.331">[17]Sheet2!#REF!</definedName>
    <definedName name="K1.341">[17]Sheet2!#REF!</definedName>
    <definedName name="K1.401">[17]Sheet2!#REF!</definedName>
    <definedName name="K1.411">[17]Sheet2!#REF!</definedName>
    <definedName name="K1.421">[17]Sheet2!#REF!</definedName>
    <definedName name="K1.431">[17]Sheet2!#REF!</definedName>
    <definedName name="K1.441">[17]Sheet2!#REF!</definedName>
    <definedName name="K2.001">[17]Sheet2!#REF!</definedName>
    <definedName name="K2.011">[17]Sheet2!#REF!</definedName>
    <definedName name="K2.021">[17]Sheet2!#REF!</definedName>
    <definedName name="K2.031">[17]Sheet2!#REF!</definedName>
    <definedName name="K2.041">[17]Sheet2!#REF!</definedName>
    <definedName name="K2.101">[17]Sheet2!#REF!</definedName>
    <definedName name="K2.111">[17]Sheet2!#REF!</definedName>
    <definedName name="K2.121">[17]Sheet2!#REF!</definedName>
    <definedName name="K2.131">[17]Sheet2!#REF!</definedName>
    <definedName name="K2.141">[17]Sheet2!#REF!</definedName>
    <definedName name="K2.201">[17]Sheet2!#REF!</definedName>
    <definedName name="K2.211">[17]Sheet2!#REF!</definedName>
    <definedName name="K2.221">[17]Sheet2!#REF!</definedName>
    <definedName name="K2.231">[17]Sheet2!#REF!</definedName>
    <definedName name="K2.241">[17]Sheet2!#REF!</definedName>
    <definedName name="K2.301">[17]Sheet2!#REF!</definedName>
    <definedName name="K2.321">[17]Sheet2!#REF!</definedName>
    <definedName name="K2.341">[17]Sheet2!#REF!</definedName>
    <definedName name="K2.400">[17]Sheet2!#REF!</definedName>
    <definedName name="K2.420">[17]Sheet2!#REF!</definedName>
    <definedName name="K2.440">[17]Sheet2!#REF!</definedName>
    <definedName name="K2.500">[17]Sheet2!#REF!</definedName>
    <definedName name="K2.520">[17]Sheet2!#REF!</definedName>
    <definedName name="K2.540">[17]Sheet2!#REF!</definedName>
    <definedName name="k2b">'[4]THPDMoi  (2)'!#REF!</definedName>
    <definedName name="K3.210">[17]Sheet2!#REF!</definedName>
    <definedName name="K3.220">[17]Sheet2!#REF!</definedName>
    <definedName name="K3.230">[17]Sheet2!#REF!</definedName>
    <definedName name="K3.310">[17]Sheet2!#REF!</definedName>
    <definedName name="K3.320">[17]Sheet2!#REF!</definedName>
    <definedName name="K3.330">[17]Sheet2!#REF!</definedName>
    <definedName name="K3.410">[17]Sheet2!#REF!</definedName>
    <definedName name="K3.430">[17]Sheet2!#REF!</definedName>
    <definedName name="K3.450">[17]Sheet2!#REF!</definedName>
    <definedName name="K4.010">[17]Sheet2!#REF!</definedName>
    <definedName name="K4.020">[17]Sheet2!#REF!</definedName>
    <definedName name="K4.110">[17]Sheet2!#REF!</definedName>
    <definedName name="K4.120">[17]Sheet2!#REF!</definedName>
    <definedName name="K4.210">[17]Sheet2!#REF!</definedName>
    <definedName name="K4.220">[17]Sheet2!#REF!</definedName>
    <definedName name="K4.230">[17]Sheet2!#REF!</definedName>
    <definedName name="K4.240">[17]Sheet2!#REF!</definedName>
    <definedName name="kldd1p">'[4]#REF'!#REF!</definedName>
    <definedName name="kldd3p">'[4]lam-moi'!#REF!</definedName>
    <definedName name="kmong">[4]giathanh1!#REF!</definedName>
    <definedName name="kno">[5]gVL!$Q$48</definedName>
    <definedName name="kp1ph">#REF!</definedName>
    <definedName name="KTHD">'[23]khung ten TD'!#REF!</definedName>
    <definedName name="l">#REF!</definedName>
    <definedName name="Lan">{"Thuxm2.xls","Sheet1"}</definedName>
    <definedName name="Lmk">#REF!</definedName>
    <definedName name="LN">#REF!</definedName>
    <definedName name="m">#REF!</definedName>
    <definedName name="m102bnnc">'[4]lam-moi'!#REF!</definedName>
    <definedName name="m102bnvl">'[4]lam-moi'!#REF!</definedName>
    <definedName name="m10aamtc">'[4]t-h HA THE'!#REF!</definedName>
    <definedName name="m10aanc">'[4]lam-moi'!#REF!</definedName>
    <definedName name="m10aavl">'[4]lam-moi'!#REF!</definedName>
    <definedName name="m10anc">'[4]lam-moi'!#REF!</definedName>
    <definedName name="m10avl">'[4]lam-moi'!#REF!</definedName>
    <definedName name="m10banc">'[4]lam-moi'!#REF!</definedName>
    <definedName name="m10bavl">'[4]lam-moi'!#REF!</definedName>
    <definedName name="m122bnnc">'[4]lam-moi'!#REF!</definedName>
    <definedName name="m122bnvl">'[4]lam-moi'!#REF!</definedName>
    <definedName name="m12aanc">'[4]lam-moi'!#REF!</definedName>
    <definedName name="m12aavl">'[4]lam-moi'!#REF!</definedName>
    <definedName name="m12anc">'[4]lam-moi'!#REF!</definedName>
    <definedName name="m12avl">'[4]lam-moi'!#REF!</definedName>
    <definedName name="M12ba3p">#REF!</definedName>
    <definedName name="m12banc">'[4]lam-moi'!#REF!</definedName>
    <definedName name="m12bavl">'[4]lam-moi'!#REF!</definedName>
    <definedName name="M12bb1p">#REF!</definedName>
    <definedName name="m12bbnc">'[4]lam-moi'!#REF!</definedName>
    <definedName name="m12bbvl">'[4]lam-moi'!#REF!</definedName>
    <definedName name="M12bnnc">'[4]#REF'!#REF!</definedName>
    <definedName name="M12bnvl">'[4]#REF'!#REF!</definedName>
    <definedName name="M12cbnc">#REF!</definedName>
    <definedName name="M12cbvl">#REF!</definedName>
    <definedName name="m142bnnc">'[4]lam-moi'!#REF!</definedName>
    <definedName name="m142bnvl">'[4]lam-moi'!#REF!</definedName>
    <definedName name="M14bb1p">#REF!</definedName>
    <definedName name="m14bbnc">'[4]lam-moi'!#REF!</definedName>
    <definedName name="M14bbvc">'[4]CHITIET VL-NC-TT -1p'!#REF!</definedName>
    <definedName name="m14bbvl">'[4]lam-moi'!#REF!</definedName>
    <definedName name="M8a">'[4]THPDMoi  (2)'!#REF!</definedName>
    <definedName name="M8aa">'[4]THPDMoi  (2)'!#REF!</definedName>
    <definedName name="m8aanc">#REF!</definedName>
    <definedName name="m8aavl">#REF!</definedName>
    <definedName name="m8amtc">'[4]t-h HA THE'!#REF!</definedName>
    <definedName name="m8anc">'[4]lam-moi'!#REF!</definedName>
    <definedName name="m8avl">'[4]lam-moi'!#REF!</definedName>
    <definedName name="Ma3pnc">#REF!</definedName>
    <definedName name="Ma3pvl">#REF!</definedName>
    <definedName name="Maa3pnc">#REF!</definedName>
    <definedName name="Maa3pvl">#REF!</definedName>
    <definedName name="MAJ_CON_EQP">#REF!</definedName>
    <definedName name="MAT">'[1]COAT&amp;WRAP-QIOT-#3'!#REF!</definedName>
    <definedName name="Mba1p">#REF!</definedName>
    <definedName name="Mba3p">#REF!</definedName>
    <definedName name="Mbb3p">#REF!</definedName>
    <definedName name="Mbn1p">#REF!</definedName>
    <definedName name="mbnc">'[4]lam-moi'!#REF!</definedName>
    <definedName name="mbvl">'[4]lam-moi'!#REF!</definedName>
    <definedName name="me">#REF!</definedName>
    <definedName name="MF">'[1]COAT&amp;WRAP-QIOT-#3'!#REF!</definedName>
    <definedName name="MG_A">#REF!</definedName>
    <definedName name="mmm">[4]giathanh1!#REF!</definedName>
    <definedName name="mp1x25">'[4]dongia (2)'!#REF!</definedName>
    <definedName name="MTC1P">'[4]TONG HOP VL-NC TT'!#REF!</definedName>
    <definedName name="MTC3P">'[4]TONG HOP VL-NC TT'!#REF!</definedName>
    <definedName name="MTCHC">[4]TNHCHINH!$K$38</definedName>
    <definedName name="MTCMB">'[4]#REF'!#REF!</definedName>
    <definedName name="MTMAC12">#REF!</definedName>
    <definedName name="mtr">'[4]TH XL'!#REF!</definedName>
    <definedName name="mtram">#REF!</definedName>
    <definedName name="n">#REF!</definedName>
    <definedName name="N1IN">'[4]TONGKE3p '!$U$295</definedName>
    <definedName name="n1pig">#REF!</definedName>
    <definedName name="n1pignc">'[4]lam-moi'!#REF!</definedName>
    <definedName name="n1pigvl">'[4]lam-moi'!#REF!</definedName>
    <definedName name="n1pind">#REF!</definedName>
    <definedName name="n1pindnc">'[4]lam-moi'!#REF!</definedName>
    <definedName name="n1pindvl">'[4]lam-moi'!#REF!</definedName>
    <definedName name="n1ping">#REF!</definedName>
    <definedName name="n1pingnc">'[4]lam-moi'!#REF!</definedName>
    <definedName name="n1pingvl">'[4]lam-moi'!#REF!</definedName>
    <definedName name="n1pint">#REF!</definedName>
    <definedName name="n1pintnc">'[4]lam-moi'!#REF!</definedName>
    <definedName name="n1pintvl">'[4]lam-moi'!#REF!</definedName>
    <definedName name="n24nc">'[4]lam-moi'!#REF!</definedName>
    <definedName name="n24vl">'[4]lam-moi'!#REF!</definedName>
    <definedName name="n2mignc">'[4]lam-moi'!#REF!</definedName>
    <definedName name="n2migvl">'[4]lam-moi'!#REF!</definedName>
    <definedName name="n2min1nc">'[4]lam-moi'!#REF!</definedName>
    <definedName name="n2min1vl">'[4]lam-moi'!#REF!</definedName>
    <definedName name="nc1nc">'[4]lam-moi'!#REF!</definedName>
    <definedName name="nc1p">#REF!</definedName>
    <definedName name="nc1vl">'[4]lam-moi'!#REF!</definedName>
    <definedName name="nc24nc">'[4]lam-moi'!#REF!</definedName>
    <definedName name="nc24vl">'[4]lam-moi'!#REF!</definedName>
    <definedName name="nc3p">#REF!</definedName>
    <definedName name="NCBD100">#REF!</definedName>
    <definedName name="NCBD200">#REF!</definedName>
    <definedName name="NCBD250">#REF!</definedName>
    <definedName name="ncdd">'[4]TH XL'!#REF!</definedName>
    <definedName name="NCDD2">'[4]TH XL'!#REF!</definedName>
    <definedName name="NCHC">[4]TNHCHINH!$J$38</definedName>
    <definedName name="nctr">'[4]TH XL'!#REF!</definedName>
    <definedName name="nctram">#REF!</definedName>
    <definedName name="NCVC100">#REF!</definedName>
    <definedName name="NCVC200">#REF!</definedName>
    <definedName name="NCVC250">#REF!</definedName>
    <definedName name="NCVC3P">#REF!</definedName>
    <definedName name="nd">[5]gVL!$Q$30</definedName>
    <definedName name="NET">#REF!</definedName>
    <definedName name="NET_1">#REF!</definedName>
    <definedName name="NET_ANA">#REF!</definedName>
    <definedName name="NET_ANA_1">#REF!</definedName>
    <definedName name="NET_ANA_2">#REF!</definedName>
    <definedName name="nhn">#REF!</definedName>
    <definedName name="nhnnc">'[4]lam-moi'!#REF!</definedName>
    <definedName name="nhnvl">'[4]lam-moi'!#REF!</definedName>
    <definedName name="nig">#REF!</definedName>
    <definedName name="NIG13p">'[4]TONGKE3p '!$T$295</definedName>
    <definedName name="nig1p">#REF!</definedName>
    <definedName name="nig3p">#REF!</definedName>
    <definedName name="nightnc">[4]gtrinh!#REF!</definedName>
    <definedName name="nightvl">[4]gtrinh!#REF!</definedName>
    <definedName name="nignc1p">#REF!</definedName>
    <definedName name="nignc3p">'[4]CHITIET VL-NC'!$G$107</definedName>
    <definedName name="nigvl1p">#REF!</definedName>
    <definedName name="nigvl3p">'[4]CHITIET VL-NC'!$G$99</definedName>
    <definedName name="nin">#REF!</definedName>
    <definedName name="nin14nc3p">#REF!</definedName>
    <definedName name="nin14vl3p">#REF!</definedName>
    <definedName name="nin1903p">#REF!</definedName>
    <definedName name="nin190nc">'[4]lam-moi'!#REF!</definedName>
    <definedName name="nin190nc3p">#REF!</definedName>
    <definedName name="nin190vl">'[4]lam-moi'!#REF!</definedName>
    <definedName name="nin190vl3p">#REF!</definedName>
    <definedName name="nin1pnc">'[4]lam-moi'!#REF!</definedName>
    <definedName name="nin1pvl">'[4]lam-moi'!#REF!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'[4]lam-moi'!#REF!</definedName>
    <definedName name="nindnc1p">#REF!</definedName>
    <definedName name="nindnc3p">#REF!</definedName>
    <definedName name="nindvl">'[4]lam-moi'!#REF!</definedName>
    <definedName name="nindvl1p">#REF!</definedName>
    <definedName name="nindvl3p">#REF!</definedName>
    <definedName name="ning1p">#REF!</definedName>
    <definedName name="ningnc1p">#REF!</definedName>
    <definedName name="ningvl1p">#REF!</definedName>
    <definedName name="ninnc">'[4]lam-moi'!#REF!</definedName>
    <definedName name="ninnc3p">#REF!</definedName>
    <definedName name="nint1p">#REF!</definedName>
    <definedName name="nintnc1p">#REF!</definedName>
    <definedName name="nintvl1p">#REF!</definedName>
    <definedName name="ninvl">'[4]lam-moi'!#REF!</definedName>
    <definedName name="ninvl3p">#REF!</definedName>
    <definedName name="nl">#REF!</definedName>
    <definedName name="NL12nc">'[4]#REF'!#REF!</definedName>
    <definedName name="NL12vl">'[4]#REF'!#REF!</definedName>
    <definedName name="nl1p">#REF!</definedName>
    <definedName name="nl3p">#REF!</definedName>
    <definedName name="nlht">'[4]THPDMoi  (2)'!#REF!</definedName>
    <definedName name="nlmtc">'[4]t-h HA THE'!#REF!</definedName>
    <definedName name="nlnc">'[4]lam-moi'!#REF!</definedName>
    <definedName name="nlnc3p">#REF!</definedName>
    <definedName name="nlnc3pha">#REF!</definedName>
    <definedName name="NLTK1p">#REF!</definedName>
    <definedName name="nlvl">'[4]lam-moi'!#REF!</definedName>
    <definedName name="nlvl1">[4]chitiet!$G$302</definedName>
    <definedName name="nlvl3p">#REF!</definedName>
    <definedName name="nn">#REF!</definedName>
    <definedName name="nn1p">#REF!</definedName>
    <definedName name="nn3p">#REF!</definedName>
    <definedName name="nnnc">'[4]lam-moi'!#REF!</definedName>
    <definedName name="nnnc3p">#REF!</definedName>
    <definedName name="nnvl">'[4]lam-moi'!#REF!</definedName>
    <definedName name="nnvl3p">#REF!</definedName>
    <definedName name="nuoc">[16]gvl!$N$38</definedName>
    <definedName name="nx">'[4]THPDMoi  (2)'!#REF!</definedName>
    <definedName name="nxmtc">'[4]t-h HA THE'!#REF!</definedName>
    <definedName name="osc">'[4]THPDMoi  (2)'!#REF!</definedName>
    <definedName name="OTHER_PANEL">'[20]NEW-PANEL'!#REF!</definedName>
    <definedName name="Óu75">[7]chitiet!#REF!</definedName>
    <definedName name="P">'[1]PNT-QUOT-#3'!#REF!</definedName>
    <definedName name="PEJM">'[1]COAT&amp;WRAP-QIOT-#3'!#REF!</definedName>
    <definedName name="PF">'[1]PNT-QUOT-#3'!#REF!</definedName>
    <definedName name="PK">#REF!</definedName>
    <definedName name="PL_???___P.B.___REST_P.B._????">'[20]NEW-PANEL'!#REF!</definedName>
    <definedName name="PL_指示燈___P.B.___REST_P.B._壓扣開關">'[20]NEW-PANEL'!#REF!</definedName>
    <definedName name="PM">[24]IBASE!$AH$16:$AV$110</definedName>
    <definedName name="PRICE">#REF!</definedName>
    <definedName name="PRICE1">#REF!</definedName>
    <definedName name="_xlnm.Print_Area">#REF!</definedName>
    <definedName name="Print_Area_MI">[25]ESTI.!$A$1:$U$52</definedName>
    <definedName name="_xlnm.Print_Titles">#REF!</definedName>
    <definedName name="Print_Titles_MI">#REF!</definedName>
    <definedName name="PRINTA">#REF!</definedName>
    <definedName name="PRINTB">#REF!</definedName>
    <definedName name="PRINTC">#REF!</definedName>
    <definedName name="PROPOSAL">#REF!</definedName>
    <definedName name="PTNC">'[4]DON GIA'!$G$227</definedName>
    <definedName name="PTST">[26]sat!$A$6:$K$38</definedName>
    <definedName name="PTVT">[26]ptvt!$A$6:$X$128</definedName>
    <definedName name="Q">[4]giathanh1!#REF!</definedName>
    <definedName name="ra11p">#REF!</definedName>
    <definedName name="ra13p">#REF!</definedName>
    <definedName name="rack1">'[4]THPDMoi  (2)'!#REF!</definedName>
    <definedName name="rack2">'[4]THPDMoi  (2)'!#REF!</definedName>
    <definedName name="rack3">'[4]THPDMoi  (2)'!#REF!</definedName>
    <definedName name="rack4">'[4]THPDMoi  (2)'!#REF!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T">'[1]COAT&amp;WRAP-QIOT-#3'!#REF!</definedName>
    <definedName name="s75F29">[7]chitiet!#REF!</definedName>
    <definedName name="San_truoc">[27]tienluong!#REF!</definedName>
    <definedName name="SB">[24]IBASE!$AH$7:$AL$14</definedName>
    <definedName name="SCH">#REF!</definedName>
    <definedName name="sd3p">'[4]lam-moi'!#REF!</definedName>
    <definedName name="SDMONG">#REF!</definedName>
    <definedName name="sgnc">[4]gtrinh!#REF!</definedName>
    <definedName name="sgvl">[4]gtrinh!#REF!</definedName>
    <definedName name="Sheet1">#REF!</definedName>
    <definedName name="sht">'[4]THPDMoi  (2)'!#REF!</definedName>
    <definedName name="sht3p">'[4]lam-moi'!#REF!</definedName>
    <definedName name="SIZE">#REF!</definedName>
    <definedName name="skd">[5]gVL!$Q$37</definedName>
    <definedName name="SL_CRD">#REF!</definedName>
    <definedName name="SL_CRS">#REF!</definedName>
    <definedName name="SL_CS">#REF!</definedName>
    <definedName name="SL_DD">#REF!</definedName>
    <definedName name="soc3p">#REF!</definedName>
    <definedName name="SORT">#REF!</definedName>
    <definedName name="SORT_AREA">'[25]DI-ESTI'!$A$8:$R$489</definedName>
    <definedName name="SP">'[1]PNT-QUOT-#3'!#REF!</definedName>
    <definedName name="SPEC">#REF!</definedName>
    <definedName name="SPECSUMMARY">#REF!</definedName>
    <definedName name="spk1p">'[4]#REF'!#REF!</definedName>
    <definedName name="spk3p">'[4]lam-moi'!#REF!</definedName>
    <definedName name="st3p">'[4]lam-moi'!#REF!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101p">#REF!</definedName>
    <definedName name="t103p">#REF!</definedName>
    <definedName name="t105mnc">'[4]thao-go'!#REF!</definedName>
    <definedName name="t10m">'[4]lam-moi'!#REF!</definedName>
    <definedName name="t10nc">'[4]lam-moi'!#REF!</definedName>
    <definedName name="t10nc1p">#REF!</definedName>
    <definedName name="t10ncm">'[4]lam-moi'!#REF!</definedName>
    <definedName name="t10vl">'[4]lam-moi'!#REF!</definedName>
    <definedName name="t10vl1p">#REF!</definedName>
    <definedName name="t121p">#REF!</definedName>
    <definedName name="t123p">#REF!</definedName>
    <definedName name="t12m">'[4]lam-moi'!#REF!</definedName>
    <definedName name="t12mnc">'[4]thao-go'!#REF!</definedName>
    <definedName name="t12nc">'[4]lam-moi'!#REF!</definedName>
    <definedName name="t12nc3p">'[4]CHITIET VL-NC'!$G$38</definedName>
    <definedName name="t12ncm">'[4]lam-moi'!#REF!</definedName>
    <definedName name="t12vl">'[4]lam-moi'!#REF!</definedName>
    <definedName name="t12vl3p">'[4]CHITIET VL-NC'!$G$34</definedName>
    <definedName name="t141p">#REF!</definedName>
    <definedName name="t143p">#REF!</definedName>
    <definedName name="t14m">'[4]lam-moi'!#REF!</definedName>
    <definedName name="t14mnc">'[4]thao-go'!#REF!</definedName>
    <definedName name="t14nc">'[4]lam-moi'!#REF!</definedName>
    <definedName name="t14nc3p">#REF!</definedName>
    <definedName name="t14ncm">'[4]lam-moi'!#REF!</definedName>
    <definedName name="T14vc">'[4]CHITIET VL-NC-TT -1p'!#REF!</definedName>
    <definedName name="t14vl">'[4]lam-moi'!#REF!</definedName>
    <definedName name="t14vl3p">#REF!</definedName>
    <definedName name="T203P">[4]VC!#REF!</definedName>
    <definedName name="t20m">'[4]lam-moi'!#REF!</definedName>
    <definedName name="t20ncm">'[4]lam-moi'!#REF!</definedName>
    <definedName name="t7m">'[4]THPDMoi  (2)'!#REF!</definedName>
    <definedName name="t7nc">'[4]lam-moi'!#REF!</definedName>
    <definedName name="t7vl">'[4]lam-moi'!#REF!</definedName>
    <definedName name="t84mnc">'[4]thao-go'!#REF!</definedName>
    <definedName name="t8m">'[4]THPDMoi  (2)'!#REF!</definedName>
    <definedName name="t8nc">'[4]lam-moi'!#REF!</definedName>
    <definedName name="t8vl">'[4]lam-moi'!#REF!</definedName>
    <definedName name="tb">[5]gVL!$Q$29</definedName>
    <definedName name="tbdd1p">'[4]lam-moi'!#REF!</definedName>
    <definedName name="tbdd3p">'[4]lam-moi'!#REF!</definedName>
    <definedName name="tbddsdl">'[4]lam-moi'!#REF!</definedName>
    <definedName name="TBI">'[4]TH XL'!#REF!</definedName>
    <definedName name="tbtr">'[4]TH XL'!#REF!</definedName>
    <definedName name="tbtram">#REF!</definedName>
    <definedName name="TC">#REF!</definedName>
    <definedName name="TC_NHANH1">#REF!</definedName>
    <definedName name="tcxxnc">'[4]thao-go'!#REF!</definedName>
    <definedName name="td">'[4]THPDMoi  (2)'!#REF!</definedName>
    <definedName name="td10vl">'[4]#REF'!#REF!</definedName>
    <definedName name="td12nc">'[4]#REF'!#REF!</definedName>
    <definedName name="td1cnc">'[4]lam-moi'!#REF!</definedName>
    <definedName name="td1cvl">'[4]lam-moi'!#REF!</definedName>
    <definedName name="td1p">#REF!</definedName>
    <definedName name="TD1pnc">'[4]CHITIET VL-NC-TT -1p'!#REF!</definedName>
    <definedName name="TD1pvl">'[4]CHITIET VL-NC-TT -1p'!#REF!</definedName>
    <definedName name="td3p">#REF!</definedName>
    <definedName name="tdc84nc">'[4]thao-go'!#REF!</definedName>
    <definedName name="tdcnc">'[4]thao-go'!#REF!</definedName>
    <definedName name="tdgnc">'[4]lam-moi'!#REF!</definedName>
    <definedName name="tdgvl">'[4]lam-moi'!#REF!</definedName>
    <definedName name="tdhtnc">'[4]lam-moi'!#REF!</definedName>
    <definedName name="tdhtvl">'[4]lam-moi'!#REF!</definedName>
    <definedName name="tdnc">[4]gtrinh!#REF!</definedName>
    <definedName name="tdnc1p">#REF!</definedName>
    <definedName name="tdnc3p">'[4]CHITIET VL-NC'!$G$28</definedName>
    <definedName name="tdt1pnc">[4]gtrinh!#REF!</definedName>
    <definedName name="tdt1pvl">[4]gtrinh!#REF!</definedName>
    <definedName name="tdt2cnc">'[4]lam-moi'!#REF!</definedName>
    <definedName name="tdt2cvl">[4]chitiet!#REF!</definedName>
    <definedName name="tdtr2cnc">#REF!</definedName>
    <definedName name="tdtr2cvl">#REF!</definedName>
    <definedName name="tdtrnc">[4]gtrinh!#REF!</definedName>
    <definedName name="tdtrvl">[4]gtrinh!#REF!</definedName>
    <definedName name="tdvl">[4]gtrinh!#REF!</definedName>
    <definedName name="tdvl1p">#REF!</definedName>
    <definedName name="tdvl3p">'[4]CHITIET VL-NC'!$G$23</definedName>
    <definedName name="th3x15">[4]giathanh1!#REF!</definedName>
    <definedName name="Thang" hidden="1">{"'Sheet1'!$L$16"}</definedName>
    <definedName name="ThanhXuan110">'[28]KH-Q1,Q2,01'!#REF!</definedName>
    <definedName name="THGO1pnc">#REF!</definedName>
    <definedName name="thht">#REF!</definedName>
    <definedName name="THK">'[1]COAT&amp;WRAP-QIOT-#3'!#REF!</definedName>
    <definedName name="THKP160">'[4]dongia (2)'!#REF!</definedName>
    <definedName name="thkp3">#REF!</definedName>
    <definedName name="thtr15">[4]giathanh1!#REF!</definedName>
    <definedName name="thtt">#REF!</definedName>
    <definedName name="thucthanh">'[29]Thuc thanh'!$E$29</definedName>
    <definedName name="THUYETMINH">[30]ptvt!$A$6:$X$128</definedName>
    <definedName name="TIENLUONG">#REF!</definedName>
    <definedName name="Tiepdia">[4]Tiepdia!$1:$1048576</definedName>
    <definedName name="TITAN">#REF!</definedName>
    <definedName name="TKP">#REF!</definedName>
    <definedName name="TLAC120">#REF!</definedName>
    <definedName name="TLAC35">#REF!</definedName>
    <definedName name="TLAC50">#REF!</definedName>
    <definedName name="TLAC70">#REF!</definedName>
    <definedName name="TLAC95">#REF!</definedName>
    <definedName name="tn1pinnc">'[4]thao-go'!#REF!</definedName>
    <definedName name="tn2mhnnc">'[4]thao-go'!#REF!</definedName>
    <definedName name="TNCM">'[4]CHITIET VL-NC-TT-3p'!#REF!</definedName>
    <definedName name="tnhnnc">'[4]thao-go'!#REF!</definedName>
    <definedName name="tnignc">'[4]thao-go'!#REF!</definedName>
    <definedName name="tnin190nc">'[4]thao-go'!#REF!</definedName>
    <definedName name="tnlnc">'[4]thao-go'!#REF!</definedName>
    <definedName name="tnnnc">'[4]thao-go'!#REF!</definedName>
    <definedName name="tno">[5]gVL!$Q$47</definedName>
    <definedName name="TPLRP">#REF!</definedName>
    <definedName name="TR15HT">'[4]TONGKE-HT'!#REF!</definedName>
    <definedName name="TR16HT">'[4]TONGKE-HT'!#REF!</definedName>
    <definedName name="TR19HT">'[4]TONGKE-HT'!#REF!</definedName>
    <definedName name="tr1x15">[4]giathanh1!#REF!</definedName>
    <definedName name="TR20HT">'[4]TONGKE-HT'!#REF!</definedName>
    <definedName name="tr3x100">'[4]dongia (2)'!#REF!</definedName>
    <definedName name="TRADE2">#REF!</definedName>
    <definedName name="tram100">'[4]dongia (2)'!#REF!</definedName>
    <definedName name="tram1x25">'[4]dongia (2)'!#REF!</definedName>
    <definedName name="TRANSFORMER">'[20]NEW-PANEL'!#REF!</definedName>
    <definedName name="tru10mtc">'[4]t-h HA THE'!#REF!</definedName>
    <definedName name="tru8mtc">'[4]t-h HA THE'!#REF!</definedName>
    <definedName name="ts">#REF!</definedName>
    <definedName name="tsI">#REF!</definedName>
    <definedName name="TT_1P">#REF!</definedName>
    <definedName name="TT_3p">#REF!</definedName>
    <definedName name="tt1pnc">'[4]lam-moi'!#REF!</definedName>
    <definedName name="tt1pvl">'[4]lam-moi'!#REF!</definedName>
    <definedName name="tt3pnc">'[4]lam-moi'!#REF!</definedName>
    <definedName name="tt3pvl">'[4]lam-moi'!#REF!</definedName>
    <definedName name="TTDD">[4]TDTKP!$E$44+[4]TDTKP!$F$44+[4]TDTKP!$G$44</definedName>
    <definedName name="TTDD3P">[4]TDTKP1!#REF!</definedName>
    <definedName name="TTDDCT3p">[4]TDTKP1!#REF!</definedName>
    <definedName name="TTK3p">'[4]TONGKE3p '!$C$295</definedName>
    <definedName name="ttronmk">#REF!</definedName>
    <definedName name="tv75nc">#REF!</definedName>
    <definedName name="tv75vl">#REF!</definedName>
    <definedName name="tx1pignc">'[4]thao-go'!#REF!</definedName>
    <definedName name="tx1pindnc">'[4]thao-go'!#REF!</definedName>
    <definedName name="tx1pingnc">'[4]thao-go'!#REF!</definedName>
    <definedName name="tx1pintnc">'[4]thao-go'!#REF!</definedName>
    <definedName name="tx1pitnc">'[4]thao-go'!#REF!</definedName>
    <definedName name="tx2mhnnc">'[4]thao-go'!#REF!</definedName>
    <definedName name="tx2mitnc">'[4]thao-go'!#REF!</definedName>
    <definedName name="txhnnc">'[4]thao-go'!#REF!</definedName>
    <definedName name="txig1nc">'[4]thao-go'!#REF!</definedName>
    <definedName name="txin190nc">'[4]thao-go'!#REF!</definedName>
    <definedName name="txinnc">'[4]thao-go'!#REF!</definedName>
    <definedName name="txit1nc">'[4]thao-go'!#REF!</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ARIINST">#REF!</definedName>
    <definedName name="VARIPURC">#REF!</definedName>
    <definedName name="VCDD3p">'[4]KPVC-BD '!#REF!</definedName>
    <definedName name="VCHT">#REF!</definedName>
    <definedName name="VCTT">#REF!</definedName>
    <definedName name="VCVBT1">'[4]VCV-BE-TONG'!$G$11</definedName>
    <definedName name="VCVBT2">'[4]VCV-BE-TONG'!$G$17</definedName>
    <definedName name="vd3p">#REF!</definedName>
    <definedName name="vdkt">[5]gVL!$Q$55</definedName>
    <definedName name="vl1p">#REF!</definedName>
    <definedName name="vl3p">#REF!</definedName>
    <definedName name="vldd">'[4]TH XL'!#REF!</definedName>
    <definedName name="vldn400">#REF!</definedName>
    <definedName name="vldn600">#REF!</definedName>
    <definedName name="VLHC">[4]TNHCHINH!$I$38</definedName>
    <definedName name="VLIEU">#REF!</definedName>
    <definedName name="vltr">'[4]TH XL'!#REF!</definedName>
    <definedName name="vltram">#REF!</definedName>
    <definedName name="vr3p">#REF!</definedName>
    <definedName name="Vt">{"Thuxm2.xls","Sheet1"}</definedName>
    <definedName name="vt1pbs">'[4]lam-moi'!#REF!</definedName>
    <definedName name="vtbs">'[4]lam-moi'!#REF!</definedName>
    <definedName name="Vu">#REF!</definedName>
    <definedName name="W">#REF!</definedName>
    <definedName name="wrn.chi._.tiÆt." hidden="1">{#N/A,#N/A,FALSE,"Chi tiÆt"}</definedName>
    <definedName name="X">#REF!</definedName>
    <definedName name="x17dnc">[4]chitiet!#REF!</definedName>
    <definedName name="x17dvl">[4]chitiet!#REF!</definedName>
    <definedName name="x17knc">[4]chitiet!#REF!</definedName>
    <definedName name="x17kvl">[4]chitiet!#REF!</definedName>
    <definedName name="X1pFCOnc">'[4]CHITIET VL-NC-TT -1p'!#REF!</definedName>
    <definedName name="X1pFCOvc">'[4]CHITIET VL-NC-TT -1p'!#REF!</definedName>
    <definedName name="X1pFCOvl">'[4]CHITIET VL-NC-TT -1p'!#REF!</definedName>
    <definedName name="x1pignc">'[4]lam-moi'!#REF!</definedName>
    <definedName name="X1pIGvc">'[4]CHITIET VL-NC-TT -1p'!#REF!</definedName>
    <definedName name="x1pigvl">'[4]lam-moi'!#REF!</definedName>
    <definedName name="x1pind">#REF!</definedName>
    <definedName name="x1pindnc">'[4]lam-moi'!#REF!</definedName>
    <definedName name="x1pindvl">'[4]lam-moi'!#REF!</definedName>
    <definedName name="x1ping">#REF!</definedName>
    <definedName name="x1pingnc">'[4]lam-moi'!#REF!</definedName>
    <definedName name="x1pingvl">'[4]lam-moi'!#REF!</definedName>
    <definedName name="x1pint">#REF!</definedName>
    <definedName name="x1pintnc">'[4]lam-moi'!#REF!</definedName>
    <definedName name="X1pINTvc">'[4]CHITIET VL-NC-TT -1p'!#REF!</definedName>
    <definedName name="x1pintvl">'[4]lam-moi'!#REF!</definedName>
    <definedName name="x1pitnc">'[4]lam-moi'!#REF!</definedName>
    <definedName name="X1pITvc">'[4]CHITIET VL-NC-TT -1p'!#REF!</definedName>
    <definedName name="x1pitvl">'[4]lam-moi'!#REF!</definedName>
    <definedName name="x20knc">[4]chitiet!#REF!</definedName>
    <definedName name="x20kvl">[4]chitiet!#REF!</definedName>
    <definedName name="x22knc">[4]chitiet!#REF!</definedName>
    <definedName name="x22kvl">[4]chitiet!#REF!</definedName>
    <definedName name="x2mig1nc">'[4]lam-moi'!#REF!</definedName>
    <definedName name="x2mig1vl">'[4]lam-moi'!#REF!</definedName>
    <definedName name="x2min1nc">'[4]lam-moi'!#REF!</definedName>
    <definedName name="x2min1vl">'[4]lam-moi'!#REF!</definedName>
    <definedName name="x2mit1vl">'[4]lam-moi'!#REF!</definedName>
    <definedName name="x2mitnc">'[4]lam-moi'!#REF!</definedName>
    <definedName name="XCCT">0.5</definedName>
    <definedName name="xdsnc">[4]gtrinh!#REF!</definedName>
    <definedName name="xdsvl">[4]gtrinh!#REF!</definedName>
    <definedName name="xfco">#REF!</definedName>
    <definedName name="xfco3p">#REF!</definedName>
    <definedName name="xfconc">'[4]lam-moi'!#REF!</definedName>
    <definedName name="xfconc3p">'[4]CHITIET VL-NC'!$G$94</definedName>
    <definedName name="xfcotnc">#REF!</definedName>
    <definedName name="xfcotvl">#REF!</definedName>
    <definedName name="xfcovl">'[4]lam-moi'!#REF!</definedName>
    <definedName name="xfcovl3p">'[4]CHITIET VL-NC'!$G$90</definedName>
    <definedName name="xfnc">'[4]lam-moi'!#REF!</definedName>
    <definedName name="xfvl">'[4]lam-moi'!#REF!</definedName>
    <definedName name="xhn">#REF!</definedName>
    <definedName name="xhnnc">'[4]lam-moi'!#REF!</definedName>
    <definedName name="xhnvl">'[4]lam-moi'!#REF!</definedName>
    <definedName name="xig">#REF!</definedName>
    <definedName name="xig1">#REF!</definedName>
    <definedName name="xig1nc">'[4]lam-moi'!#REF!</definedName>
    <definedName name="xig1p">#REF!</definedName>
    <definedName name="xig1pnc">'[4]lam-moi'!#REF!</definedName>
    <definedName name="xig1pvl">'[4]lam-moi'!#REF!</definedName>
    <definedName name="xig1vl">'[4]lam-moi'!#REF!</definedName>
    <definedName name="xig2nc">'[4]lam-moi'!#REF!</definedName>
    <definedName name="xig2vl">'[4]lam-moi'!#REF!</definedName>
    <definedName name="xig3p">#REF!</definedName>
    <definedName name="xiggnc">'[4]CHITIET VL-NC'!$G$57</definedName>
    <definedName name="xiggvl">'[4]CHITIET VL-NC'!$G$53</definedName>
    <definedName name="xignc">'[4]lam-moi'!#REF!</definedName>
    <definedName name="xignc3p">#REF!</definedName>
    <definedName name="xigvl">'[4]lam-moi'!#REF!</definedName>
    <definedName name="xigvl3p">#REF!</definedName>
    <definedName name="xin">#REF!</definedName>
    <definedName name="xin190">#REF!</definedName>
    <definedName name="xin1903p">#REF!</definedName>
    <definedName name="xin190nc">'[4]lam-moi'!#REF!</definedName>
    <definedName name="xin190nc3p">'[4]CHITIET VL-NC'!$G$76</definedName>
    <definedName name="xin190vl">'[4]lam-moi'!#REF!</definedName>
    <definedName name="xin190vl3p">'[4]CHITIET VL-NC'!$G$72</definedName>
    <definedName name="xin2903p">#REF!</definedName>
    <definedName name="xin290nc3p">#REF!</definedName>
    <definedName name="xin290vl3p">#REF!</definedName>
    <definedName name="xin3p">#REF!</definedName>
    <definedName name="xin901nc">'[4]lam-moi'!#REF!</definedName>
    <definedName name="xin901vl">'[4]lam-moi'!#REF!</definedName>
    <definedName name="xind">#REF!</definedName>
    <definedName name="xind1p">#REF!</definedName>
    <definedName name="xind1pnc">'[4]lam-moi'!#REF!</definedName>
    <definedName name="xind1pvl">'[4]lam-moi'!#REF!</definedName>
    <definedName name="xind3p">#REF!</definedName>
    <definedName name="xindnc">'[4]lam-moi'!#REF!</definedName>
    <definedName name="xindnc1p">#REF!</definedName>
    <definedName name="xindnc3p">'[4]CHITIET VL-NC'!$G$85</definedName>
    <definedName name="xindvl">'[4]lam-moi'!#REF!</definedName>
    <definedName name="xindvl1p">#REF!</definedName>
    <definedName name="xindvl3p">'[4]CHITIET VL-NC'!$G$80</definedName>
    <definedName name="xing1p">#REF!</definedName>
    <definedName name="xing1pnc">'[4]lam-moi'!#REF!</definedName>
    <definedName name="xing1pvl">'[4]lam-moi'!#REF!</definedName>
    <definedName name="xingnc1p">#REF!</definedName>
    <definedName name="xingvl1p">#REF!</definedName>
    <definedName name="xinnc">'[4]lam-moi'!#REF!</definedName>
    <definedName name="xinnc3p">#REF!</definedName>
    <definedName name="xint1p">#REF!</definedName>
    <definedName name="xinvl">'[4]lam-moi'!#REF!</definedName>
    <definedName name="xinvl3p">#REF!</definedName>
    <definedName name="xit">#REF!</definedName>
    <definedName name="xit1">#REF!</definedName>
    <definedName name="xit1nc">'[4]lam-moi'!#REF!</definedName>
    <definedName name="xit1p">#REF!</definedName>
    <definedName name="xit1pnc">'[4]lam-moi'!#REF!</definedName>
    <definedName name="xit1pvl">'[4]lam-moi'!#REF!</definedName>
    <definedName name="xit1vl">'[4]lam-moi'!#REF!</definedName>
    <definedName name="xit2nc">'[4]lam-moi'!#REF!</definedName>
    <definedName name="xit2nc3p">#REF!</definedName>
    <definedName name="xit2vl">'[4]lam-moi'!#REF!</definedName>
    <definedName name="xit2vl3p">#REF!</definedName>
    <definedName name="xit3p">#REF!</definedName>
    <definedName name="xitnc">'[4]lam-moi'!#REF!</definedName>
    <definedName name="xitnc3p">#REF!</definedName>
    <definedName name="xittnc">'[4]CHITIET VL-NC'!$G$48</definedName>
    <definedName name="xittvl">'[4]CHITIET VL-NC'!$G$44</definedName>
    <definedName name="xitvl">'[4]lam-moi'!#REF!</definedName>
    <definedName name="xitvl3p">#REF!</definedName>
    <definedName name="xl">#REF!</definedName>
    <definedName name="xlc">#REF!</definedName>
    <definedName name="xlk">#REF!</definedName>
    <definedName name="xm">[31]gvl!$N$16</definedName>
    <definedName name="xr1nc">'[4]lam-moi'!#REF!</definedName>
    <definedName name="xr1vl">'[4]lam-moi'!#REF!</definedName>
    <definedName name="xtr3pnc">[4]gtrinh!#REF!</definedName>
    <definedName name="xtr3pvl">[4]gtrinh!#REF!</definedName>
    <definedName name="Z">#REF!</definedName>
    <definedName name="ZYX">#REF!</definedName>
    <definedName name="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 l="1"/>
  <c r="K290" i="1" l="1"/>
  <c r="I290" i="1"/>
  <c r="K289" i="1"/>
  <c r="I289" i="1"/>
  <c r="J288" i="1"/>
  <c r="K288" i="1" s="1"/>
  <c r="H288" i="1"/>
  <c r="I288" i="1" s="1"/>
  <c r="K287" i="1"/>
  <c r="I287" i="1"/>
  <c r="J286" i="1"/>
  <c r="K286" i="1" s="1"/>
  <c r="H286" i="1"/>
  <c r="I286" i="1" s="1"/>
  <c r="K285" i="1"/>
  <c r="I285" i="1"/>
  <c r="K284" i="1"/>
  <c r="I284" i="1"/>
  <c r="J283" i="1"/>
  <c r="K283" i="1" s="1"/>
  <c r="H283" i="1"/>
  <c r="I283" i="1" s="1"/>
  <c r="K282" i="1"/>
  <c r="I282" i="1"/>
  <c r="K281" i="1"/>
  <c r="I281" i="1"/>
  <c r="J280" i="1"/>
  <c r="K280" i="1" s="1"/>
  <c r="H280" i="1"/>
  <c r="I280" i="1" s="1"/>
  <c r="K279" i="1"/>
  <c r="I279" i="1"/>
  <c r="K278" i="1"/>
  <c r="I278" i="1"/>
  <c r="J277" i="1"/>
  <c r="K277" i="1" s="1"/>
  <c r="H277" i="1"/>
  <c r="I277" i="1" s="1"/>
  <c r="K276" i="1"/>
  <c r="I276" i="1"/>
  <c r="K275" i="1"/>
  <c r="I275" i="1"/>
  <c r="J274" i="1"/>
  <c r="K274" i="1" s="1"/>
  <c r="H274" i="1"/>
  <c r="I274" i="1" s="1"/>
  <c r="K273" i="1"/>
  <c r="I273" i="1"/>
  <c r="K272" i="1"/>
  <c r="I272" i="1"/>
  <c r="J271" i="1"/>
  <c r="K271" i="1" s="1"/>
  <c r="H271" i="1"/>
  <c r="I271" i="1" s="1"/>
  <c r="K270" i="1"/>
  <c r="I270" i="1"/>
  <c r="K269" i="1"/>
  <c r="I269" i="1"/>
  <c r="J268" i="1"/>
  <c r="K268" i="1" s="1"/>
  <c r="H268" i="1"/>
  <c r="I268" i="1" s="1"/>
  <c r="K267" i="1"/>
  <c r="I267" i="1"/>
  <c r="J266" i="1"/>
  <c r="K266" i="1" s="1"/>
  <c r="H266" i="1"/>
  <c r="I266" i="1" s="1"/>
  <c r="K265" i="1"/>
  <c r="I265" i="1"/>
  <c r="K264" i="1"/>
  <c r="I264" i="1"/>
  <c r="J263" i="1"/>
  <c r="K263" i="1" s="1"/>
  <c r="H263" i="1"/>
  <c r="I263" i="1" s="1"/>
  <c r="J259" i="1"/>
  <c r="K259" i="1" s="1"/>
  <c r="H259" i="1"/>
  <c r="I259" i="1" s="1"/>
  <c r="J256" i="1"/>
  <c r="K256" i="1" s="1"/>
  <c r="H256" i="1"/>
  <c r="I256" i="1" s="1"/>
  <c r="K255" i="1"/>
  <c r="I255" i="1"/>
  <c r="J254" i="1"/>
  <c r="K254" i="1" s="1"/>
  <c r="H254" i="1"/>
  <c r="I254" i="1" s="1"/>
  <c r="K253" i="1"/>
  <c r="I253" i="1"/>
  <c r="K252" i="1"/>
  <c r="I252" i="1"/>
  <c r="J251" i="1"/>
  <c r="K251" i="1" s="1"/>
  <c r="H251" i="1"/>
  <c r="I251" i="1" s="1"/>
  <c r="K250" i="1"/>
  <c r="I250" i="1"/>
  <c r="K249" i="1"/>
  <c r="I249" i="1"/>
  <c r="J248" i="1"/>
  <c r="K248" i="1" s="1"/>
  <c r="H248" i="1"/>
  <c r="I248" i="1" s="1"/>
  <c r="K247" i="1"/>
  <c r="I247" i="1"/>
  <c r="K246" i="1"/>
  <c r="I246" i="1"/>
  <c r="K245" i="1"/>
  <c r="I245" i="1"/>
  <c r="J244" i="1"/>
  <c r="K244" i="1" s="1"/>
  <c r="H244" i="1"/>
  <c r="I244" i="1" s="1"/>
  <c r="K243" i="1"/>
  <c r="I243" i="1"/>
  <c r="K242" i="1"/>
  <c r="I242" i="1"/>
  <c r="K241" i="1"/>
  <c r="I241" i="1"/>
  <c r="J240" i="1"/>
  <c r="K240" i="1" s="1"/>
  <c r="H240" i="1"/>
  <c r="I240" i="1" s="1"/>
  <c r="K239" i="1"/>
  <c r="I239" i="1"/>
  <c r="K238" i="1"/>
  <c r="I238" i="1"/>
  <c r="J237" i="1"/>
  <c r="K237" i="1" s="1"/>
  <c r="H237" i="1"/>
  <c r="I237" i="1" s="1"/>
  <c r="K236" i="1"/>
  <c r="I236" i="1"/>
  <c r="K235" i="1"/>
  <c r="I235" i="1"/>
  <c r="J234" i="1"/>
  <c r="K234" i="1" s="1"/>
  <c r="H234" i="1"/>
  <c r="I234" i="1" s="1"/>
  <c r="K233" i="1"/>
  <c r="I233" i="1"/>
  <c r="K232" i="1"/>
  <c r="I232" i="1"/>
  <c r="K231" i="1"/>
  <c r="I231" i="1"/>
  <c r="J230" i="1"/>
  <c r="K230" i="1" s="1"/>
  <c r="H230" i="1"/>
  <c r="I230" i="1" s="1"/>
  <c r="K229" i="1"/>
  <c r="I229" i="1"/>
  <c r="K228" i="1"/>
  <c r="I228" i="1"/>
  <c r="J227" i="1"/>
  <c r="K227" i="1" s="1"/>
  <c r="H227" i="1"/>
  <c r="I227" i="1" s="1"/>
  <c r="K226" i="1"/>
  <c r="I226" i="1"/>
  <c r="J225" i="1"/>
  <c r="K225" i="1" s="1"/>
  <c r="H225" i="1"/>
  <c r="I225" i="1" s="1"/>
  <c r="K224" i="1"/>
  <c r="I224" i="1"/>
  <c r="K223" i="1"/>
  <c r="I223" i="1"/>
  <c r="J222" i="1"/>
  <c r="K222" i="1" s="1"/>
  <c r="H222" i="1"/>
  <c r="I222" i="1" s="1"/>
  <c r="K221" i="1"/>
  <c r="I221" i="1"/>
  <c r="J220" i="1"/>
  <c r="K220" i="1" s="1"/>
  <c r="H220" i="1"/>
  <c r="I220" i="1" s="1"/>
  <c r="K219" i="1"/>
  <c r="I219" i="1"/>
  <c r="J218" i="1"/>
  <c r="K218" i="1" s="1"/>
  <c r="H218" i="1"/>
  <c r="I218" i="1" s="1"/>
  <c r="K217" i="1"/>
  <c r="I217" i="1"/>
  <c r="K216" i="1"/>
  <c r="I216" i="1"/>
  <c r="J215" i="1"/>
  <c r="K215" i="1" s="1"/>
  <c r="H215" i="1"/>
  <c r="I215" i="1" s="1"/>
  <c r="J213" i="1"/>
  <c r="K213" i="1" s="1"/>
  <c r="H213" i="1"/>
  <c r="I213" i="1" s="1"/>
  <c r="K212" i="1"/>
  <c r="I212" i="1"/>
  <c r="K211" i="1"/>
  <c r="I211" i="1"/>
  <c r="J210" i="1"/>
  <c r="K210" i="1" s="1"/>
  <c r="I210" i="1"/>
  <c r="H210" i="1"/>
  <c r="K209" i="1"/>
  <c r="I209" i="1"/>
  <c r="K208" i="1"/>
  <c r="I208" i="1"/>
  <c r="K207" i="1"/>
  <c r="I207" i="1"/>
  <c r="K206" i="1"/>
  <c r="J206" i="1"/>
  <c r="H206" i="1"/>
  <c r="I206" i="1" s="1"/>
  <c r="K205" i="1"/>
  <c r="K204" i="1"/>
  <c r="J203" i="1"/>
  <c r="K203" i="1" s="1"/>
  <c r="I203" i="1"/>
  <c r="H203" i="1"/>
  <c r="K202" i="1"/>
  <c r="K201" i="1"/>
  <c r="K200" i="1"/>
  <c r="J200" i="1"/>
  <c r="H200" i="1"/>
  <c r="I200" i="1" s="1"/>
  <c r="K199" i="1"/>
  <c r="K198" i="1"/>
  <c r="J197" i="1"/>
  <c r="K197" i="1" s="1"/>
  <c r="I197" i="1"/>
  <c r="H197" i="1"/>
  <c r="K196" i="1"/>
  <c r="K195" i="1"/>
  <c r="K194" i="1"/>
  <c r="J194" i="1"/>
  <c r="H194" i="1"/>
  <c r="I194" i="1" s="1"/>
  <c r="K193" i="1"/>
  <c r="K192" i="1"/>
  <c r="J191" i="1"/>
  <c r="K191" i="1" s="1"/>
  <c r="H191" i="1"/>
  <c r="I191" i="1" s="1"/>
  <c r="J188" i="1"/>
  <c r="K188" i="1" s="1"/>
  <c r="H188" i="1"/>
  <c r="I188" i="1" s="1"/>
  <c r="K187" i="1"/>
  <c r="K186" i="1"/>
  <c r="K185" i="1"/>
  <c r="J184" i="1"/>
  <c r="K184" i="1" s="1"/>
  <c r="I184" i="1"/>
  <c r="H184" i="1"/>
  <c r="K182" i="1"/>
  <c r="J181" i="1"/>
  <c r="K181" i="1" s="1"/>
  <c r="H181" i="1"/>
  <c r="I181" i="1" s="1"/>
  <c r="B181" i="1"/>
  <c r="K180" i="1"/>
  <c r="J179" i="1"/>
  <c r="K179" i="1" s="1"/>
  <c r="H179" i="1"/>
  <c r="I179" i="1" s="1"/>
  <c r="B179" i="1"/>
  <c r="K178" i="1"/>
  <c r="J177" i="1"/>
  <c r="K177" i="1" s="1"/>
  <c r="I177" i="1"/>
  <c r="H177" i="1"/>
  <c r="K176" i="1"/>
  <c r="K175" i="1"/>
  <c r="J175" i="1"/>
  <c r="H175" i="1"/>
  <c r="I175" i="1" s="1"/>
  <c r="B175" i="1"/>
  <c r="K174" i="1"/>
  <c r="K173" i="1"/>
  <c r="J172" i="1"/>
  <c r="K172" i="1" s="1"/>
  <c r="I172" i="1"/>
  <c r="H172" i="1"/>
  <c r="B172" i="1"/>
  <c r="K171" i="1"/>
  <c r="K170" i="1"/>
  <c r="J169" i="1"/>
  <c r="K169" i="1" s="1"/>
  <c r="I169" i="1"/>
  <c r="H169" i="1"/>
  <c r="K168" i="1"/>
  <c r="J167" i="1"/>
  <c r="K167" i="1" s="1"/>
  <c r="I167" i="1"/>
  <c r="H167" i="1"/>
  <c r="B167" i="1"/>
  <c r="K166" i="1"/>
  <c r="K165" i="1"/>
  <c r="J165" i="1"/>
  <c r="H165" i="1"/>
  <c r="I165" i="1" s="1"/>
  <c r="B165" i="1"/>
  <c r="K164" i="1"/>
  <c r="J163" i="1"/>
  <c r="K163" i="1" s="1"/>
  <c r="I163" i="1"/>
  <c r="H163" i="1"/>
  <c r="B163" i="1"/>
  <c r="K162" i="1"/>
  <c r="K161" i="1"/>
  <c r="J161" i="1"/>
  <c r="H161" i="1"/>
  <c r="I161" i="1" s="1"/>
  <c r="B161" i="1"/>
  <c r="K160" i="1"/>
  <c r="K159" i="1"/>
  <c r="K158" i="1"/>
  <c r="J158" i="1"/>
  <c r="H158" i="1"/>
  <c r="I158" i="1" s="1"/>
  <c r="B158" i="1"/>
  <c r="K157" i="1"/>
  <c r="K156" i="1"/>
  <c r="J155" i="1"/>
  <c r="K155" i="1" s="1"/>
  <c r="I155" i="1"/>
  <c r="H155" i="1"/>
  <c r="B155" i="1"/>
  <c r="K154" i="1"/>
  <c r="K153" i="1"/>
  <c r="K152" i="1"/>
  <c r="J151" i="1"/>
  <c r="K151" i="1" s="1"/>
  <c r="I151" i="1"/>
  <c r="H151" i="1"/>
  <c r="B151" i="1"/>
  <c r="K150" i="1"/>
  <c r="K149" i="1"/>
  <c r="K148" i="1"/>
  <c r="J147" i="1"/>
  <c r="K147" i="1" s="1"/>
  <c r="I147" i="1"/>
  <c r="H147" i="1"/>
  <c r="K146" i="1"/>
  <c r="K145" i="1"/>
  <c r="K144" i="1"/>
  <c r="J144" i="1"/>
  <c r="H144" i="1"/>
  <c r="I144" i="1" s="1"/>
  <c r="B144" i="1"/>
  <c r="K143" i="1"/>
  <c r="K142" i="1"/>
  <c r="K141" i="1"/>
  <c r="J141" i="1"/>
  <c r="H141" i="1"/>
  <c r="I141" i="1" s="1"/>
  <c r="B141" i="1"/>
  <c r="K140" i="1"/>
  <c r="K139" i="1"/>
  <c r="K138" i="1"/>
  <c r="K137" i="1"/>
  <c r="J137" i="1"/>
  <c r="H137" i="1"/>
  <c r="I137" i="1" s="1"/>
  <c r="B137" i="1"/>
  <c r="K136" i="1"/>
  <c r="K135" i="1"/>
  <c r="K134" i="1"/>
  <c r="K133" i="1"/>
  <c r="J133" i="1"/>
  <c r="H133" i="1"/>
  <c r="I133" i="1" s="1"/>
  <c r="K132" i="1"/>
  <c r="K131" i="1"/>
  <c r="J130" i="1"/>
  <c r="K130" i="1" s="1"/>
  <c r="I130" i="1"/>
  <c r="H130" i="1"/>
  <c r="B130" i="1"/>
  <c r="K129" i="1"/>
  <c r="K128" i="1"/>
  <c r="J127" i="1"/>
  <c r="K127" i="1" s="1"/>
  <c r="H127" i="1"/>
  <c r="I127" i="1" s="1"/>
  <c r="K126" i="1"/>
  <c r="K125" i="1"/>
  <c r="J124" i="1"/>
  <c r="K124" i="1" s="1"/>
  <c r="H124" i="1"/>
  <c r="I124" i="1" s="1"/>
  <c r="K123" i="1"/>
  <c r="K122" i="1"/>
  <c r="J122" i="1"/>
  <c r="H122" i="1"/>
  <c r="I122" i="1" s="1"/>
  <c r="B122" i="1"/>
  <c r="K121" i="1"/>
  <c r="J120" i="1"/>
  <c r="K120" i="1" s="1"/>
  <c r="H120" i="1"/>
  <c r="I120" i="1" s="1"/>
  <c r="B120" i="1"/>
  <c r="K119" i="1"/>
  <c r="J118" i="1"/>
  <c r="K118" i="1" s="1"/>
  <c r="I118" i="1"/>
  <c r="H118" i="1"/>
  <c r="B118" i="1"/>
  <c r="K117" i="1"/>
  <c r="J116" i="1"/>
  <c r="K116" i="1" s="1"/>
  <c r="H116" i="1"/>
  <c r="I116" i="1" s="1"/>
  <c r="K115" i="1"/>
  <c r="J114" i="1"/>
  <c r="K114" i="1" s="1"/>
  <c r="H114" i="1"/>
  <c r="I114" i="1" s="1"/>
  <c r="B114" i="1"/>
  <c r="K113" i="1"/>
  <c r="K112" i="1"/>
  <c r="K111" i="1"/>
  <c r="K110" i="1"/>
  <c r="J110" i="1"/>
  <c r="H110" i="1"/>
  <c r="I110" i="1" s="1"/>
  <c r="K109" i="1"/>
  <c r="K108" i="1"/>
  <c r="J107" i="1"/>
  <c r="K107" i="1" s="1"/>
  <c r="H107" i="1"/>
  <c r="I107" i="1" s="1"/>
  <c r="B107" i="1"/>
  <c r="K106" i="1"/>
  <c r="K105" i="1"/>
  <c r="K104" i="1"/>
  <c r="K103" i="1"/>
  <c r="J102" i="1"/>
  <c r="K102" i="1" s="1"/>
  <c r="H102" i="1"/>
  <c r="I102" i="1" s="1"/>
  <c r="B102" i="1"/>
  <c r="K101" i="1"/>
  <c r="K100" i="1"/>
  <c r="K99" i="1"/>
  <c r="F99" i="1"/>
  <c r="E99" i="1"/>
  <c r="K98" i="1"/>
  <c r="J98" i="1"/>
  <c r="H98" i="1"/>
  <c r="I98" i="1" s="1"/>
  <c r="B98" i="1"/>
  <c r="K97" i="1"/>
  <c r="K96" i="1"/>
  <c r="K95" i="1"/>
  <c r="J95" i="1"/>
  <c r="H95" i="1"/>
  <c r="I95" i="1" s="1"/>
  <c r="B95" i="1"/>
  <c r="K94" i="1"/>
  <c r="K92" i="1"/>
  <c r="K91" i="1"/>
  <c r="F91" i="1"/>
  <c r="E91" i="1"/>
  <c r="K90" i="1"/>
  <c r="E90" i="1"/>
  <c r="J89" i="1"/>
  <c r="K89" i="1" s="1"/>
  <c r="H89" i="1"/>
  <c r="I89" i="1" s="1"/>
  <c r="K88" i="1"/>
  <c r="J87" i="1"/>
  <c r="K87" i="1" s="1"/>
  <c r="H87" i="1"/>
  <c r="I87" i="1" s="1"/>
  <c r="B87" i="1"/>
  <c r="A87" i="1"/>
  <c r="A89" i="1" s="1"/>
  <c r="A95" i="1" s="1"/>
  <c r="A98" i="1" s="1"/>
  <c r="A102" i="1" s="1"/>
  <c r="A107" i="1" s="1"/>
  <c r="A110" i="1" s="1"/>
  <c r="A114" i="1" s="1"/>
  <c r="A116" i="1" s="1"/>
  <c r="A118" i="1" s="1"/>
  <c r="A120" i="1" s="1"/>
  <c r="A122" i="1" s="1"/>
  <c r="K86" i="1"/>
  <c r="K85" i="1"/>
  <c r="J84" i="1"/>
  <c r="K84" i="1" s="1"/>
  <c r="H84" i="1"/>
  <c r="I84" i="1" s="1"/>
  <c r="K83" i="1"/>
  <c r="K82" i="1"/>
  <c r="K81" i="1"/>
  <c r="J80" i="1"/>
  <c r="K80" i="1" s="1"/>
  <c r="I80" i="1"/>
  <c r="H80" i="1"/>
  <c r="B80" i="1"/>
  <c r="K79" i="1"/>
  <c r="K78" i="1"/>
  <c r="K77" i="1"/>
  <c r="J76" i="1"/>
  <c r="K76" i="1" s="1"/>
  <c r="I76" i="1"/>
  <c r="H76" i="1"/>
  <c r="K75" i="1"/>
  <c r="K74" i="1"/>
  <c r="K73" i="1"/>
  <c r="J72" i="1"/>
  <c r="K72" i="1" s="1"/>
  <c r="H72" i="1"/>
  <c r="I72" i="1" s="1"/>
  <c r="K71" i="1"/>
  <c r="J70" i="1"/>
  <c r="K70" i="1" s="1"/>
  <c r="I70" i="1"/>
  <c r="H70" i="1"/>
  <c r="B70" i="1"/>
  <c r="K69" i="1"/>
  <c r="K68" i="1"/>
  <c r="J68" i="1"/>
  <c r="H68" i="1"/>
  <c r="I68" i="1" s="1"/>
  <c r="B68" i="1"/>
  <c r="K66" i="1"/>
  <c r="J66" i="1"/>
  <c r="H66" i="1"/>
  <c r="I66" i="1" s="1"/>
  <c r="K65" i="1"/>
  <c r="K64" i="1"/>
  <c r="J63" i="1"/>
  <c r="K63" i="1" s="1"/>
  <c r="I63" i="1"/>
  <c r="H63" i="1"/>
  <c r="B63" i="1"/>
  <c r="K62" i="1"/>
  <c r="K61" i="1"/>
  <c r="J60" i="1"/>
  <c r="K60" i="1" s="1"/>
  <c r="I60" i="1"/>
  <c r="H60" i="1"/>
  <c r="B60" i="1"/>
  <c r="K59" i="1"/>
  <c r="K58" i="1"/>
  <c r="K57" i="1"/>
  <c r="J57" i="1"/>
  <c r="H57" i="1"/>
  <c r="I57" i="1" s="1"/>
  <c r="B57" i="1"/>
  <c r="K56" i="1"/>
  <c r="K55" i="1"/>
  <c r="K54" i="1"/>
  <c r="J54" i="1"/>
  <c r="H54" i="1"/>
  <c r="I54" i="1" s="1"/>
  <c r="B54" i="1"/>
  <c r="K53" i="1"/>
  <c r="K52" i="1"/>
  <c r="J51" i="1"/>
  <c r="K51" i="1" s="1"/>
  <c r="I51" i="1"/>
  <c r="H51" i="1"/>
  <c r="B51" i="1"/>
  <c r="K50" i="1"/>
  <c r="K49" i="1"/>
  <c r="K48" i="1"/>
  <c r="J47" i="1"/>
  <c r="K47" i="1" s="1"/>
  <c r="I47" i="1"/>
  <c r="H47" i="1"/>
  <c r="K46" i="1"/>
  <c r="K45" i="1"/>
  <c r="K44" i="1"/>
  <c r="K43" i="1"/>
  <c r="J42" i="1"/>
  <c r="K42" i="1" s="1"/>
  <c r="I42" i="1"/>
  <c r="H42" i="1"/>
  <c r="K41" i="1"/>
  <c r="K40" i="1"/>
  <c r="K39" i="1"/>
  <c r="J39" i="1"/>
  <c r="H39" i="1"/>
  <c r="I39" i="1" s="1"/>
  <c r="B39" i="1"/>
  <c r="K38" i="1"/>
  <c r="K37" i="1"/>
  <c r="K36" i="1"/>
  <c r="K35" i="1"/>
  <c r="J35" i="1"/>
  <c r="H35" i="1"/>
  <c r="I35" i="1" s="1"/>
  <c r="B35" i="1"/>
  <c r="J32" i="1"/>
  <c r="I32" i="1"/>
  <c r="H32" i="1"/>
  <c r="F31" i="1"/>
  <c r="E31" i="1"/>
  <c r="H28" i="1" s="1"/>
  <c r="I28" i="1" s="1"/>
  <c r="F29" i="1"/>
  <c r="J28" i="1" s="1"/>
  <c r="K28" i="1" s="1"/>
  <c r="E29" i="1"/>
  <c r="F27" i="1"/>
  <c r="E27" i="1"/>
  <c r="K22" i="1"/>
  <c r="J22" i="1"/>
  <c r="H22" i="1"/>
  <c r="I22" i="1" s="1"/>
  <c r="K20" i="1"/>
  <c r="K19" i="1"/>
  <c r="K18" i="1"/>
  <c r="K17" i="1"/>
  <c r="K16" i="1"/>
  <c r="J16" i="1"/>
  <c r="H16" i="1"/>
  <c r="I16" i="1" s="1"/>
  <c r="F14" i="1"/>
  <c r="H8" i="1"/>
  <c r="I8" i="1" s="1"/>
  <c r="J8" i="1"/>
  <c r="K8" i="1" s="1"/>
</calcChain>
</file>

<file path=xl/sharedStrings.xml><?xml version="1.0" encoding="utf-8"?>
<sst xmlns="http://schemas.openxmlformats.org/spreadsheetml/2006/main" count="721" uniqueCount="379">
  <si>
    <t>Hiện trạng</t>
  </si>
  <si>
    <t>Số ĐVHC
 cấp xã giảm</t>
  </si>
  <si>
    <t>Diện tích tự nhiên</t>
  </si>
  <si>
    <t xml:space="preserve">Quy mô dân số </t>
  </si>
  <si>
    <t xml:space="preserve"> P. Phan Đình Phùng </t>
  </si>
  <si>
    <t>x</t>
  </si>
  <si>
    <t xml:space="preserve"> P. Trưng Vương</t>
  </si>
  <si>
    <t xml:space="preserve"> P. Túc Duyên</t>
  </si>
  <si>
    <t xml:space="preserve"> P. Đồng Quang</t>
  </si>
  <si>
    <t xml:space="preserve"> P. Quang Trung</t>
  </si>
  <si>
    <t xml:space="preserve"> P. Hoàng Văn Thụ</t>
  </si>
  <si>
    <t xml:space="preserve"> P. Tân Thịnh</t>
  </si>
  <si>
    <t xml:space="preserve"> P. Linh Sơn </t>
  </si>
  <si>
    <t xml:space="preserve"> P. Chùa Hang</t>
  </si>
  <si>
    <t xml:space="preserve"> X. Cao Ngạn</t>
  </si>
  <si>
    <t xml:space="preserve"> P. Đồng Bẩm</t>
  </si>
  <si>
    <t xml:space="preserve"> X. Linh Sơn</t>
  </si>
  <si>
    <t xml:space="preserve"> X. Huống Thượng</t>
  </si>
  <si>
    <t xml:space="preserve"> P. Tích Lương</t>
  </si>
  <si>
    <t xml:space="preserve"> P. Phú Xá</t>
  </si>
  <si>
    <t xml:space="preserve"> P. Trung Thành</t>
  </si>
  <si>
    <t xml:space="preserve"> P. Tân Thành</t>
  </si>
  <si>
    <t xml:space="preserve"> P. Tân Lập</t>
  </si>
  <si>
    <t xml:space="preserve"> P. Gia Sàng</t>
  </si>
  <si>
    <t xml:space="preserve"> P. Hương Sơn</t>
  </si>
  <si>
    <t xml:space="preserve"> P. Quyết Thắng</t>
  </si>
  <si>
    <t xml:space="preserve"> P. Thịnh Đán</t>
  </si>
  <si>
    <t xml:space="preserve"> X. Quyết Thắng</t>
  </si>
  <si>
    <t xml:space="preserve"> X. Phúc Hà</t>
  </si>
  <si>
    <t xml:space="preserve"> P. Tân Long</t>
  </si>
  <si>
    <t xml:space="preserve"> X. Sơn Cẩm</t>
  </si>
  <si>
    <t xml:space="preserve"> P. Quan Triều</t>
  </si>
  <si>
    <t xml:space="preserve"> P. Quang Vinh</t>
  </si>
  <si>
    <t xml:space="preserve"> X. Tân Cương</t>
  </si>
  <si>
    <t xml:space="preserve"> X. Thịnh Đức</t>
  </si>
  <si>
    <t xml:space="preserve"> X. Bình Sơn</t>
  </si>
  <si>
    <t xml:space="preserve"> X. Đại Phúc</t>
  </si>
  <si>
    <t xml:space="preserve"> X. Phúc Xuân</t>
  </si>
  <si>
    <t xml:space="preserve"> X. Phúc Trìu</t>
  </si>
  <si>
    <t xml:space="preserve"> TT. Hùng Sơn</t>
  </si>
  <si>
    <t xml:space="preserve"> X. Tân Thái</t>
  </si>
  <si>
    <t xml:space="preserve"> X. Phúc Tân</t>
  </si>
  <si>
    <t xml:space="preserve"> X. Đại Từ</t>
  </si>
  <si>
    <t xml:space="preserve"> X. Bình Thuận</t>
  </si>
  <si>
    <t xml:space="preserve"> X. Khôi Kỳ</t>
  </si>
  <si>
    <t xml:space="preserve"> X. Mỹ Yên</t>
  </si>
  <si>
    <t xml:space="preserve"> X. Lục Ba</t>
  </si>
  <si>
    <t xml:space="preserve"> X. Minh Tiến</t>
  </si>
  <si>
    <t xml:space="preserve"> X. Đức Lương</t>
  </si>
  <si>
    <t xml:space="preserve"> X. Phúc Lương</t>
  </si>
  <si>
    <t xml:space="preserve"> X. Phú Thịnh</t>
  </si>
  <si>
    <t xml:space="preserve"> X. Bản Ngoại</t>
  </si>
  <si>
    <t xml:space="preserve"> X. Phú Cường</t>
  </si>
  <si>
    <t xml:space="preserve"> X. La Bằng</t>
  </si>
  <si>
    <t xml:space="preserve"> X. Hoàng Nông</t>
  </si>
  <si>
    <t xml:space="preserve"> X. Tiên Hội</t>
  </si>
  <si>
    <t xml:space="preserve"> X. Phú Lạc</t>
  </si>
  <si>
    <t xml:space="preserve"> X. Phục Linh</t>
  </si>
  <si>
    <t xml:space="preserve"> X. Tân Linh</t>
  </si>
  <si>
    <t xml:space="preserve"> X. An Khánh</t>
  </si>
  <si>
    <t xml:space="preserve"> X. Cù Vân</t>
  </si>
  <si>
    <t xml:space="preserve"> X. Hà Thượng</t>
  </si>
  <si>
    <t xml:space="preserve"> X. Quân Chu</t>
  </si>
  <si>
    <t xml:space="preserve"> TT. Quân Chu</t>
  </si>
  <si>
    <t xml:space="preserve"> X. Cát Nê</t>
  </si>
  <si>
    <t xml:space="preserve"> X. Vạn Phú</t>
  </si>
  <si>
    <t xml:space="preserve"> X. Văn Yên</t>
  </si>
  <si>
    <t xml:space="preserve"> X. Yên Lãng</t>
  </si>
  <si>
    <t xml:space="preserve"> X. Phú Xuyên</t>
  </si>
  <si>
    <t xml:space="preserve"> P. Phổ Yên</t>
  </si>
  <si>
    <t xml:space="preserve"> P. Ba Hàng</t>
  </si>
  <si>
    <t xml:space="preserve"> P. Hồng Tiến</t>
  </si>
  <si>
    <t xml:space="preserve"> P. Bãi Bông</t>
  </si>
  <si>
    <t xml:space="preserve"> P. Đắc Sơn</t>
  </si>
  <si>
    <t>P. Vạn Xuân</t>
  </si>
  <si>
    <t xml:space="preserve"> P. Nam Tiến</t>
  </si>
  <si>
    <t xml:space="preserve"> P. Đồng Tiến</t>
  </si>
  <si>
    <t xml:space="preserve"> P. Tân Hương</t>
  </si>
  <si>
    <t xml:space="preserve"> P. Tiên Phong</t>
  </si>
  <si>
    <t xml:space="preserve"> P. Đông Cao</t>
  </si>
  <si>
    <t xml:space="preserve"> P. Tân Phú</t>
  </si>
  <si>
    <t xml:space="preserve"> P. Thuận Thành</t>
  </si>
  <si>
    <t xml:space="preserve"> P. Phúc Thuận</t>
  </si>
  <si>
    <t xml:space="preserve"> X. Phúc Thuận</t>
  </si>
  <si>
    <t xml:space="preserve"> X. Minh Đức</t>
  </si>
  <si>
    <t xml:space="preserve"> P. Bắc Sơn</t>
  </si>
  <si>
    <t xml:space="preserve"> X. Thành Công</t>
  </si>
  <si>
    <t xml:space="preserve"> X. Vạn Phái</t>
  </si>
  <si>
    <t xml:space="preserve"> X. Phú Bình</t>
  </si>
  <si>
    <t xml:space="preserve"> TT. Hương Sơn</t>
  </si>
  <si>
    <t xml:space="preserve"> X. Nhã Lộng</t>
  </si>
  <si>
    <t xml:space="preserve"> X. Úc Kỳ</t>
  </si>
  <si>
    <t xml:space="preserve"> X. Tân Thành</t>
  </si>
  <si>
    <t xml:space="preserve"> X. Tân Hòa</t>
  </si>
  <si>
    <t xml:space="preserve"> X. Tân Kim</t>
  </si>
  <si>
    <t xml:space="preserve"> X. Điềm Thụy</t>
  </si>
  <si>
    <t xml:space="preserve"> X. Hà Châu</t>
  </si>
  <si>
    <t xml:space="preserve"> X. Kha Sơn</t>
  </si>
  <si>
    <t xml:space="preserve"> X. Lương Phú</t>
  </si>
  <si>
    <t xml:space="preserve"> X. Tân Đức</t>
  </si>
  <si>
    <t xml:space="preserve"> X. Thanh Ninh</t>
  </si>
  <si>
    <t xml:space="preserve"> X. Dương Thành</t>
  </si>
  <si>
    <t xml:space="preserve"> X. Tân Khánh</t>
  </si>
  <si>
    <t xml:space="preserve"> X. Bàn Đạt</t>
  </si>
  <si>
    <t xml:space="preserve"> X. Đào Xá</t>
  </si>
  <si>
    <t xml:space="preserve"> X. Đồng Hỷ</t>
  </si>
  <si>
    <t xml:space="preserve"> TT. Hóa Thượng</t>
  </si>
  <si>
    <t xml:space="preserve"> TT. Sông Cầu</t>
  </si>
  <si>
    <t xml:space="preserve"> X. Minh Lập</t>
  </si>
  <si>
    <t xml:space="preserve"> X. Hóa Trung</t>
  </si>
  <si>
    <t xml:space="preserve"> X. Quang Sơn</t>
  </si>
  <si>
    <t xml:space="preserve"> X. Tân Long</t>
  </si>
  <si>
    <t xml:space="preserve"> X. Trại Cau</t>
  </si>
  <si>
    <t xml:space="preserve"> TT. Trại Cau</t>
  </si>
  <si>
    <t xml:space="preserve"> X. Hợp Tiến</t>
  </si>
  <si>
    <t xml:space="preserve"> X. Nam Hòa</t>
  </si>
  <si>
    <t xml:space="preserve"> X. Cây Thị</t>
  </si>
  <si>
    <t xml:space="preserve"> X. Văn Hán</t>
  </si>
  <si>
    <t xml:space="preserve"> X. Khe Mo</t>
  </si>
  <si>
    <t xml:space="preserve"> X. Hòa Bình</t>
  </si>
  <si>
    <t xml:space="preserve"> X. Văn Lăng</t>
  </si>
  <si>
    <t xml:space="preserve"> P. Sông Công</t>
  </si>
  <si>
    <t xml:space="preserve"> P. Thắng Lợi</t>
  </si>
  <si>
    <t xml:space="preserve"> P. Phố Cò</t>
  </si>
  <si>
    <t xml:space="preserve"> P. Cải Đan</t>
  </si>
  <si>
    <t xml:space="preserve"> P. Bá Xuyên</t>
  </si>
  <si>
    <t xml:space="preserve"> X. Bá Xuyên</t>
  </si>
  <si>
    <t xml:space="preserve"> P. Mỏ Chè</t>
  </si>
  <si>
    <t xml:space="preserve"> P. Châu Sơn</t>
  </si>
  <si>
    <t xml:space="preserve"> P. Bách Quang</t>
  </si>
  <si>
    <t xml:space="preserve"> P. Lương Sơn</t>
  </si>
  <si>
    <t xml:space="preserve"> X. Tân Quang</t>
  </si>
  <si>
    <t xml:space="preserve"> X. Phú Lương</t>
  </si>
  <si>
    <t xml:space="preserve"> TT. Giang Tiên</t>
  </si>
  <si>
    <t xml:space="preserve"> TT. Đu</t>
  </si>
  <si>
    <t xml:space="preserve"> X. Yên Lạc</t>
  </si>
  <si>
    <t xml:space="preserve"> X. Động Đạt</t>
  </si>
  <si>
    <t xml:space="preserve"> X. Tức Tranh</t>
  </si>
  <si>
    <t xml:space="preserve"> X. Cổ Lũng</t>
  </si>
  <si>
    <t xml:space="preserve"> X. Vô Tranh</t>
  </si>
  <si>
    <t xml:space="preserve"> X. Phú Đô</t>
  </si>
  <si>
    <t xml:space="preserve"> X. Yên Ninh</t>
  </si>
  <si>
    <t xml:space="preserve"> X. Yên Đổ</t>
  </si>
  <si>
    <t xml:space="preserve"> X. Yên Trạch</t>
  </si>
  <si>
    <t xml:space="preserve"> X. Hợp Thành</t>
  </si>
  <si>
    <t xml:space="preserve"> X. Ôn Lương</t>
  </si>
  <si>
    <t xml:space="preserve"> X. Phủ Lý</t>
  </si>
  <si>
    <t xml:space="preserve"> X. Định Hóa</t>
  </si>
  <si>
    <t xml:space="preserve"> TT. Chợ Chu</t>
  </si>
  <si>
    <t xml:space="preserve"> X. Phúc Chu</t>
  </si>
  <si>
    <t xml:space="preserve"> X. Bảo Linh</t>
  </si>
  <si>
    <t xml:space="preserve"> X. Đồng Thịnh</t>
  </si>
  <si>
    <t xml:space="preserve"> X. Bình Yên</t>
  </si>
  <si>
    <t xml:space="preserve"> X. Trung Lương</t>
  </si>
  <si>
    <t xml:space="preserve"> X. Định Biên</t>
  </si>
  <si>
    <t xml:space="preserve"> X. Thanh Định</t>
  </si>
  <si>
    <t xml:space="preserve"> X. Trung Hội</t>
  </si>
  <si>
    <t xml:space="preserve"> X. Phú Tiến</t>
  </si>
  <si>
    <t xml:space="preserve"> X. Bộc Nhiêu</t>
  </si>
  <si>
    <t xml:space="preserve"> X. Tân Dương</t>
  </si>
  <si>
    <t xml:space="preserve"> X. Phượng Tiến</t>
  </si>
  <si>
    <t xml:space="preserve"> X. Tân Thịnh</t>
  </si>
  <si>
    <t xml:space="preserve"> X. Phú Đình</t>
  </si>
  <si>
    <t xml:space="preserve"> X. Điềm Mặc</t>
  </si>
  <si>
    <t xml:space="preserve"> X. Bình Thành</t>
  </si>
  <si>
    <t xml:space="preserve"> X. Sơn Phú</t>
  </si>
  <si>
    <t xml:space="preserve"> X. Kim Phượng</t>
  </si>
  <si>
    <t xml:space="preserve"> X. Quy Kỳ</t>
  </si>
  <si>
    <t xml:space="preserve"> X. Lam Vỹ</t>
  </si>
  <si>
    <t xml:space="preserve"> X. Linh Thông</t>
  </si>
  <si>
    <t xml:space="preserve"> X. Võ Nhai</t>
  </si>
  <si>
    <t xml:space="preserve"> TT. Đình Cả</t>
  </si>
  <si>
    <t xml:space="preserve"> X. Phú Thượng</t>
  </si>
  <si>
    <t xml:space="preserve"> X. Lâu Thượng</t>
  </si>
  <si>
    <t xml:space="preserve"> X. Dân Tiến</t>
  </si>
  <si>
    <t xml:space="preserve"> X. Bình Long</t>
  </si>
  <si>
    <t xml:space="preserve"> X. Phương Giao</t>
  </si>
  <si>
    <t xml:space="preserve"> X. Vũ Chấn</t>
  </si>
  <si>
    <t xml:space="preserve"> X. Nghinh Tường</t>
  </si>
  <si>
    <t xml:space="preserve"> X. Thần Sa</t>
  </si>
  <si>
    <t xml:space="preserve"> X. Thần Xa</t>
  </si>
  <si>
    <t xml:space="preserve"> X. Thượng Nung</t>
  </si>
  <si>
    <t xml:space="preserve"> X. La Hiên</t>
  </si>
  <si>
    <t xml:space="preserve"> X. Cúc Đường</t>
  </si>
  <si>
    <t xml:space="preserve"> X. Tràng Xá</t>
  </si>
  <si>
    <t xml:space="preserve"> X. Liên Minh</t>
  </si>
  <si>
    <t>Xã Bằng Thành</t>
  </si>
  <si>
    <t>Xã Nghiên Loan</t>
  </si>
  <si>
    <t>Xã Cao Minh</t>
  </si>
  <si>
    <t>Xã Ba Bể</t>
  </si>
  <si>
    <t>Xã Chợ Rã</t>
  </si>
  <si>
    <t>Xã Phúc Lộc</t>
  </si>
  <si>
    <t>Xã Thượng Minh</t>
  </si>
  <si>
    <t>Xã Đồng Phúc</t>
  </si>
  <si>
    <t>Xã Bằng Vân</t>
  </si>
  <si>
    <t>Xã Ngân Sơn</t>
  </si>
  <si>
    <t>Xã Nà Phặc</t>
  </si>
  <si>
    <t>Xã Hiệp Lực</t>
  </si>
  <si>
    <t>Xã Nam Cường</t>
  </si>
  <si>
    <t>Xã Quảng Bạch</t>
  </si>
  <si>
    <t>Xã Yên Thịnh</t>
  </si>
  <si>
    <t>Xã Chợ Đồn</t>
  </si>
  <si>
    <t>Xã Yên Phong</t>
  </si>
  <si>
    <t>Xã Nghĩa Tá</t>
  </si>
  <si>
    <t>Xã Phủ Thông</t>
  </si>
  <si>
    <t>Xã Cẩm Giàng</t>
  </si>
  <si>
    <t>Xã Vĩnh Thông</t>
  </si>
  <si>
    <t>Xã Bạch Thông</t>
  </si>
  <si>
    <t>Xã Phong Quang</t>
  </si>
  <si>
    <t>Phường Đức Xuân</t>
  </si>
  <si>
    <t>Phường Bắc Kạn</t>
  </si>
  <si>
    <t>Xã Văn Lang</t>
  </si>
  <si>
    <t>Xã Cường Lợi</t>
  </si>
  <si>
    <t>Xã Na Rì</t>
  </si>
  <si>
    <t>Xã Trần Phú</t>
  </si>
  <si>
    <t>Xã Côn Minh</t>
  </si>
  <si>
    <t>Xã Xuân Dương</t>
  </si>
  <si>
    <t>Xã Tân Kỳ</t>
  </si>
  <si>
    <t>Xã Thanh Mai</t>
  </si>
  <si>
    <t>Xã Thanh Thịnh</t>
  </si>
  <si>
    <t>Xã Chợ Mới</t>
  </si>
  <si>
    <t>Xã Yên Bình</t>
  </si>
  <si>
    <t>Tên ĐVHC mới</t>
  </si>
  <si>
    <t>Tên ĐVHC cũ</t>
  </si>
  <si>
    <r>
      <t xml:space="preserve">Yếu tố đặc thù 
</t>
    </r>
    <r>
      <rPr>
        <sz val="12"/>
        <rFont val="Times New Roman"/>
        <family val="1"/>
      </rPr>
      <t>(nếu có)</t>
    </r>
  </si>
  <si>
    <r>
      <t xml:space="preserve">Tỷ lệ </t>
    </r>
    <r>
      <rPr>
        <sz val="12"/>
        <rFont val="Times New Roman"/>
        <family val="1"/>
      </rPr>
      <t>(%)</t>
    </r>
  </si>
  <si>
    <r>
      <t xml:space="preserve">Dân số </t>
    </r>
    <r>
      <rPr>
        <sz val="12"/>
        <rFont val="Times New Roman"/>
        <family val="1"/>
      </rPr>
      <t>(người)</t>
    </r>
  </si>
  <si>
    <t xml:space="preserve"> X. Bằng Thành</t>
  </si>
  <si>
    <t xml:space="preserve"> X. Bộc Bố</t>
  </si>
  <si>
    <t xml:space="preserve"> X. Nhạn Môn</t>
  </si>
  <si>
    <t xml:space="preserve"> X. Giáo Hiệu</t>
  </si>
  <si>
    <t xml:space="preserve"> X. Xuân La</t>
  </si>
  <si>
    <t xml:space="preserve"> X. An Thắng</t>
  </si>
  <si>
    <t xml:space="preserve"> X. Nghiên Loan</t>
  </si>
  <si>
    <t xml:space="preserve"> X. Công Bằng</t>
  </si>
  <si>
    <t xml:space="preserve"> X. Cổ Linh</t>
  </si>
  <si>
    <t xml:space="preserve"> X. Cao Tân</t>
  </si>
  <si>
    <t xml:space="preserve"> X. Cao Thượng</t>
  </si>
  <si>
    <t xml:space="preserve"> X. Nam Mẫu</t>
  </si>
  <si>
    <t xml:space="preserve"> X. Khang Ninh</t>
  </si>
  <si>
    <t xml:space="preserve"> X. Thượng Giáo</t>
  </si>
  <si>
    <t xml:space="preserve"> X. Địa Linh</t>
  </si>
  <si>
    <t xml:space="preserve"> X. Bành Trạch</t>
  </si>
  <si>
    <t xml:space="preserve"> X. Phúc Lộc</t>
  </si>
  <si>
    <t xml:space="preserve"> X. Hà Hiệu</t>
  </si>
  <si>
    <t xml:space="preserve"> X. Yến Dương</t>
  </si>
  <si>
    <t xml:space="preserve"> X. Chu Hương</t>
  </si>
  <si>
    <t xml:space="preserve"> X. Quảng Khê</t>
  </si>
  <si>
    <t xml:space="preserve"> X. Hoàng Trĩ</t>
  </si>
  <si>
    <t xml:space="preserve"> X. Đồng Phúc</t>
  </si>
  <si>
    <t xml:space="preserve"> X. Bằng Phúc</t>
  </si>
  <si>
    <t xml:space="preserve"> X. Thượng Ân</t>
  </si>
  <si>
    <t xml:space="preserve"> X. Bằng Vân</t>
  </si>
  <si>
    <t xml:space="preserve"> X. Cốc Đán</t>
  </si>
  <si>
    <t xml:space="preserve"> X. Đức Vân</t>
  </si>
  <si>
    <t xml:space="preserve"> X. Trung Hòa</t>
  </si>
  <si>
    <t xml:space="preserve"> X. Thuần Mang</t>
  </si>
  <si>
    <t xml:space="preserve"> X. Hiệp Lực</t>
  </si>
  <si>
    <t xml:space="preserve"> X. Xuân Lạc</t>
  </si>
  <si>
    <t xml:space="preserve"> X. Nam Cường</t>
  </si>
  <si>
    <t xml:space="preserve"> X. Đồng Lạc</t>
  </si>
  <si>
    <t xml:space="preserve"> X. Quảng Bạch</t>
  </si>
  <si>
    <t xml:space="preserve"> X. Tân Lập</t>
  </si>
  <si>
    <t xml:space="preserve"> X. Bản Thi</t>
  </si>
  <si>
    <t xml:space="preserve"> X. Yên Thịnh</t>
  </si>
  <si>
    <t xml:space="preserve"> X. Yên Thượng</t>
  </si>
  <si>
    <t xml:space="preserve"> X. Ngọc Phái</t>
  </si>
  <si>
    <t xml:space="preserve"> X. Phương Viên</t>
  </si>
  <si>
    <t xml:space="preserve"> X. Bằng Lãng</t>
  </si>
  <si>
    <t xml:space="preserve"> X. Đại Sảo</t>
  </si>
  <si>
    <t xml:space="preserve"> X. Yên Mỹ</t>
  </si>
  <si>
    <t xml:space="preserve"> X. Yên Phong</t>
  </si>
  <si>
    <t xml:space="preserve"> X. Lương Bằng</t>
  </si>
  <si>
    <t xml:space="preserve"> X. Nghĩa Tá</t>
  </si>
  <si>
    <t xml:space="preserve"> X. Bình Trung</t>
  </si>
  <si>
    <t xml:space="preserve"> X. Vi Hương</t>
  </si>
  <si>
    <t xml:space="preserve"> X. Tân Tú</t>
  </si>
  <si>
    <t xml:space="preserve"> X. Lục Bình</t>
  </si>
  <si>
    <t xml:space="preserve"> X. Quân Hà</t>
  </si>
  <si>
    <t xml:space="preserve"> X. Cẩm Giàng</t>
  </si>
  <si>
    <t xml:space="preserve"> X. Nguyên Phúc</t>
  </si>
  <si>
    <t xml:space="preserve"> X. Mỹ Thanh</t>
  </si>
  <si>
    <t xml:space="preserve"> X. Sỹ Bình</t>
  </si>
  <si>
    <t xml:space="preserve"> X. Vũ Muộn</t>
  </si>
  <si>
    <t xml:space="preserve"> X. Cao Sơn</t>
  </si>
  <si>
    <t xml:space="preserve"> X. Đồng Thắng</t>
  </si>
  <si>
    <t xml:space="preserve"> X. Dương Phong</t>
  </si>
  <si>
    <t xml:space="preserve"> X. Quang Thuận</t>
  </si>
  <si>
    <t xml:space="preserve"> X. Đôn Phong</t>
  </si>
  <si>
    <t xml:space="preserve"> X. Dương Quang</t>
  </si>
  <si>
    <t xml:space="preserve"> X. Nông Thượng</t>
  </si>
  <si>
    <t xml:space="preserve"> X. Kim Hỷ</t>
  </si>
  <si>
    <t xml:space="preserve"> X. Lương Thượng</t>
  </si>
  <si>
    <t xml:space="preserve"> X. Văn Lang</t>
  </si>
  <si>
    <t xml:space="preserve"> X. Văn Vũ</t>
  </si>
  <si>
    <t xml:space="preserve"> X. Cường Lợi</t>
  </si>
  <si>
    <t xml:space="preserve"> X. Sơn Thành</t>
  </si>
  <si>
    <t xml:space="preserve"> X. Kim Lư</t>
  </si>
  <si>
    <t xml:space="preserve"> X. Văn Minh</t>
  </si>
  <si>
    <t xml:space="preserve"> X. Cư Lễ</t>
  </si>
  <si>
    <t xml:space="preserve"> X. Trần Phú</t>
  </si>
  <si>
    <t xml:space="preserve"> X. Côn Minh</t>
  </si>
  <si>
    <t xml:space="preserve"> X. Quang Phong</t>
  </si>
  <si>
    <t xml:space="preserve"> X. Dương Sơn</t>
  </si>
  <si>
    <t xml:space="preserve"> X. Đổng Xá</t>
  </si>
  <si>
    <t xml:space="preserve"> X. Xuân Dương</t>
  </si>
  <si>
    <t xml:space="preserve"> X. Liêm Thuỷ</t>
  </si>
  <si>
    <t xml:space="preserve"> X. Tân Sơn</t>
  </si>
  <si>
    <t xml:space="preserve"> X. Hòa Mục</t>
  </si>
  <si>
    <t xml:space="preserve"> X. Cao Kỳ</t>
  </si>
  <si>
    <t xml:space="preserve"> X. Thanh Vận</t>
  </si>
  <si>
    <t xml:space="preserve"> X. Thanh Mai</t>
  </si>
  <si>
    <t xml:space="preserve"> X. Mai Lạp</t>
  </si>
  <si>
    <t xml:space="preserve"> X. Nông Hạ</t>
  </si>
  <si>
    <t xml:space="preserve"> X. Thanh Thịnh</t>
  </si>
  <si>
    <t xml:space="preserve"> X. Quảng Chu</t>
  </si>
  <si>
    <t xml:space="preserve"> X. Như Cố</t>
  </si>
  <si>
    <t xml:space="preserve"> X. Yên Cư</t>
  </si>
  <si>
    <t xml:space="preserve"> X. Yên Hân</t>
  </si>
  <si>
    <t xml:space="preserve"> X. Bình Văn</t>
  </si>
  <si>
    <t xml:space="preserve"> P. Nguyễn Thị Minh Khai</t>
  </si>
  <si>
    <t xml:space="preserve"> P. Huyền Tụng</t>
  </si>
  <si>
    <t xml:space="preserve"> P. Đức Xuân</t>
  </si>
  <si>
    <t xml:space="preserve"> P. Sông Cầu</t>
  </si>
  <si>
    <t xml:space="preserve"> P. Phùng Chí Kiên</t>
  </si>
  <si>
    <t xml:space="preserve"> P. Xuất Hóa</t>
  </si>
  <si>
    <t xml:space="preserve"> TT. Chợ Rã</t>
  </si>
  <si>
    <t xml:space="preserve"> TT. Vân Tùng</t>
  </si>
  <si>
    <t xml:space="preserve"> TT. Nà Phặc</t>
  </si>
  <si>
    <t xml:space="preserve"> TT. Bằng Lũng</t>
  </si>
  <si>
    <t xml:space="preserve"> TT. Phủ Thông</t>
  </si>
  <si>
    <t xml:space="preserve"> TT. Yến Lạc</t>
  </si>
  <si>
    <t xml:space="preserve"> TT. Đồng Tâm</t>
  </si>
  <si>
    <t xml:space="preserve"> X. Mỹ Phương</t>
  </si>
  <si>
    <t>Tỷ lệ dân tộc thiểu số</t>
  </si>
  <si>
    <t>Tiêu chuẩn theo NQ27</t>
  </si>
  <si>
    <t>Dân tộc thiểu số</t>
  </si>
  <si>
    <t xml:space="preserve"> P. Phan Đình Phùng</t>
  </si>
  <si>
    <t xml:space="preserve"> P. Tích Lương </t>
  </si>
  <si>
    <t>X. Xuân Phương</t>
  </si>
  <si>
    <t xml:space="preserve"> X. Bảo Lý 
</t>
  </si>
  <si>
    <t xml:space="preserve">TT </t>
  </si>
  <si>
    <r>
      <t xml:space="preserve">Tỷ lệ </t>
    </r>
    <r>
      <rPr>
        <sz val="12"/>
        <rFont val="Times New Roman"/>
        <family val="1"/>
      </rPr>
      <t xml:space="preserve">(% ) </t>
    </r>
  </si>
  <si>
    <t>X. Nga My</t>
  </si>
  <si>
    <t>A</t>
  </si>
  <si>
    <t>TỈNH THÁI NGUYÊN</t>
  </si>
  <si>
    <t xml:space="preserve"> TP Thái Nguyên</t>
  </si>
  <si>
    <t xml:space="preserve"> TP Sông Công</t>
  </si>
  <si>
    <t xml:space="preserve"> Huyện Đại Từ</t>
  </si>
  <si>
    <t xml:space="preserve"> TP Phổ Yên</t>
  </si>
  <si>
    <t xml:space="preserve"> Huyện Phú Bình</t>
  </si>
  <si>
    <t xml:space="preserve"> Huyện Đồng Hỷ</t>
  </si>
  <si>
    <t xml:space="preserve"> Huyện Phú Lương</t>
  </si>
  <si>
    <t xml:space="preserve"> Huyện Định Hóa</t>
  </si>
  <si>
    <t xml:space="preserve"> Huyện Võ Nhai</t>
  </si>
  <si>
    <t>ĐVHC cấp huyện</t>
  </si>
  <si>
    <t xml:space="preserve"> Huyện Pác Nặm</t>
  </si>
  <si>
    <t xml:space="preserve"> Huyện Ba Bể</t>
  </si>
  <si>
    <t xml:space="preserve"> Huyện Ngân Sơn</t>
  </si>
  <si>
    <t xml:space="preserve"> Huyện Chợ Đồn</t>
  </si>
  <si>
    <t xml:space="preserve"> Huyện Bạch Thông</t>
  </si>
  <si>
    <t xml:space="preserve"> TP Bắc Kạn</t>
  </si>
  <si>
    <t xml:space="preserve"> Huyện Na Rì</t>
  </si>
  <si>
    <t xml:space="preserve"> Huyện Chợ Mới</t>
  </si>
  <si>
    <t>B</t>
  </si>
  <si>
    <t>TỈNH BẮC KẠN</t>
  </si>
  <si>
    <r>
      <t xml:space="preserve">Diện tích </t>
    </r>
    <r>
      <rPr>
        <sz val="12"/>
        <rFont val="Times New Roman"/>
        <family val="1"/>
      </rPr>
      <t>(km</t>
    </r>
    <r>
      <rPr>
        <vertAlign val="superscript"/>
        <sz val="12"/>
        <rFont val="Times New Roman"/>
        <family val="1"/>
      </rPr>
      <t>2</t>
    </r>
    <r>
      <rPr>
        <sz val="12"/>
        <rFont val="Times New Roman"/>
        <family val="1"/>
      </rPr>
      <t>)</t>
    </r>
  </si>
  <si>
    <t>Khu vực miền núi, vùng cao</t>
  </si>
  <si>
    <r>
      <t>Một phần phường Gia Sàng (gồm 0,06 km</t>
    </r>
    <r>
      <rPr>
        <vertAlign val="superscript"/>
        <sz val="12"/>
        <rFont val="Times New Roman"/>
        <family val="1"/>
      </rPr>
      <t xml:space="preserve">2 </t>
    </r>
    <r>
      <rPr>
        <sz val="12"/>
        <rFont val="Times New Roman"/>
        <family val="1"/>
      </rPr>
      <t>và 251 người)</t>
    </r>
  </si>
  <si>
    <r>
      <t>Một phần phường Cam Giá (gồm 0,09 km</t>
    </r>
    <r>
      <rPr>
        <vertAlign val="superscript"/>
        <sz val="12"/>
        <rFont val="Times New Roman"/>
        <family val="1"/>
      </rPr>
      <t>2</t>
    </r>
    <r>
      <rPr>
        <sz val="12"/>
        <rFont val="Times New Roman"/>
        <family val="1"/>
      </rPr>
      <t xml:space="preserve"> và 217 người  )</t>
    </r>
  </si>
  <si>
    <t xml:space="preserve">X. Đồng Liên 
</t>
  </si>
  <si>
    <r>
      <t>Phần còn lại của P. Gia Sàng (gồm  4,12 km</t>
    </r>
    <r>
      <rPr>
        <vertAlign val="superscript"/>
        <sz val="12"/>
        <rFont val="Times New Roman"/>
        <family val="1"/>
      </rPr>
      <t>2</t>
    </r>
    <r>
      <rPr>
        <sz val="12"/>
        <rFont val="Times New Roman"/>
        <family val="1"/>
      </rPr>
      <t xml:space="preserve"> và 14.855 người) sau khi điều chỉnh một phần sang P. Phan Đình Phùng</t>
    </r>
  </si>
  <si>
    <r>
      <t xml:space="preserve"> Phần còn lại của P. Cam Giá (gồm 8,89 km</t>
    </r>
    <r>
      <rPr>
        <vertAlign val="superscript"/>
        <sz val="12"/>
        <rFont val="Times New Roman"/>
        <family val="1"/>
      </rPr>
      <t>2</t>
    </r>
    <r>
      <rPr>
        <sz val="12"/>
        <rFont val="Times New Roman"/>
        <family val="1"/>
      </rPr>
      <t xml:space="preserve"> và 11.051 người) sau khi điều chỉnh một phần sang P. Tích Lương</t>
    </r>
  </si>
  <si>
    <r>
      <t>Một phần xã Thượng Đình (gồm 0,247 km</t>
    </r>
    <r>
      <rPr>
        <vertAlign val="superscript"/>
        <sz val="12"/>
        <rFont val="Times New Roman"/>
        <family val="1"/>
      </rPr>
      <t>2</t>
    </r>
    <r>
      <rPr>
        <sz val="12"/>
        <rFont val="Times New Roman"/>
        <family val="1"/>
      </rPr>
      <t xml:space="preserve"> và 102 người)</t>
    </r>
  </si>
  <si>
    <r>
      <t xml:space="preserve">  Phần còn lại của X. Thượng Đình (gồm 11,36 km</t>
    </r>
    <r>
      <rPr>
        <vertAlign val="superscript"/>
        <sz val="12"/>
        <rFont val="Times New Roman"/>
        <family val="1"/>
      </rPr>
      <t>2</t>
    </r>
    <r>
      <rPr>
        <sz val="12"/>
        <rFont val="Times New Roman"/>
        <family val="1"/>
      </rPr>
      <t xml:space="preserve"> và 10.737 người) sau khi điều chỉnh một phần về xã Phú Bình </t>
    </r>
  </si>
  <si>
    <t xml:space="preserve">Phụ lục </t>
  </si>
  <si>
    <r>
      <rPr>
        <vertAlign val="superscript"/>
        <sz val="11"/>
        <rFont val="Times New Roman"/>
        <family val="1"/>
      </rPr>
      <t>1</t>
    </r>
    <r>
      <rPr>
        <sz val="11"/>
        <rFont val="Times New Roman"/>
        <family val="1"/>
      </rPr>
      <t>Số liệu diện tích tự nhiên do cơ quan quản lý nhà nước về nông nghiệp và môi trường tỉnh Thái Nguyên và tỉnh Bắc Kạn cung cấp. Số liệu quy mô dân số do cơ quan Công an tỉnh Thái Nguyên và tỉnh Bắc Kạn cung cấp.</t>
    </r>
  </si>
  <si>
    <t>dan so</t>
  </si>
  <si>
    <r>
      <t xml:space="preserve"> PHƯƠNG ÁN SẮP XẾP ĐVHC CẤP XÃ NĂM 2025 CỦA TỈNH THÁI NGUYÊN (MỚI)</t>
    </r>
    <r>
      <rPr>
        <b/>
        <vertAlign val="superscript"/>
        <sz val="14"/>
        <rFont val="Times New Roman"/>
        <family val="1"/>
      </rPr>
      <t>1</t>
    </r>
    <r>
      <rPr>
        <b/>
        <sz val="14"/>
        <rFont val="Times New Roman"/>
        <family val="1"/>
      </rPr>
      <t xml:space="preserve">
</t>
    </r>
    <r>
      <rPr>
        <i/>
        <sz val="14"/>
        <rFont val="Times New Roman"/>
        <family val="1"/>
      </rPr>
      <t xml:space="preserve">(Kèm theo Tờ trình số………../TTr-CP ngày………………...của Chính phủ)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</si>
</sst>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3" x14ac:knownFonts="1">
    <font>
      <sz val="11"/>
      <color theme="1"/>
      <name val="Calibri"/>
      <family val="2"/>
      <charset val="163"/>
      <scheme val="minor"/>
    </font>
    <font>
      <sz val="11"/>
      <color theme="1"/>
      <name val="Calibri"/>
      <family val="2"/>
      <charset val="163"/>
      <scheme val="minor"/>
    </font>
    <font>
      <sz val="13"/>
      <name val="Times New Roman"/>
      <family val="1"/>
    </font>
    <font>
      <b/>
      <sz val="13"/>
      <name val="Times New Roman"/>
      <family val="1"/>
    </font>
    <font>
      <sz val="13"/>
      <color rgb="FF0070C0"/>
      <name val="Times New Roman"/>
      <family val="1"/>
    </font>
    <font>
      <sz val="16"/>
      <name val="Times New Roman"/>
      <family val="1"/>
    </font>
    <font>
      <sz val="14"/>
      <name val="Times New Roman"/>
      <family val="1"/>
    </font>
    <font>
      <sz val="13"/>
      <name val="Times New Roman"/>
      <family val="1"/>
      <charset val="163"/>
    </font>
    <font>
      <b/>
      <sz val="14"/>
      <name val="Times New Roman"/>
      <family val="1"/>
    </font>
    <font>
      <sz val="16"/>
      <name val="Calibri"/>
      <family val="2"/>
      <charset val="163"/>
      <scheme val="minor"/>
    </font>
    <font>
      <sz val="14"/>
      <name val="Calibri"/>
      <family val="2"/>
      <charset val="163"/>
      <scheme val="minor"/>
    </font>
    <font>
      <sz val="11"/>
      <name val="Calibri"/>
      <family val="2"/>
      <charset val="163"/>
      <scheme val="minor"/>
    </font>
    <font>
      <b/>
      <sz val="11"/>
      <name val="Calibri"/>
      <family val="2"/>
      <charset val="163"/>
      <scheme val="minor"/>
    </font>
    <font>
      <sz val="12"/>
      <name val="Times New Roman"/>
      <family val="1"/>
    </font>
    <font>
      <b/>
      <sz val="12"/>
      <name val="Times New Roman"/>
      <family val="1"/>
    </font>
    <font>
      <sz val="10"/>
      <name val="Arial"/>
      <family val="2"/>
    </font>
    <font>
      <sz val="12"/>
      <color theme="1"/>
      <name val="Times New Roman"/>
      <family val="1"/>
    </font>
    <font>
      <i/>
      <sz val="14"/>
      <name val="Times New Roman"/>
      <family val="1"/>
    </font>
    <font>
      <vertAlign val="superscript"/>
      <sz val="12"/>
      <name val="Times New Roman"/>
      <family val="1"/>
    </font>
    <font>
      <sz val="12"/>
      <name val="Calibri"/>
      <family val="2"/>
      <charset val="163"/>
      <scheme val="minor"/>
    </font>
    <font>
      <b/>
      <vertAlign val="superscript"/>
      <sz val="14"/>
      <name val="Times New Roman"/>
      <family val="1"/>
    </font>
    <font>
      <vertAlign val="superscript"/>
      <sz val="11"/>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15" fillId="0" borderId="0" applyFont="0" applyFill="0" applyBorder="0" applyAlignment="0" applyProtection="0"/>
    <xf numFmtId="0" fontId="15" fillId="0" borderId="0"/>
  </cellStyleXfs>
  <cellXfs count="124">
    <xf numFmtId="0" fontId="0" fillId="0" borderId="0" xfId="0"/>
    <xf numFmtId="4" fontId="4" fillId="2" borderId="0" xfId="2" applyNumberFormat="1" applyFont="1" applyFill="1" applyAlignment="1">
      <alignment horizontal="right" vertical="center"/>
    </xf>
    <xf numFmtId="4" fontId="2" fillId="2" borderId="0" xfId="2" applyNumberFormat="1" applyFont="1" applyFill="1" applyAlignment="1">
      <alignment horizontal="center" vertical="center"/>
    </xf>
    <xf numFmtId="4" fontId="2" fillId="2" borderId="0" xfId="2" applyNumberFormat="1" applyFont="1" applyFill="1" applyAlignment="1">
      <alignment vertical="center"/>
    </xf>
    <xf numFmtId="0" fontId="2" fillId="2" borderId="0" xfId="2" applyFont="1" applyFill="1" applyAlignment="1">
      <alignment vertical="center"/>
    </xf>
    <xf numFmtId="0" fontId="5" fillId="2" borderId="0" xfId="2" applyFont="1" applyFill="1" applyAlignment="1">
      <alignment horizontal="center" vertical="center"/>
    </xf>
    <xf numFmtId="0" fontId="6" fillId="2" borderId="0" xfId="2" applyFont="1" applyFill="1" applyAlignment="1">
      <alignment horizontal="left" vertical="center"/>
    </xf>
    <xf numFmtId="0" fontId="2" fillId="2" borderId="0" xfId="2" applyFont="1" applyFill="1" applyAlignment="1">
      <alignment horizontal="center" vertical="center"/>
    </xf>
    <xf numFmtId="2" fontId="2" fillId="2" borderId="0" xfId="2" applyNumberFormat="1" applyFont="1" applyFill="1" applyAlignment="1">
      <alignment horizontal="right" vertical="center"/>
    </xf>
    <xf numFmtId="3" fontId="2" fillId="2" borderId="0" xfId="2" applyNumberFormat="1" applyFont="1" applyFill="1" applyAlignment="1">
      <alignment horizontal="right" vertical="center"/>
    </xf>
    <xf numFmtId="0" fontId="7" fillId="2" borderId="0" xfId="2"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Alignment="1">
      <alignment vertical="center" wrapText="1"/>
    </xf>
    <xf numFmtId="4" fontId="11" fillId="2" borderId="0" xfId="0" applyNumberFormat="1" applyFont="1" applyFill="1" applyAlignment="1">
      <alignment horizontal="right" vertical="center" wrapText="1"/>
    </xf>
    <xf numFmtId="2" fontId="11"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wrapText="1"/>
    </xf>
    <xf numFmtId="0" fontId="11" fillId="2" borderId="0" xfId="0" applyFont="1" applyFill="1" applyAlignment="1">
      <alignment horizontal="center" vertical="center"/>
    </xf>
    <xf numFmtId="0" fontId="12" fillId="2" borderId="0" xfId="0" applyFont="1" applyFill="1" applyAlignment="1">
      <alignment horizontal="right" vertical="center"/>
    </xf>
    <xf numFmtId="4" fontId="11" fillId="2" borderId="0" xfId="0" applyNumberFormat="1" applyFont="1" applyFill="1" applyAlignment="1">
      <alignment horizontal="center" vertical="center"/>
    </xf>
    <xf numFmtId="2" fontId="14" fillId="2" borderId="1" xfId="2" applyNumberFormat="1" applyFont="1" applyFill="1" applyBorder="1" applyAlignment="1">
      <alignment horizontal="center" vertical="center" wrapText="1"/>
    </xf>
    <xf numFmtId="4" fontId="14" fillId="2" borderId="1" xfId="2" applyNumberFormat="1" applyFont="1" applyFill="1" applyBorder="1" applyAlignment="1">
      <alignment horizontal="center" vertical="center" wrapText="1"/>
    </xf>
    <xf numFmtId="3" fontId="13" fillId="2" borderId="1" xfId="0" applyNumberFormat="1" applyFont="1" applyFill="1" applyBorder="1" applyAlignment="1">
      <alignment vertical="center"/>
    </xf>
    <xf numFmtId="3" fontId="13" fillId="2" borderId="1" xfId="0" applyNumberFormat="1" applyFont="1" applyFill="1" applyBorder="1" applyAlignment="1">
      <alignment horizontal="right" vertical="center"/>
    </xf>
    <xf numFmtId="0" fontId="2" fillId="2" borderId="0" xfId="0" applyFont="1" applyFill="1" applyAlignment="1">
      <alignment vertical="center"/>
    </xf>
    <xf numFmtId="4" fontId="2" fillId="2" borderId="0" xfId="0" applyNumberFormat="1" applyFont="1" applyFill="1" applyAlignment="1">
      <alignment horizontal="center" vertical="center"/>
    </xf>
    <xf numFmtId="0" fontId="13" fillId="2" borderId="1" xfId="0" applyFont="1" applyFill="1" applyBorder="1" applyAlignment="1">
      <alignment horizontal="right" vertical="center"/>
    </xf>
    <xf numFmtId="0" fontId="11" fillId="2" borderId="0" xfId="0" applyFont="1" applyFill="1" applyAlignment="1">
      <alignment horizontal="left" vertical="center"/>
    </xf>
    <xf numFmtId="4" fontId="11" fillId="2" borderId="0" xfId="0" applyNumberFormat="1" applyFont="1" applyFill="1" applyAlignment="1">
      <alignment vertical="center"/>
    </xf>
    <xf numFmtId="0" fontId="11" fillId="2" borderId="0" xfId="0" applyFont="1" applyFill="1" applyAlignment="1">
      <alignment horizontal="right" vertical="center"/>
    </xf>
    <xf numFmtId="0" fontId="2" fillId="0" borderId="0" xfId="2" applyFont="1" applyAlignment="1">
      <alignment vertical="center"/>
    </xf>
    <xf numFmtId="0" fontId="11" fillId="0" borderId="0" xfId="0" applyFont="1" applyAlignment="1">
      <alignment vertical="center"/>
    </xf>
    <xf numFmtId="3" fontId="16" fillId="2" borderId="0" xfId="0" applyNumberFormat="1" applyFont="1" applyFill="1" applyBorder="1" applyAlignment="1">
      <alignment vertical="center" wrapText="1"/>
    </xf>
    <xf numFmtId="0" fontId="14" fillId="2" borderId="1" xfId="0" applyFont="1" applyFill="1" applyBorder="1" applyAlignment="1">
      <alignment vertical="center"/>
    </xf>
    <xf numFmtId="0" fontId="14" fillId="2" borderId="2" xfId="0" applyFont="1" applyFill="1" applyBorder="1" applyAlignment="1">
      <alignment horizontal="center" vertical="center"/>
    </xf>
    <xf numFmtId="0" fontId="13" fillId="0" borderId="1" xfId="0" applyFont="1" applyBorder="1" applyAlignment="1">
      <alignment horizontal="left" vertical="center"/>
    </xf>
    <xf numFmtId="0" fontId="13" fillId="2" borderId="1" xfId="0" applyFont="1" applyFill="1" applyBorder="1" applyAlignment="1">
      <alignment horizontal="center" vertical="center"/>
    </xf>
    <xf numFmtId="4" fontId="13" fillId="2" borderId="1" xfId="0" applyNumberFormat="1" applyFont="1" applyFill="1" applyBorder="1" applyAlignment="1">
      <alignment horizontal="right" vertical="center" wrapText="1"/>
    </xf>
    <xf numFmtId="2" fontId="13" fillId="2" borderId="1" xfId="0" applyNumberFormat="1" applyFont="1" applyFill="1" applyBorder="1" applyAlignment="1">
      <alignment horizontal="right" vertical="center" wrapText="1"/>
    </xf>
    <xf numFmtId="3" fontId="13" fillId="2" borderId="1" xfId="0" applyNumberFormat="1" applyFont="1" applyFill="1" applyBorder="1" applyAlignment="1">
      <alignment horizontal="right" vertical="center" wrapText="1"/>
    </xf>
    <xf numFmtId="0" fontId="14" fillId="2" borderId="1" xfId="0" applyFont="1" applyFill="1" applyBorder="1" applyAlignment="1">
      <alignment horizontal="right" vertical="center"/>
    </xf>
    <xf numFmtId="0" fontId="19" fillId="2" borderId="0" xfId="0" applyFont="1" applyFill="1" applyAlignment="1">
      <alignment horizontal="left" vertical="center"/>
    </xf>
    <xf numFmtId="4" fontId="19" fillId="2" borderId="0" xfId="0" applyNumberFormat="1" applyFont="1" applyFill="1" applyAlignment="1">
      <alignment horizontal="center" vertical="center"/>
    </xf>
    <xf numFmtId="0" fontId="14" fillId="2" borderId="1" xfId="0" applyFont="1" applyFill="1" applyBorder="1" applyAlignment="1">
      <alignment horizontal="left" vertical="center" wrapText="1"/>
    </xf>
    <xf numFmtId="0" fontId="11" fillId="2" borderId="0" xfId="0" applyFont="1" applyFill="1" applyAlignment="1">
      <alignment horizontal="center" vertical="center" wrapText="1"/>
    </xf>
    <xf numFmtId="4" fontId="11" fillId="2" borderId="0" xfId="0" applyNumberFormat="1" applyFont="1" applyFill="1" applyAlignment="1">
      <alignment horizontal="center" vertical="center" wrapText="1"/>
    </xf>
    <xf numFmtId="3" fontId="16" fillId="2" borderId="6" xfId="0" applyNumberFormat="1" applyFont="1" applyFill="1" applyBorder="1" applyAlignment="1">
      <alignment vertical="center" wrapText="1"/>
    </xf>
    <xf numFmtId="0" fontId="14" fillId="2" borderId="5"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3" fontId="16" fillId="2" borderId="1" xfId="0" applyNumberFormat="1" applyFont="1" applyFill="1" applyBorder="1" applyAlignment="1">
      <alignment vertical="center" wrapText="1"/>
    </xf>
    <xf numFmtId="0" fontId="13" fillId="2" borderId="1" xfId="0" applyFont="1" applyFill="1" applyBorder="1" applyAlignment="1">
      <alignment vertical="center" wrapText="1"/>
    </xf>
    <xf numFmtId="0" fontId="13" fillId="0" borderId="1" xfId="0" applyFont="1" applyBorder="1" applyAlignment="1">
      <alignment vertical="center"/>
    </xf>
    <xf numFmtId="0" fontId="13" fillId="2" borderId="1" xfId="0" applyFont="1" applyFill="1" applyBorder="1" applyAlignment="1">
      <alignment vertical="center"/>
    </xf>
    <xf numFmtId="2" fontId="13" fillId="2" borderId="1" xfId="0" applyNumberFormat="1" applyFont="1" applyFill="1" applyBorder="1" applyAlignment="1">
      <alignment horizontal="right" vertical="center"/>
    </xf>
    <xf numFmtId="0" fontId="13" fillId="2" borderId="1" xfId="0" applyFont="1" applyFill="1" applyBorder="1" applyAlignment="1">
      <alignment horizontal="justify" vertical="center"/>
    </xf>
    <xf numFmtId="0" fontId="13" fillId="2" borderId="1" xfId="0" applyFont="1" applyFill="1" applyBorder="1" applyAlignment="1">
      <alignment vertical="top" wrapText="1"/>
    </xf>
    <xf numFmtId="0" fontId="13" fillId="2" borderId="1" xfId="0" applyFont="1" applyFill="1" applyBorder="1" applyAlignment="1">
      <alignment horizontal="justify" vertical="center" wrapText="1"/>
    </xf>
    <xf numFmtId="164" fontId="13" fillId="2" borderId="1" xfId="0" applyNumberFormat="1" applyFont="1" applyFill="1" applyBorder="1" applyAlignment="1">
      <alignment horizontal="right" vertical="center"/>
    </xf>
    <xf numFmtId="0" fontId="13" fillId="2" borderId="1" xfId="0" applyFont="1" applyFill="1" applyBorder="1" applyAlignment="1">
      <alignment horizontal="left"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Border="1" applyAlignment="1">
      <alignment vertical="center" wrapText="1"/>
    </xf>
    <xf numFmtId="4" fontId="13" fillId="2"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wrapText="1"/>
    </xf>
    <xf numFmtId="0" fontId="13" fillId="2" borderId="1" xfId="0" applyFont="1" applyFill="1" applyBorder="1" applyAlignment="1">
      <alignment horizontal="left" wrapText="1"/>
    </xf>
    <xf numFmtId="4" fontId="13" fillId="2" borderId="1" xfId="0" applyNumberFormat="1" applyFont="1" applyFill="1" applyBorder="1" applyAlignment="1">
      <alignment horizontal="center"/>
    </xf>
    <xf numFmtId="4" fontId="13" fillId="2"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left" vertical="center" wrapText="1"/>
    </xf>
    <xf numFmtId="165" fontId="13"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xf>
    <xf numFmtId="0" fontId="13" fillId="2" borderId="1" xfId="0" applyFont="1" applyFill="1" applyBorder="1" applyAlignment="1">
      <alignment vertical="center"/>
    </xf>
    <xf numFmtId="3" fontId="13" fillId="2" borderId="1" xfId="0" applyNumberFormat="1" applyFont="1" applyFill="1" applyBorder="1" applyAlignment="1">
      <alignment vertical="center"/>
    </xf>
    <xf numFmtId="3" fontId="16" fillId="2" borderId="1" xfId="0" applyNumberFormat="1" applyFont="1" applyFill="1" applyBorder="1" applyAlignment="1">
      <alignment vertical="center" wrapText="1"/>
    </xf>
    <xf numFmtId="0" fontId="14" fillId="2" borderId="2"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4" fillId="2" borderId="3" xfId="2" applyFont="1" applyFill="1" applyBorder="1" applyAlignment="1">
      <alignment horizontal="center" vertical="center"/>
    </xf>
    <xf numFmtId="0" fontId="14" fillId="2" borderId="4" xfId="2" applyFont="1" applyFill="1" applyBorder="1" applyAlignment="1">
      <alignment horizontal="center" vertical="center"/>
    </xf>
    <xf numFmtId="0" fontId="14" fillId="2" borderId="1" xfId="2" applyFont="1" applyFill="1" applyBorder="1" applyAlignment="1">
      <alignment horizontal="center" vertical="center" wrapText="1"/>
    </xf>
    <xf numFmtId="0" fontId="8" fillId="2" borderId="0" xfId="2"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3" fontId="16" fillId="2" borderId="2" xfId="0" applyNumberFormat="1" applyFont="1" applyFill="1" applyBorder="1" applyAlignment="1">
      <alignment vertical="center" wrapText="1"/>
    </xf>
    <xf numFmtId="3" fontId="16" fillId="2" borderId="5" xfId="0" applyNumberFormat="1" applyFont="1" applyFill="1" applyBorder="1" applyAlignment="1">
      <alignment vertical="center" wrapText="1"/>
    </xf>
    <xf numFmtId="3" fontId="16" fillId="2" borderId="6" xfId="0" applyNumberFormat="1" applyFont="1" applyFill="1" applyBorder="1" applyAlignment="1">
      <alignment vertical="center" wrapText="1"/>
    </xf>
    <xf numFmtId="2" fontId="3" fillId="2" borderId="0" xfId="2" applyNumberFormat="1" applyFont="1" applyFill="1" applyAlignment="1">
      <alignment horizontal="center" vertical="center"/>
    </xf>
    <xf numFmtId="0" fontId="11" fillId="2" borderId="0" xfId="0" applyFont="1" applyFill="1" applyAlignment="1">
      <alignment horizontal="center" vertical="center" wrapText="1"/>
    </xf>
    <xf numFmtId="4" fontId="11" fillId="2" borderId="0" xfId="0" applyNumberFormat="1" applyFont="1" applyFill="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4" fontId="13" fillId="2" borderId="1" xfId="0" applyNumberFormat="1" applyFont="1" applyFill="1" applyBorder="1" applyAlignment="1">
      <alignment horizontal="right" vertical="center" wrapText="1"/>
    </xf>
    <xf numFmtId="2" fontId="13" fillId="2" borderId="1" xfId="0" applyNumberFormat="1" applyFont="1" applyFill="1" applyBorder="1" applyAlignment="1">
      <alignment horizontal="right" vertical="center" wrapText="1"/>
    </xf>
    <xf numFmtId="3" fontId="13" fillId="2" borderId="1" xfId="0" applyNumberFormat="1" applyFont="1" applyFill="1" applyBorder="1" applyAlignment="1">
      <alignment horizontal="right" vertical="center" wrapText="1"/>
    </xf>
    <xf numFmtId="0" fontId="13" fillId="2" borderId="1" xfId="0" applyFont="1" applyFill="1" applyBorder="1" applyAlignment="1">
      <alignment horizontal="center" vertical="center" wrapText="1"/>
    </xf>
    <xf numFmtId="3" fontId="14" fillId="2" borderId="1" xfId="0" applyNumberFormat="1" applyFont="1" applyFill="1" applyBorder="1" applyAlignment="1">
      <alignment horizontal="right" vertical="center" wrapText="1"/>
    </xf>
    <xf numFmtId="0" fontId="14" fillId="2" borderId="1" xfId="0" applyFont="1" applyFill="1" applyBorder="1" applyAlignment="1">
      <alignment horizontal="right" vertical="center"/>
    </xf>
    <xf numFmtId="0" fontId="22" fillId="2" borderId="7"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4" fontId="13" fillId="2" borderId="1" xfId="0" quotePrefix="1" applyNumberFormat="1" applyFont="1" applyFill="1" applyBorder="1" applyAlignment="1">
      <alignment horizontal="right" vertical="center" wrapText="1"/>
    </xf>
    <xf numFmtId="2" fontId="13" fillId="2" borderId="1" xfId="0" quotePrefix="1" applyNumberFormat="1" applyFont="1" applyFill="1" applyBorder="1" applyAlignment="1">
      <alignment horizontal="right" vertical="center" wrapText="1"/>
    </xf>
    <xf numFmtId="3" fontId="13" fillId="2" borderId="1" xfId="0" quotePrefix="1" applyNumberFormat="1" applyFont="1" applyFill="1" applyBorder="1" applyAlignment="1">
      <alignment horizontal="right" vertical="center" wrapText="1"/>
    </xf>
    <xf numFmtId="0" fontId="14" fillId="2" borderId="1" xfId="0" applyFont="1" applyFill="1" applyBorder="1" applyAlignment="1">
      <alignment horizontal="right" vertical="center" wrapText="1"/>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2" fontId="14" fillId="2" borderId="1" xfId="0" applyNumberFormat="1" applyFont="1" applyFill="1" applyBorder="1" applyAlignment="1">
      <alignment horizontal="right" vertical="center" wrapText="1"/>
    </xf>
    <xf numFmtId="0" fontId="13" fillId="2" borderId="1" xfId="0" applyFont="1" applyFill="1" applyBorder="1" applyAlignment="1">
      <alignment vertical="center"/>
    </xf>
    <xf numFmtId="2" fontId="13" fillId="2" borderId="1" xfId="0" applyNumberFormat="1" applyFont="1" applyFill="1" applyBorder="1" applyAlignment="1">
      <alignment vertical="center"/>
    </xf>
    <xf numFmtId="3" fontId="13" fillId="2" borderId="1" xfId="0" applyNumberFormat="1" applyFont="1" applyFill="1" applyBorder="1" applyAlignment="1">
      <alignment vertical="center"/>
    </xf>
    <xf numFmtId="4" fontId="13" fillId="2" borderId="1" xfId="0" applyNumberFormat="1" applyFont="1" applyFill="1" applyBorder="1" applyAlignment="1">
      <alignment vertical="center"/>
    </xf>
    <xf numFmtId="2" fontId="13" fillId="2" borderId="1" xfId="0" applyNumberFormat="1" applyFont="1" applyFill="1" applyBorder="1" applyAlignment="1">
      <alignment horizontal="center" vertical="center" wrapText="1"/>
    </xf>
    <xf numFmtId="0" fontId="13" fillId="2" borderId="2" xfId="0" quotePrefix="1" applyFont="1" applyFill="1" applyBorder="1" applyAlignment="1">
      <alignment horizontal="center" vertical="center" wrapText="1"/>
    </xf>
    <xf numFmtId="0" fontId="13" fillId="2" borderId="6" xfId="0" quotePrefix="1" applyFont="1" applyFill="1" applyBorder="1" applyAlignment="1">
      <alignment horizontal="center" vertical="center" wrapText="1"/>
    </xf>
    <xf numFmtId="0" fontId="13" fillId="2" borderId="5" xfId="0" quotePrefix="1" applyFont="1" applyFill="1" applyBorder="1" applyAlignment="1">
      <alignment horizontal="center" vertical="center" wrapText="1"/>
    </xf>
    <xf numFmtId="0" fontId="13" fillId="2" borderId="6" xfId="0" applyFont="1" applyFill="1" applyBorder="1" applyAlignment="1">
      <alignment horizontal="center" vertical="center"/>
    </xf>
    <xf numFmtId="4" fontId="13" fillId="2" borderId="1" xfId="1" applyNumberFormat="1" applyFont="1" applyFill="1" applyBorder="1" applyAlignment="1">
      <alignment vertical="center"/>
    </xf>
    <xf numFmtId="4" fontId="14" fillId="2" borderId="1" xfId="1" applyNumberFormat="1" applyFont="1" applyFill="1" applyBorder="1" applyAlignment="1">
      <alignment vertical="center"/>
    </xf>
  </cellXfs>
  <cellStyles count="5">
    <cellStyle name="Normal" xfId="0" builtinId="0"/>
    <cellStyle name="Normal 2" xfId="4"/>
    <cellStyle name="Normal 3" xfId="2"/>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ong_kh\dung_chung\My%20Documents\TAMKY\tantt\tantt\tantt\BSQ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MGT-DRT\MGT-IMPR\MGT-SC@\DA0463\QTN-INSN\WILLICH\INSU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uong_kh\dung_chung\My%20Documents\tantt\tantt\tantt\BSQ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Sonla\DTOAN\phong%20nen\DT-THL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s.yen\c\H-YEN\LUU%20XA\DUYET\DZ110K~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inh\SongOngTKKT\CopChiOanh\QHOA\Sonla\DTOAN\phong%20nen\DT-THL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ome-qu8yokglqq\F\HUYQNAM\Dinh%20muc\DMU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ay11\c\PH99\BACNAM\BVTCMOI\dutoan\500-507\PHUTRO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y11\c\PH99\BACNAM\TKKT\DTOAN\dtk4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PROJECT\PROP\DA0630\INQ'Y\STEEL\DA0463BQ.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inh\SongOngTKKT\Documents%20and%20Settings\Phuong%20Lan\My%20Documents\Phuong%20Lan\Tong%20muc%20Dau%20tu\TD%20Ta%20thang\Dung%20Quat\Nhom%20GC\New%20Folder\My%20Documents\3533\96Q\96q2588\PANE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ai\c\@-Lien\DT-T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u_thanh_binh\d\Luu_Tru\Ltb_ktkh\DZ220KV_Dau_Noi_sau_tram_500kV_Ha_Tinh\Gia_tha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resario\c\My%20Documents\HSMAU\KHUTE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R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uong_kh\dung_chung\My%20Documents\QTCNVHHK.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uong_kh\dung_chung\My%20Documents\CTNTTH.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KHONGNEN.LUU\CHIHANH\DIA2\B-CAOQ~1.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Q3-01-duy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nh\SongOngTKKT\Documents%20and%20Settings\Phuong%20Lan\My%20Documents\Phuong%20Lan\Tong%20muc%20Dau%20tu\TD%20Ta%20thang\Dung%20Quat\Nhom%20GC\New%20Folder\My%20Documents\3533\99Q\99Q3657\99Q3299(REV.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resario\c\My%20Documents\XUANHA\tantt\QTCNVHHK.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KHOI\NAHANG\THUYEMIN\Dutoan\Khu%20phu%20tro%20Se%20San\DO-HUONG\GT-BO\TKTC10-8\phong%20nen\DT-THL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hi_kh\huong_xl1\Congviec\Tam.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tTKKT-98-106.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DUNGQUAT-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Admin/Documents/Zalo%20Received%20Files/Lam/Du%20toan/DT/Luu/500KV/DN-TBIN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nh\SongOngTKKT\Documents%20and%20Settings\Phuong%20Lan\My%20Documents\Phuong%20Lan\Tong%20muc%20Dau%20tu\TD%20Ta%20thang\Dung%20Quat\Nhom%20GC\New%20Folder\My%20Documents\3533\99Q\99Q3657\99Q3299(REV.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qu8yokglqq\F\My%20Documents\C&#171;%20chuy&#170;n\C&#199;u%205%20Th&#168;ng%20Long\C&#199;u%20Ch&#238;%20G&#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Sheet1"/>
      <sheetName val="CV den trong tong"/>
      <sheetName val="Sheet2"/>
      <sheetName val="00000000"/>
      <sheetName val="So Do"/>
      <sheetName val="KTTSCD - DLNA"/>
      <sheetName val="quÝ1"/>
      <sheetName val="10000000"/>
      <sheetName val="20000000"/>
      <sheetName val="30000000"/>
      <sheetName val="40000000"/>
      <sheetName val="50000000"/>
      <sheetName val="60000000"/>
      <sheetName val="Sheet3"/>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5 nam (tach)"/>
      <sheetName val="5 nam (tach) (2)"/>
      <sheetName val="KH 2003"/>
      <sheetName val="tong hop"/>
      <sheetName val="phan tich DG"/>
      <sheetName val="gia vat lieu"/>
      <sheetName val="gia xe may"/>
      <sheetName val="gia nhan cong"/>
      <sheetName val="XL4Test5"/>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Bia"/>
      <sheetName val="Tm"/>
      <sheetName val="THKP"/>
      <sheetName val="DGi"/>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TH Ky Anh"/>
      <sheetName val="Sheet2 (2)"/>
      <sheetName val="t1"/>
      <sheetName val="T11"/>
      <sheetName val="PNT_QUOT__3"/>
      <sheetName val="COAT_WRAP_QIOT__3"/>
      <sheetName val="fOOD"/>
      <sheetName val="FORM hc"/>
      <sheetName val="FORM pc"/>
      <sheetName val="CamPha"/>
      <sheetName val="MongCai"/>
      <sheetName val="70000000"/>
      <sheetName val="TH  goi 4-x"/>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CV den trong to聮g"/>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kl m m d"/>
      <sheetName val="kl vt tho"/>
      <sheetName val="kl dat"/>
      <sheetName val="Sheet4"/>
      <sheetName val="xin kinh phi"/>
      <sheetName val="lan trai"/>
      <sheetName val="thuoc no"/>
      <sheetName val="so thuc pham"/>
      <sheetName val="ȴ0000000"/>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BangTH"/>
      <sheetName val="Xaylap "/>
      <sheetName val="Nhan cong"/>
      <sheetName val="Thietbi"/>
      <sheetName val="Diengiai"/>
      <sheetName val="Vanchuyen"/>
      <sheetName val="T_x000b_331"/>
      <sheetName val="XLÇ_x0015_oppy"/>
      <sheetName val="Shedt1"/>
      <sheetName val="_x0012_0000000"/>
      <sheetName val="PNT-QUOT-D150#3"/>
      <sheetName val="PNT-QUOT-H153#3"/>
      <sheetName val="PNT-QUOT-K152#3"/>
      <sheetName val="PNT-QUOT-H146#3"/>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Km27' - Km278"/>
      <sheetName val="Oð mai 279"/>
      <sheetName val="mau kiem ke"/>
      <sheetName val="quyet toan HD 2000"/>
      <sheetName val="quyet toan hoa don 2001"/>
      <sheetName val="kiem ke hoa don 2001"/>
      <sheetName val="QUY III 02"/>
      <sheetName val="QUY IV 02"/>
      <sheetName val="QUYET TOAN 02"/>
      <sheetName val="Sheet15"/>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Bao cao KQTH quy hoach 135"/>
      <sheetName val="Sheet5"/>
      <sheetName val="Sheet6"/>
      <sheetName val="Sheet7"/>
      <sheetName val="Sheet8"/>
      <sheetName val="Sheet9"/>
      <sheetName val="Sheet10"/>
      <sheetName val="cocB40 5B"/>
      <sheetName val="cocD50 9A"/>
      <sheetName val="cocD75 16"/>
      <sheetName val="coc B80 TD25"/>
      <sheetName val="P27 B80"/>
      <sheetName val="Coc23 B80"/>
      <sheetName val="cong B80 C4"/>
      <sheetName val="Thang06-2002"/>
      <sheetName val="Thang07-2002"/>
      <sheetName val="Thang08-2002"/>
      <sheetName val="Thang09-2002"/>
      <sheetName val="Thang10-2002 "/>
      <sheetName val="Thang11-2002"/>
      <sheetName val="Thang12-2002"/>
      <sheetName val="Sheet1 (3)"/>
      <sheetName val="SOLIEU"/>
      <sheetName val="TINHTOAN"/>
      <sheetName val="Song ban 0,7x0,7"/>
      <sheetName val="Cong ban 0,8x ,8"/>
      <sheetName val="Khac DP"/>
      <sheetName val="Khoi than "/>
      <sheetName val="B3_208_than"/>
      <sheetName val="B3_208_TU"/>
      <sheetName val="B3_208_TW"/>
      <sheetName val="B3_208_DP"/>
      <sheetName val="B3_208_khac"/>
      <sheetName val="Sheet11"/>
      <sheetName val="Sheet12"/>
      <sheetName val="Sheet13"/>
      <sheetName val="Sheet14"/>
      <sheetName val="Macro1"/>
      <sheetName val="Macro2"/>
      <sheetName val="Macro3"/>
      <sheetName val="Km283 - Jm284"/>
      <sheetName val="Cong ban 1,5_x0013__x0000_"/>
      <sheetName val="Baocao"/>
      <sheetName val="UT"/>
      <sheetName val="TongHopHD"/>
      <sheetName val="XXXXX\XX"/>
      <sheetName val="Áo"/>
      <sheetName val="Kѭ284"/>
      <sheetName val="30100000"/>
      <sheetName val="Ton 31.1"/>
      <sheetName val="NhapT.2"/>
      <sheetName val="Xuat T.2"/>
      <sheetName val="Ton 28.2"/>
      <sheetName val="H.Tra"/>
      <sheetName val="Hang CTY TRA LAI"/>
      <sheetName val="Hang NV Tra Lai"/>
      <sheetName val="0304"/>
      <sheetName val="0904"/>
      <sheetName val="1204"/>
      <sheetName val="80000000"/>
      <sheetName val="90000000"/>
      <sheetName val="a0000000"/>
      <sheetName val="b0000000"/>
      <sheetName val="c0000000"/>
      <sheetName val="BKLBD"/>
      <sheetName val="PTDG"/>
      <sheetName val="DTCT"/>
      <sheetName val="vlct"/>
      <sheetName val="p0000000"/>
      <sheetName val=""/>
      <sheetName val="xdcb 01-2003"/>
      <sheetName val="ADKT"/>
      <sheetName val="TNghiªm T_x0002_ "/>
      <sheetName val="tt-_x0014_BA"/>
      <sheetName val="TD_x0014_"/>
      <sheetName val="_x0014_.12"/>
      <sheetName val="QD c5a HDQT (2)"/>
      <sheetName val="_x0003_hart1"/>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ct luong "/>
      <sheetName val="Nhap 6T"/>
      <sheetName val="baocaochinh(qui1.05) (DC)"/>
      <sheetName val="Ctuluongq.1.05"/>
      <sheetName val="BANG PHAN BO qui1.05(DC)"/>
      <sheetName val="BANG PHAN BO quiII.05"/>
      <sheetName val="bao cac cinh Qui II-2005"/>
      <sheetName val="Km&quot;80"/>
      <sheetName val="Lap ®at ®hÖn"/>
      <sheetName val="XNxlva sxthanKCIÉ"/>
      <sheetName val="Thang 07"/>
      <sheetName val="T10-05"/>
      <sheetName val="T9-05"/>
      <sheetName val="t805"/>
      <sheetName val="11T"/>
      <sheetName val="9T"/>
      <sheetName val="TAU"/>
      <sheetName val="KHACH"/>
      <sheetName val="BC1"/>
      <sheetName val="BC2"/>
      <sheetName val="BAO CAO AN"/>
      <sheetName val="BANGKEKHACH"/>
      <sheetName val="Km266"/>
      <sheetName val="ESTI."/>
      <sheetName val="DI-ESTI"/>
      <sheetName val="TDT-TBࡁ"/>
      <sheetName val="Op mai 2_x000c__x0000_"/>
      <sheetName val="_x0000_bÑi_x0003__x0000__x0000__x0000__x0000_²r_x0013__x0000_"/>
      <sheetName val="Km_x0012_77 "/>
      <sheetName val="k, vt tho"/>
      <sheetName val="Km280 ࠭ Km281"/>
      <sheetName val="mua vao"/>
      <sheetName val="chi phi "/>
      <sheetName val="ban ra 10%"/>
      <sheetName val="[PNT-P3.xlsUTong hop (2)"/>
      <sheetName val="Km276 - Ke277"/>
      <sheetName val="[PNT-P3.xlsUKm279 - Km280"/>
      <sheetName val="gVL"/>
      <sheetName val="??-BLDG"/>
      <sheetName val="gìIÏÝ_x001c_Ã_x0008_ç¾{è"/>
      <sheetName val="BCDSPS"/>
      <sheetName val="BCDKT"/>
      <sheetName val="Mix-Tarpaulin"/>
      <sheetName val="Tarpaulin"/>
      <sheetName val="Price"/>
      <sheetName val="Monthly"/>
      <sheetName val="For Summary"/>
      <sheetName val="For Summary(KG)"/>
      <sheetName val="PP Cloth"/>
      <sheetName val="Mix-PP Cloth"/>
      <sheetName val="Material Price-PP"/>
      <sheetName val="TL33-13.14"/>
      <sheetName val="tlđm190337,8"/>
      <sheetName val="GC190337,8"/>
      <sheetName val="033,7,8"/>
      <sheetName val="TL033 ,2,4"/>
      <sheetName val="TL 0331,2"/>
      <sheetName val="033-1,4"/>
      <sheetName val="TL033,19,5"/>
      <sheetName val="Don gia"/>
      <sheetName val="Nhap du lieu"/>
      <sheetName val="7000 000"/>
      <sheetName val="thaß26"/>
      <sheetName val="Tong (op"/>
      <sheetName val="Coc 4ieu"/>
      <sheetName val="_x0000__x000d__x0000__x0000__x0000_âO"/>
      <sheetName val="_x0000__x000f__x0000__x0000__x0000_½"/>
      <sheetName val="_x0000__x0000_²r"/>
      <sheetName val="_x0000__x0000__x0000__x0000__x0000_M pc_x0006__x0000__x0000_CamPh_x0000__x0000_"/>
      <sheetName val="Cong ban 1,5„—_x0013__x0000_"/>
      <sheetName val="K43"/>
      <sheetName val="THKL"/>
      <sheetName val="PL43"/>
      <sheetName val="K43+0.00 - 338 Trai"/>
      <sheetName val="Du tnan chi tiet coc nuoc"/>
      <sheetName val="Giao nhiem fu"/>
      <sheetName val="QDcea TGD (2)"/>
      <sheetName val="DG "/>
      <sheetName val="Package1"/>
      <sheetName val="ၔong hop QL48 - 2"/>
      <sheetName val="CV den trong to?g"/>
      <sheetName val="?0000000"/>
      <sheetName val="K?284"/>
      <sheetName val="Thang8-02"/>
      <sheetName val="Thang9-02"/>
      <sheetName val="Thang10-02"/>
      <sheetName val="Thang11-02"/>
      <sheetName val="Thang12-02"/>
      <sheetName val="Thang01-03"/>
      <sheetName val="Thang02-03"/>
      <sheetName val="ADKTKT02"/>
      <sheetName val="GS08)B.hµng"/>
      <sheetName val="_x000b_luong phu"/>
      <sheetName val="Sÿÿÿÿ"/>
      <sheetName val="quÿÿ"/>
      <sheetName val="GS02-thu0TM"/>
      <sheetName val="Dong$bac"/>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Mp mai 275"/>
      <sheetName val="120"/>
      <sheetName val="IFAD"/>
      <sheetName val="CVHN"/>
      <sheetName val="TCVM"/>
      <sheetName val="RIDP"/>
      <sheetName val="LDNN"/>
      <sheetName val="Dimu"/>
      <sheetName val="Klct"/>
      <sheetName val="Covi"/>
      <sheetName val="Nlvt"/>
      <sheetName val="Innl"/>
      <sheetName val="Invt"/>
      <sheetName val="Chon"/>
      <sheetName val="Qtnv"/>
      <sheetName val="Bqtn"/>
      <sheetName val="Bqtv"/>
      <sheetName val="Giao"/>
      <sheetName val="Dcap"/>
      <sheetName val="Nlie"/>
      <sheetName val="Mnli"/>
      <sheetName val="K-280 - Km281"/>
      <sheetName val="CDKTJT03"/>
      <sheetName val="Tong hnp QL47"/>
      <sheetName val="Km27%"/>
      <sheetName val="O0 mai 279"/>
      <sheetName val="Op_x0000_mai 280"/>
      <sheetName val="Op mai 28_x0011_"/>
      <sheetName val="5 nam (tac`) (2)"/>
      <sheetName val="D%o nai"/>
      <sheetName val="CTT cao so."/>
      <sheetName val="XNxlva sxdhanKCII"/>
      <sheetName val="CTxay lap mo C_x0010_"/>
      <sheetName val="VÃt liÖu"/>
      <sheetName val="Thue NK"/>
      <sheetName val="Hang NK"/>
      <sheetName val="Jet1- CP 32"/>
      <sheetName val="Jet2- Binh Minh 01"/>
      <sheetName val="Jet3"/>
      <sheetName val="Jet4"/>
      <sheetName val="Jet5"/>
      <sheetName val="Jet6"/>
      <sheetName val="Jet7"/>
      <sheetName val="Jet8"/>
      <sheetName val="Jet9"/>
      <sheetName val="Jet10"/>
      <sheetName val="Jet11"/>
      <sheetName val="Diesel1"/>
      <sheetName val="Diesel2"/>
      <sheetName val="Diezel3"/>
      <sheetName val="Mogas1"/>
      <sheetName val="Mogas2"/>
      <sheetName val="Mogas3"/>
      <sheetName val="Xa9lap "/>
      <sheetName val="bc"/>
      <sheetName val="K.O"/>
      <sheetName val="xang _clc"/>
      <sheetName val="X¡NG_td"/>
      <sheetName val="MaZUT"/>
      <sheetName val="DIESEL"/>
      <sheetName val="_x0003_har"/>
      <sheetName val="Shaet13"/>
      <sheetName val="tuong"/>
      <sheetName val="MTL$-INTER"/>
      <sheetName val="PNT-P3"/>
      <sheetName val="t01.06"/>
      <sheetName val="CVden nw8ai TCT (1)"/>
      <sheetName val="TNghiÖ- VL"/>
      <sheetName val="_x000c__x0000__x0000__x0000__x0000__x0000__x0000__x0000__x000d__x0000__x0000__x0000_"/>
      <sheetName val="_x0000__x000f__x0000__x0000__x0000_‚ž½"/>
      <sheetName val="_x0000__x000d__x0000__x0000__x0000_âOŽ"/>
      <sheetName val="QD cua HDQ²_x0000__x0000_)"/>
      <sheetName val="P210-TP20"/>
      <sheetName val="CB32"/>
      <sheetName val="CTT NuiC_x000f_eo"/>
      <sheetName val="TDT-TB?"/>
      <sheetName val="Km280 ? Km281"/>
      <sheetName val="Kluo-_x0008_ phu"/>
      <sheetName val="QD cua HDQ²_x0000__x0000_€)"/>
      <sheetName val="Diem mon hoc"/>
      <sheetName val="Tong hop diem"/>
      <sheetName val="HoTen-khong duoc xoa"/>
      <sheetName val="Ho la "/>
      <sheetName val="Cong baj 2x1,5"/>
      <sheetName val="Cac cang UT mua thal Dong bac"/>
      <sheetName val="gìIÏÝ_x001c_齘_x0013_龜_x0013_ꗃ〒"/>
      <sheetName val="tt chu don"/>
      <sheetName val="chie԰_x0000__x0000__x0000_Ȁ_x0000_"/>
      <sheetName val="CT.XF1"/>
      <sheetName val="Khach iang le "/>
      <sheetName val="[PNT-P3.xlsѝKQKDKT'04-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efreshError="1"/>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sheetData sheetId="288"/>
      <sheetData sheetId="289"/>
      <sheetData sheetId="290"/>
      <sheetData sheetId="291"/>
      <sheetData sheetId="292"/>
      <sheetData sheetId="293" refreshError="1"/>
      <sheetData sheetId="294" refreshError="1"/>
      <sheetData sheetId="295"/>
      <sheetData sheetId="296"/>
      <sheetData sheetId="297" refreshError="1"/>
      <sheetData sheetId="298" refreshError="1"/>
      <sheetData sheetId="299" refreshError="1"/>
      <sheetData sheetId="300" refreshError="1"/>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refreshError="1"/>
      <sheetData sheetId="418" refreshError="1"/>
      <sheetData sheetId="419"/>
      <sheetData sheetId="420" refreshError="1"/>
      <sheetData sheetId="421"/>
      <sheetData sheetId="422"/>
      <sheetData sheetId="423"/>
      <sheetData sheetId="424"/>
      <sheetData sheetId="425"/>
      <sheetData sheetId="426" refreshError="1"/>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refreshError="1"/>
      <sheetData sheetId="515" refreshError="1"/>
      <sheetData sheetId="516" refreshError="1"/>
      <sheetData sheetId="517"/>
      <sheetData sheetId="518"/>
      <sheetData sheetId="519"/>
      <sheetData sheetId="520"/>
      <sheetData sheetId="521"/>
      <sheetData sheetId="522"/>
      <sheetData sheetId="523"/>
      <sheetData sheetId="524"/>
      <sheetData sheetId="525"/>
      <sheetData sheetId="526"/>
      <sheetData sheetId="527"/>
      <sheetData sheetId="528"/>
      <sheetData sheetId="529" refreshError="1"/>
      <sheetData sheetId="530" refreshError="1"/>
      <sheetData sheetId="531" refreshError="1"/>
      <sheetData sheetId="532"/>
      <sheetData sheetId="533" refreshError="1"/>
      <sheetData sheetId="534" refreshError="1"/>
      <sheetData sheetId="535" refreshError="1"/>
      <sheetData sheetId="536"/>
      <sheetData sheetId="537" refreshError="1"/>
      <sheetData sheetId="538"/>
      <sheetData sheetId="539"/>
      <sheetData sheetId="540"/>
      <sheetData sheetId="541" refreshError="1"/>
      <sheetData sheetId="542" refreshError="1"/>
      <sheetData sheetId="543" refreshError="1"/>
      <sheetData sheetId="544" refreshError="1"/>
      <sheetData sheetId="545" refreshError="1"/>
      <sheetData sheetId="546" refreshError="1"/>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refreshError="1"/>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sheetData sheetId="578"/>
      <sheetData sheetId="579"/>
      <sheetData sheetId="580"/>
      <sheetData sheetId="581"/>
      <sheetData sheetId="582" refreshError="1"/>
      <sheetData sheetId="583" refreshError="1"/>
      <sheetData sheetId="584" refreshError="1"/>
      <sheetData sheetId="585" refreshError="1"/>
      <sheetData sheetId="586"/>
      <sheetData sheetId="587" refreshError="1"/>
      <sheetData sheetId="588" refreshError="1"/>
      <sheetData sheetId="589" refreshError="1"/>
      <sheetData sheetId="590"/>
      <sheetData sheetId="591"/>
      <sheetData sheetId="592"/>
      <sheetData sheetId="593"/>
      <sheetData sheetId="594"/>
      <sheetData sheetId="595"/>
      <sheetData sheetId="596"/>
      <sheetData sheetId="597"/>
      <sheetData sheetId="598"/>
      <sheetData sheetId="599" refreshError="1"/>
      <sheetData sheetId="600"/>
      <sheetData sheetId="601"/>
      <sheetData sheetId="602"/>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refreshError="1"/>
      <sheetData sheetId="637" refreshError="1"/>
      <sheetData sheetId="638" refreshError="1"/>
      <sheetData sheetId="639" refreshError="1"/>
      <sheetData sheetId="640" refreshError="1"/>
      <sheetData sheetId="641" refreshError="1"/>
      <sheetData sheetId="642" refreshError="1"/>
      <sheetData sheetId="643"/>
      <sheetData sheetId="644"/>
      <sheetData sheetId="645" refreshError="1"/>
      <sheetData sheetId="646" refreshError="1"/>
      <sheetData sheetId="647" refreshError="1"/>
      <sheetData sheetId="648" refreshError="1"/>
      <sheetData sheetId="649" refreshError="1"/>
      <sheetData sheetId="650" refreshError="1"/>
      <sheetData sheetId="651" refreshError="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sheetData sheetId="673"/>
      <sheetData sheetId="674"/>
      <sheetData sheetId="675"/>
      <sheetData sheetId="676"/>
      <sheetData sheetId="677"/>
      <sheetData sheetId="678"/>
      <sheetData sheetId="679" refreshError="1"/>
      <sheetData sheetId="680"/>
      <sheetData sheetId="681" refreshError="1"/>
      <sheetData sheetId="682"/>
      <sheetData sheetId="683" refreshError="1"/>
      <sheetData sheetId="684" refreshError="1"/>
      <sheetData sheetId="685"/>
      <sheetData sheetId="686"/>
      <sheetData sheetId="687" refreshError="1"/>
      <sheetData sheetId="688" refreshError="1"/>
      <sheetData sheetId="689" refreshError="1"/>
      <sheetData sheetId="690"/>
      <sheetData sheetId="691" refreshError="1"/>
      <sheetData sheetId="692" refreshError="1"/>
      <sheetData sheetId="693" refreshError="1"/>
      <sheetData sheetId="694" refreshError="1"/>
      <sheetData sheetId="695"/>
      <sheetData sheetId="696" refreshError="1"/>
      <sheetData sheetId="697"/>
      <sheetData sheetId="698"/>
      <sheetData sheetId="699"/>
      <sheetData sheetId="700"/>
      <sheetData sheetId="701"/>
      <sheetData sheetId="702"/>
      <sheetData sheetId="703" refreshError="1"/>
      <sheetData sheetId="704"/>
      <sheetData sheetId="705"/>
      <sheetData sheetId="706" refreshError="1"/>
      <sheetData sheetId="707" refreshError="1"/>
      <sheetData sheetId="708"/>
      <sheetData sheetId="70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dg"/>
      <sheetName val="DU TOAN"/>
      <sheetName val="khung ten TD"/>
    </sheetNames>
    <sheetDataSet>
      <sheetData sheetId="0"/>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P003E"/>
      <sheetName val="TOTAL"/>
      <sheetName val="Pivot(Silicate)"/>
      <sheetName val="Pivot(RockWool)"/>
      <sheetName val="Pivot(Form Glass)"/>
      <sheetName val="Pivot(Urethan)"/>
      <sheetName val="Pivot(Glass Wool)"/>
      <sheetName val="ROCK WOOL"/>
      <sheetName val="SILICATE"/>
      <sheetName val="VV-NTKL MUONG DOT 3"/>
      <sheetName val="CAPTHOAT"/>
      <sheetName val="kl lap nha kho "/>
      <sheetName val="KL LAP TH KHO"/>
      <sheetName val="kl chi tiet kho3"/>
      <sheetName val="kl th kho3"/>
      <sheetName val="VV-NTKL NHA KHO DOT 2"/>
      <sheetName val="kl th sxc3"/>
      <sheetName val="kl ct sxc3"/>
      <sheetName val="klthep"/>
      <sheetName val="hoc han"/>
      <sheetName val=" thoat nuoc nc"/>
      <sheetName val="cap thoat nuoc"/>
      <sheetName val="00000000"/>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XL4Poppy"/>
      <sheetName val="Sheet1"/>
      <sheetName val="Trinh duyet LNS"/>
      <sheetName val="SN CBCNV"/>
      <sheetName val="tong luong ban"/>
      <sheetName val="DU TRU LUONG 06 THANG"/>
      <sheetName val="DU TRU CP 06 THANG"/>
      <sheetName val="AN CA THANG 08"/>
      <sheetName val="AN CA TH 09"/>
      <sheetName val="AN CA TH 10"/>
      <sheetName val="an ca th 11"/>
      <sheetName val="TAM UNG LNS TH 08"/>
      <sheetName val="PP tinh thue thu nhap"/>
      <sheetName val="Luong TG thang 08"/>
      <sheetName val="bo xung"/>
      <sheetName val="truy thu"/>
      <sheetName val="Luong TG thang 09"/>
      <sheetName val="Luong thoi gian th 10"/>
      <sheetName val="Luong thoi gian th 11"/>
      <sheetName val="QT LUONG NS T 07"/>
      <sheetName val="QT LNS TH 08"/>
      <sheetName val="QT LNS TH 09"/>
      <sheetName val="qt lns th 10"/>
      <sheetName val="TAM UNG LUONG NS TH 10"/>
      <sheetName val="tam ung LNS th 11"/>
      <sheetName val="XXXXXXXX"/>
      <sheetName val="Q1-02"/>
      <sheetName val="Q2-02"/>
      <sheetName val="Q3-02"/>
      <sheetName val="C45"/>
      <sheetName val="C47A"/>
      <sheetName val="C47B"/>
      <sheetName val="C46"/>
      <sheetName val="DsachYT"/>
      <sheetName val="00"/>
      <sheetName val="Bhxhoi"/>
      <sheetName val="THANG1"/>
      <sheetName val="THANG2"/>
      <sheetName val="THANG3"/>
      <sheetName val="THANG4"/>
      <sheetName val="THANG5"/>
      <sheetName val="THANG6"/>
      <sheetName val="THANG7"/>
      <sheetName val="THANG 8"/>
      <sheetName val="Sheet9"/>
      <sheetName val="Sheet8"/>
      <sheetName val="Sheet7"/>
      <sheetName val="Sheet6"/>
      <sheetName val="Sheet5"/>
      <sheetName val="Sheet4"/>
      <sheetName val="Sheet3"/>
      <sheetName val="Sheet2"/>
      <sheetName val="LUONG CHO HUU"/>
      <sheetName val="thu BHXH,YT"/>
      <sheetName val="Phan bo"/>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Outlets"/>
      <sheetName val="PGs"/>
      <sheetName val="Instr'n"/>
      <sheetName val="RFP002"/>
      <sheetName val="RFP003F"/>
      <sheetName val="RFP004"/>
      <sheetName val="RFP005"/>
      <sheetName val="RFP006"/>
      <sheetName val="RFP007"/>
      <sheetName val="RFP008"/>
      <sheetName val="RFP009"/>
      <sheetName val="RFP010"/>
      <sheetName val="RFP011"/>
      <sheetName val="RFP11(1)"/>
      <sheetName val="RFP11(2)"/>
      <sheetName val="RFP11(3)"/>
      <sheetName val="RFP012"/>
      <sheetName val="RFP013"/>
      <sheetName val="RFP014"/>
      <sheetName val="RFP015"/>
      <sheetName val="TAI"/>
      <sheetName val="BANLE"/>
      <sheetName val="t.kho"/>
      <sheetName val="CLB"/>
      <sheetName val="phong"/>
      <sheetName val="hoat"/>
      <sheetName val="tong BH"/>
      <sheetName val="nhapkho"/>
      <sheetName val="KH LDTL"/>
      <sheetName val="T6"/>
      <sheetName val="Mau"/>
      <sheetName val="SILICAT_x0003_"/>
      <sheetName val="1-12"/>
      <sheetName val="XL4Test5"/>
      <sheetName val="TH"/>
      <sheetName val="Chia T1"/>
      <sheetName val="Chia T2"/>
      <sheetName val="Chia T3"/>
      <sheetName val="TH11"/>
      <sheetName val="TH T11"/>
      <sheetName val="TH T1"/>
      <sheetName val="Bang chia "/>
      <sheetName val="CN HD"/>
      <sheetName val="VC thg 2"/>
      <sheetName val="BB dcTT"/>
      <sheetName val="TT"/>
      <sheetName val="VC TCao"/>
      <sheetName val="VC o Hien"/>
      <sheetName val="VC oDuong"/>
      <sheetName val=" PHoang"/>
      <sheetName val="TT-PLuc"/>
      <sheetName val="TH thanh toan"/>
      <sheetName val="TH1"/>
      <sheetName val="TH2"/>
      <sheetName val="TH3"/>
      <sheetName val="TH4"/>
      <sheetName val="TH5"/>
      <sheetName val="ChiaT1"/>
      <sheetName val="ChiaT2"/>
      <sheetName val="ChiaT3"/>
      <sheetName val="ChiaT4"/>
      <sheetName val="ChiaT5"/>
      <sheetName val="MauTH"/>
      <sheetName val="SP-KH"/>
      <sheetName val="Xuatkho"/>
      <sheetName val="PT"/>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Sheet10"/>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Dieu chinh"/>
      <sheetName val="04"/>
      <sheetName val="So -03"/>
      <sheetName val="SoLD"/>
      <sheetName val="So-02"/>
      <sheetName val="MTL$-INTER"/>
      <sheetName val="Pivot(Silica|e)"/>
      <sheetName val="bcth.Hoang"/>
      <sheetName val="bcth.Nhung"/>
      <sheetName val="bcth.Ngoc"/>
      <sheetName val="bcth.Vu"/>
      <sheetName val="CDQDT"/>
      <sheetName val="XNT"/>
      <sheetName val="01"/>
      <sheetName val="02"/>
      <sheetName val="03"/>
      <sheetName val="05"/>
      <sheetName val="06"/>
      <sheetName val="07"/>
      <sheetName val="08"/>
      <sheetName val="09"/>
      <sheetName val="10"/>
      <sheetName val=" 10 ngày"/>
      <sheetName val="11"/>
      <sheetName val="12"/>
      <sheetName val="13"/>
      <sheetName val="14"/>
      <sheetName val="15"/>
      <sheetName val="16"/>
      <sheetName val="17"/>
      <sheetName val="18"/>
      <sheetName val="19"/>
      <sheetName val="20"/>
      <sheetName val="20ngay"/>
      <sheetName val="21"/>
      <sheetName val="22"/>
      <sheetName val="23"/>
      <sheetName val="24"/>
      <sheetName val="25"/>
      <sheetName val="26"/>
      <sheetName val="27"/>
      <sheetName val="28"/>
      <sheetName val="29"/>
      <sheetName val="30"/>
      <sheetName val="31"/>
      <sheetName val="31 ngày"/>
      <sheetName val="bcthang"/>
      <sheetName val="báo cáo thang11 mới"/>
      <sheetName val="Summary"/>
      <sheetName val="Design &amp; Applications"/>
      <sheetName val="Building Summary"/>
      <sheetName val="Building"/>
      <sheetName val="External Works"/>
      <sheetName val="vi_du_n"/>
      <sheetName val="vi_du"/>
      <sheetName val="Bieu 2"/>
      <sheetName val="biªu 3"/>
      <sheetName val="bieu1 CTy"/>
      <sheetName val="b2 cty"/>
      <sheetName val="b 3 cty"/>
      <sheetName val="bieu 7"/>
      <sheetName val="bieu 9"/>
      <sheetName val="b14"/>
      <sheetName val="Sheet12"/>
      <sheetName val="TH QT"/>
      <sheetName val="KE QT"/>
      <sheetName val="??-BLDG"/>
      <sheetName val="Pi6ot(Urethan)"/>
      <sheetName val="Chiet tinh dz22"/>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INSUL"/>
      <sheetName val="gvl"/>
      <sheetName val="hoat_x0000_࣭_x0000__x0000__x0000__x0000__x0000__x0000__x0000__x0000__x0009__x0000_᭬࣫_x0000__x0004__x0000__x0000__x0000__x0000__x0000__x0000_ᑜ࣭_x0000__x0000__x0000_"/>
      <sheetName val="Sheed4"/>
      <sheetName val="_x0000__x0000__x0000__x0000__x0000__x0000_"/>
      <sheetName val="Piwot(Silicate)"/>
      <sheetName val="ROCK WO_x0003__x0000_"/>
      <sheetName val="S¶_x001d_et2"/>
      <sheetName val="Macro1"/>
      <sheetName val="Macro2"/>
      <sheetName val="Macro3"/>
      <sheetName val="Chart2"/>
      <sheetName val="Chart1"/>
      <sheetName val="th«ng tri chuÈn xe"/>
      <sheetName val="vat tu 2001 cuoi nam"/>
      <sheetName val="bang phan bo VL xuat"/>
      <sheetName val="vat tu 2001"/>
      <sheetName val="qt vt­ xe"/>
      <sheetName val="táng QT 245 (14Xe("/>
      <sheetName val="Xe mua ngoµi"/>
      <sheetName val="B¸o c¸o HQ chi tiªu n¨m 2000"/>
      <sheetName val="???????-BLDG"/>
      <sheetName val="TH T19"/>
      <sheetName val="Pivot(RckWool)"/>
      <sheetName val="TH VL, NC, DDHT Thanhphuoc"/>
      <sheetName val="DU TRU LUONG 06 TH@NG"/>
      <sheetName val="AN CA DH 10"/>
      <sheetName val="TAM UNG LNC TH 08"/>
      <sheetName val="Leong thoi gian th 10"/>
      <sheetName val="Luong thoa gian th 11"/>
      <sheetName val="at lns th 10"/>
      <sheetName val="tam ung DNS th 11"/>
      <sheetName val="XL4Test4"/>
      <sheetName val="thong tin cty"/>
      <sheetName val="TK-in"/>
      <sheetName val="TKTH"/>
      <sheetName val="BR"/>
      <sheetName val="MV"/>
      <sheetName val="mvtt"/>
      <sheetName val="HDKT"/>
      <sheetName val="Linh tinh"/>
      <sheetName val="nk"/>
      <sheetName val="N"/>
      <sheetName val="X"/>
      <sheetName val="Sheev6"/>
      <sheetName val="Nhap fon gia VL dia phuong"/>
      <sheetName val="뜃맟뭁돽띿맟?-BLDG"/>
      <sheetName val="CAT_5"/>
      <sheetName val="현장관리비"/>
      <sheetName val="실행내역"/>
      <sheetName val="#REF"/>
      <sheetName val="적용환율"/>
      <sheetName val="合成単価作成表-BLDG"/>
      <sheetName val="EQUIPMENT -2"/>
      <sheetName val="전차선로 물량표"/>
      <sheetName val="PBS"/>
      <sheetName val="간접비내역-1"/>
      <sheetName val="Basic"/>
      <sheetName val="DESIGN CRITERIA"/>
      <sheetName val="용기"/>
      <sheetName val="MTO REV.0"/>
      <sheetName val="Phan tich don ႀ￸a chi tiet"/>
      <sheetName val="Pivot(_x0007_lass Wool)"/>
      <sheetName val="bcôhang"/>
      <sheetName val="báo cáo thang11 m?i"/>
      <sheetName val="RDP013"/>
      <sheetName val="TH_x0001_NG2"/>
      <sheetName val="Luong moÿÿngay cong khao sat"/>
      <sheetName val="Giai trinh"/>
      <sheetName val="Q2-00"/>
      <sheetName val="_x0010_ivot(Glass Wool)"/>
      <sheetName val="She%t1"/>
      <sheetName val="XL4Pop`y"/>
      <sheetName val="Chitieu-dam c!c loai"/>
      <sheetName val="@Gdg"/>
      <sheetName val="CocKJ1m"/>
      <sheetName val="공통가설"/>
      <sheetName val="DG"/>
      <sheetName val="Du_lieu"/>
      <sheetName val="ctTBA"/>
      <sheetName val="NEW-PANEL"/>
      <sheetName val="TT_10KV"/>
      <sheetName val="Tong hop QL4( - 3"/>
      <sheetName val="SN C£GNV"/>
      <sheetName val="PNT-QUOT-#3"/>
      <sheetName val="COAT&amp;WRAP-QIOT-#3"/>
      <sheetName val="SILICCTE"/>
      <sheetName val="PACK"/>
      <sheetName val="INV"/>
      <sheetName val="TK-XUAT"/>
      <sheetName val="TK-NHAP"/>
      <sheetName val="DT 1"/>
      <sheetName val="DT 2"/>
      <sheetName val="DT 3"/>
      <sheetName val="DM"/>
      <sheetName val="SP"/>
      <sheetName val="NPL"/>
      <sheetName val="적용률"/>
      <sheetName val="d' cOng"/>
      <sheetName val="CAPTHOAP"/>
      <sheetName val=" t`oat nuoc nc"/>
      <sheetName val="Gia vat tu"/>
      <sheetName val="tong l²_x0000__x0000_ ban"/>
      <sheetName val="CT Thang Mo"/>
      <sheetName val="CT  PL"/>
      <sheetName val="Chi tiet"/>
      <sheetName val="ፌ_x0000_佄⁎䥇⁁䡃"/>
      <sheetName val="⁁䡃⁉䥔呅"/>
      <sheetName val="呅吠ь_x0000_䑄㔳_x0005_吀䅂㔳_x000c_吀⁈畱敹"/>
      <sheetName val="㔳_x000c_吀⁈畱敹瑴慯ծ_x0000_楢兡͔_x0000_䭔"/>
      <sheetName val="_x0000_楢兡͔_x0000_䭔ͥ_x0000_䅎э_x0000_啈䝎_x0003_䠀䥁_x0003_"/>
      <sheetName val="_x0000_啈䝎_x0003_䠀䥁_x0003_䰀䵁_x0008_䈀湡⁧楧"/>
      <sheetName val="ࡍ_x0000_慂杮朠慩_x000d_䠀乁⁇䥔久䈠佁_x000b_吀⁈"/>
      <sheetName val="䥔久䈠佁_x000b_吀⁈䡎偁"/>
      <sheetName val="⁈䡎偁吠乏_x0006_吀⁈"/>
      <sheetName val="_x0000_䡔䈠乁_x0005_䐀"/>
      <sheetName val="_x0000_敄㍣б_x0000_慊"/>
      <sheetName val="䨀湡в_x0000_慊㍮"/>
      <sheetName val="湡г_x0000_慊㑮_x0004_"/>
      <sheetName val="д_x0000_慊㙮_x0004_䨀"/>
      <sheetName val="_x0000_慊㝮_x0004_䨀湡"/>
      <sheetName val="慊㡮_x0004_䨀湡Թ"/>
      <sheetName val="㥮_x0005_䨀湡〱_x0005_䨀"/>
      <sheetName val="_x0005_䨀湡ㄱ_x0005_䨀"/>
      <sheetName val="_x0000_慊ㅮԳ_x0000_慊"/>
      <sheetName val="䨀湡㐱_x0005_䨀湡"/>
      <sheetName val="慊ㅮԵ_x0000_慊ㅮ"/>
      <sheetName val="湡㘱_x0005_䨀湡㜱"/>
      <sheetName val="ㅮԷ_x0000_慊ㅮԸ"/>
      <sheetName val="㠱_x0005_䨀湡〲_x0005_"/>
      <sheetName val="԰_x0000_慊㉮Ա_x0000_"/>
      <sheetName val="_x0005_䨀湡㈲_x0005_䨀"/>
      <sheetName val="_x0000_慊㉮Գ_x0000_慊㉮Դ"/>
      <sheetName val="湡㐲_x0005_䨀湡㔲_x0005_"/>
      <sheetName val="㔲_x0005_䨀"/>
      <sheetName val="TKP"/>
      <sheetName val="_x0000_TCTiet"/>
      <sheetName val="LABTOTAL"/>
      <sheetName val="Bia"/>
      <sheetName val="So lieu"/>
      <sheetName val="ROCK WO_x0003_?"/>
      <sheetName val="??????"/>
      <sheetName val="_x0010_iwot(Silicate)"/>
      <sheetName val=" thoat nuog nc"/>
      <sheetName val="hoat?࣭????????_x0009_?᭬࣫?_x0004_??????ᑜ࣭???"/>
      <sheetName val="dongia (2)"/>
      <sheetName val="LKVL-CK-HT-GD1"/>
      <sheetName val="giathanh1"/>
      <sheetName val="lam-moi"/>
      <sheetName val="TONG HOP VL-NC"/>
      <sheetName val="thao-go"/>
      <sheetName val="THPDMoi  (2)"/>
      <sheetName val="gtrinh"/>
      <sheetName val="phuluc1"/>
      <sheetName val="chitiet"/>
      <sheetName val="TONGKE3p "/>
      <sheetName val="DONGIA"/>
      <sheetName val="DON GIA"/>
      <sheetName val="TONGKE-HT"/>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100000P0"/>
      <sheetName val="RFP0_x0010_6"/>
      <sheetName val="RFP_x0010_07"/>
      <sheetName val="RFP_x0011_1(2)"/>
      <sheetName val="Q_x0012_-02"/>
      <sheetName val="Q_x0013_-02"/>
      <sheetName val="Du toan chi Tiet coc_x0000_nuoc"/>
      <sheetName val="Nhap_x0000_don gia VL dia phuong"/>
      <sheetName val="Luong mot ngay Cong xay_x0000_lap"/>
      <sheetName val="DU TRU LUONG_x0000_06 THANG"/>
      <sheetName val="PP tinh Thue thu_x0000_nhap"/>
      <sheetName val="Luong TG thang _x0010_9"/>
      <sheetName val="QT LUONG NS_x0000_T 07"/>
      <sheetName val="TAM_x0000_UNG LUONG NS TH 10"/>
      <sheetName val="BCDTK"/>
      <sheetName val="soktmay"/>
      <sheetName val="THVT"/>
      <sheetName val="PTDM"/>
      <sheetName val="POWER"/>
      <sheetName val="견적조건"/>
      <sheetName val="BQ_Equip_Pipe"/>
      <sheetName val="BLR-S"/>
      <sheetName val="Est-Hotpp"/>
      <sheetName val="PipWT"/>
      <sheetName val="piping"/>
      <sheetName val="BREAKDOWN(철거설치)"/>
      <sheetName val="COA-17"/>
      <sheetName val="C-18"/>
      <sheetName val="_x0000__x0000_DT"/>
      <sheetName val="\uong mot ngay cong xay lap"/>
      <sheetName val="Luong mot ngay conw0khao sat"/>
      <sheetName val="thu BHXH&lt;YT"/>
      <sheetName val="ࡍ_x0000_慂杮朠慩_x000a_䠀乁⁇䥔久䈠佁_x000b_吀⁈"/>
      <sheetName val="DTࠠBH"/>
      <sheetName val="TA²_x0000__x0000_NH"/>
      <sheetName val="TH4_x0000__x0000__x0000__x0000__x0000__x0000__x0000__x0000__x0000__x0000__x0000_ℨʢ_x0000__x0004__x0000__x0000__x0000__x0000__x0000__x0000_崬ʢ_x0000__x0000__x0000__x0000__x0000_"/>
      <sheetName val="__-BLDG"/>
      <sheetName val="_______-BLDG"/>
      <sheetName val="뜃맟뭁돽띿맟_-BLDG"/>
      <sheetName val="báo cáo thang11 m_i"/>
      <sheetName val="Pivnt(RockWool)"/>
      <sheetName val="@ivot(Form Glass)"/>
      <sheetName val="Pivot(Gl!ss Wool)"/>
      <sheetName val="ROCK WOKL"/>
      <sheetName val="He co"/>
      <sheetName val="Bhitieu-dam cac loai"/>
      <sheetName val="_x0000__x0000__x0000__x0000__x0000__x0009__x0000_??_x0000__x0004__x0000__x0000__x0000__x0000__x0000__x0000_??_x0000__x0000__x0000__x0000__x0000__x0000__x0000__x0000_??_x0000__x0000_"/>
      <sheetName val="?TCTiet"/>
      <sheetName val="POTAL"/>
      <sheetName val=" thoau nuoc nc"/>
      <sheetName val="hoat?࣭?_x0009_᭬࣫?_x0004_?ᑜ࣭?ڬ࣫?"/>
      <sheetName val="T.Tinh"/>
      <sheetName val="TK"/>
      <sheetName val="BRCT"/>
      <sheetName val="SDHD"/>
      <sheetName val="SDHD QUY"/>
      <sheetName val="GTGT135"/>
      <sheetName val="BRCN135"/>
      <sheetName val="MV135"/>
      <sheetName val="SDHDCN"/>
      <sheetName val="SDHDCN quy"/>
      <sheetName val="NXT.CN03"/>
      <sheetName val="bl"/>
      <sheetName val="20000000"/>
      <sheetName val="Chitieu-dam cac_x0000_loai"/>
      <sheetName val="hoat_x0000_࣭_x0000__x0009_᭬࣫_x0000__x0004__x0000_ᑜ࣭_x0000_ڬ࣫_x0000_"/>
      <sheetName val="tong l²?? ban"/>
      <sheetName val="ፌ?佄⁎䥇⁁䡃"/>
      <sheetName val="呅吠ь?䑄㔳_x0005_吀䅂㔳_x000c_吀⁈畱敹"/>
      <sheetName val="㔳_x000c_吀⁈畱敹瑴慯ծ?楢兡͔?䭔"/>
      <sheetName val="?楢兡͔?䭔ͥ?䅎э?啈䝎_x0003_䠀䥁_x0003_"/>
      <sheetName val="?啈䝎_x0003_䠀䥁_x0003_䰀䵁_x0008_䈀湡⁧楧"/>
      <sheetName val="ࡍ?慂杮朠慩_x000d_䠀乁⁇䥔久䈠佁_x000b_吀⁈"/>
      <sheetName val="?䡔䈠乁_x0005_䐀"/>
      <sheetName val="?敄㍣б?慊"/>
      <sheetName val="䨀湡в?慊㍮"/>
      <sheetName val="湡г?慊㑮_x0004_"/>
      <sheetName val="д?慊㙮_x0004_䨀"/>
      <sheetName val="?慊㝮_x0004_䨀湡"/>
      <sheetName val="?慊ㅮԳ?慊"/>
      <sheetName val="慊ㅮԵ?慊ㅮ"/>
      <sheetName val="ㅮԷ?慊ㅮԸ"/>
      <sheetName val="԰?慊㉮Ա?"/>
      <sheetName val="?慊㉮Գ?慊㉮Դ"/>
      <sheetName val="Du toan chi Tiet coc?nuoc"/>
      <sheetName val="Nhap?don gia VL dia phuong"/>
      <sheetName val="Luong mot ngay Cong xay?lap"/>
      <sheetName val="DU TRU LUONG?06 THANG"/>
      <sheetName val="PP tinh Thue thu?nhap"/>
      <sheetName val="QT LUONG NS?T 07"/>
      <sheetName val="TAM?UNG LUONG NS TH 10"/>
      <sheetName val="??DT"/>
      <sheetName val="ࡍ?慂杮朠慩_x000a_䠀乁⁇䥔久䈠佁_x000b_吀⁈"/>
      <sheetName val="TA²??NH"/>
      <sheetName val="TH4???????????ℨʢ?_x0004_??????崬ʢ?????"/>
      <sheetName val="?????_x0009_????_x0004_????????????????????"/>
      <sheetName val="Chitieu-dam cac?loai"/>
      <sheetName val="呅吠ь"/>
      <sheetName val="㔳_x000c_吀⁈畱敹瑴慯ծ"/>
      <sheetName val="䨀湡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refreshError="1"/>
      <sheetData sheetId="264"/>
      <sheetData sheetId="265" refreshError="1"/>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sheetData sheetId="298" refreshError="1"/>
      <sheetData sheetId="299"/>
      <sheetData sheetId="300" refreshError="1"/>
      <sheetData sheetId="301"/>
      <sheetData sheetId="302"/>
      <sheetData sheetId="303"/>
      <sheetData sheetId="304"/>
      <sheetData sheetId="305" refreshError="1"/>
      <sheetData sheetId="306" refreshError="1"/>
      <sheetData sheetId="307"/>
      <sheetData sheetId="308"/>
      <sheetData sheetId="309"/>
      <sheetData sheetId="310"/>
      <sheetData sheetId="311"/>
      <sheetData sheetId="312"/>
      <sheetData sheetId="313"/>
      <sheetData sheetId="314"/>
      <sheetData sheetId="315" refreshError="1"/>
      <sheetData sheetId="316"/>
      <sheetData sheetId="317"/>
      <sheetData sheetId="318" refreshError="1"/>
      <sheetData sheetId="319"/>
      <sheetData sheetId="320"/>
      <sheetData sheetId="321"/>
      <sheetData sheetId="322"/>
      <sheetData sheetId="323"/>
      <sheetData sheetId="324"/>
      <sheetData sheetId="325"/>
      <sheetData sheetId="326"/>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sheetData sheetId="339"/>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refreshError="1"/>
      <sheetData sheetId="349" refreshError="1"/>
      <sheetData sheetId="350" refreshError="1"/>
      <sheetData sheetId="351" refreshError="1"/>
      <sheetData sheetId="352" refreshError="1"/>
      <sheetData sheetId="353" refreshError="1"/>
      <sheetData sheetId="354" refreshError="1"/>
      <sheetData sheetId="355"/>
      <sheetData sheetId="356"/>
      <sheetData sheetId="357" refreshError="1"/>
      <sheetData sheetId="358" refreshError="1"/>
      <sheetData sheetId="359"/>
      <sheetData sheetId="360" refreshError="1"/>
      <sheetData sheetId="361" refreshError="1"/>
      <sheetData sheetId="362" refreshError="1"/>
      <sheetData sheetId="363"/>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sheetData sheetId="377"/>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refreshError="1"/>
      <sheetData sheetId="392"/>
      <sheetData sheetId="393"/>
      <sheetData sheetId="394"/>
      <sheetData sheetId="395" refreshError="1"/>
      <sheetData sheetId="396"/>
      <sheetData sheetId="397" refreshError="1"/>
      <sheetData sheetId="398" refreshError="1"/>
      <sheetData sheetId="399" refreshError="1"/>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sheetData sheetId="431" refreshError="1"/>
      <sheetData sheetId="432" refreshError="1"/>
      <sheetData sheetId="433" refreshError="1"/>
      <sheetData sheetId="434"/>
      <sheetData sheetId="435"/>
      <sheetData sheetId="436"/>
      <sheetData sheetId="437"/>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sheetData sheetId="495" refreshError="1"/>
      <sheetData sheetId="496" refreshError="1"/>
      <sheetData sheetId="497" refreshError="1"/>
      <sheetData sheetId="498" refreshError="1"/>
      <sheetData sheetId="499"/>
      <sheetData sheetId="500"/>
      <sheetData sheetId="501"/>
      <sheetData sheetId="502"/>
      <sheetData sheetId="503"/>
      <sheetData sheetId="504"/>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sheetData sheetId="514"/>
      <sheetData sheetId="515"/>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dg"/>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tienluong"/>
      <sheetName val="SILICATE"/>
      <sheetName val="Lç khoan LK1"/>
      <sheetName val="sat"/>
      <sheetName val="ptvt"/>
      <sheetName val="TH"/>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sheetData sheetId="2" refreshError="1">
        <row r="17">
          <cell r="N17">
            <v>55000</v>
          </cell>
        </row>
      </sheetData>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tu van DZ 110 kV"/>
      <sheetName val="DM tu van DZ 35 kV"/>
      <sheetName val="DM tu van"/>
      <sheetName val="Don gia"/>
      <sheetName val="táng hîp"/>
      <sheetName val="THDT DZ 110 kV"/>
      <sheetName val="VL-NC-M 110 KV"/>
      <sheetName val="Phu kien 110 kV"/>
      <sheetName val="NC Day su Phu kien"/>
      <sheetName val="THDT DZ 35 kV"/>
      <sheetName val="VL-NC-M 35 KV"/>
      <sheetName val="Sheet1"/>
      <sheetName val="Phu kien 35 kV"/>
      <sheetName val="Tiep dia"/>
      <sheetName val="M4T-1"/>
      <sheetName val="Tien luong M4T-1"/>
      <sheetName val="M4T-2"/>
      <sheetName val="Tien luong M4T-2"/>
      <sheetName val="M4T-3"/>
      <sheetName val="Tien luong M4T-3"/>
      <sheetName val="MB-1"/>
      <sheetName val="Tien luong MB-1"/>
      <sheetName val="MB-2"/>
      <sheetName val="Tien luong MB-2"/>
      <sheetName val="MB-3"/>
      <sheetName val="Tien luong MB-3"/>
      <sheetName val="MB-4"/>
      <sheetName val="Tien luong MB-4"/>
      <sheetName val="MB-5"/>
      <sheetName val="Tien luong MB-5"/>
      <sheetName val="MB-6"/>
      <sheetName val="MBK"/>
      <sheetName val="Tien luong MBK"/>
      <sheetName val="Gia thanh chuoi su"/>
      <sheetName val="Tien luong MB-6"/>
      <sheetName val="MP-12"/>
      <sheetName val="Tien luong MP-12"/>
      <sheetName val="MN18-6"/>
      <sheetName val="HC"/>
      <sheetName val="QLN"/>
      <sheetName val="KTHUAT"/>
      <sheetName val="KT"/>
      <sheetName val="CN"/>
      <sheetName val="DLo"/>
      <sheetName val="BDa"/>
      <sheetName val="CDong"/>
      <sheetName val="KTang"/>
      <sheetName val="PBat"/>
      <sheetName val="TThuy"/>
      <sheetName val="CXa"/>
      <sheetName val="THop"/>
      <sheetName val="00000000"/>
      <sheetName val="XL4Test5"/>
      <sheetName val="Truoc thue)"/>
      <sheetName val="Khaosat"/>
      <sheetName val="Tong hop 1"/>
      <sheetName val="Xay lap"/>
      <sheetName val="Sheet2"/>
      <sheetName val="Chi tiet1"/>
      <sheetName val="Chi tiet"/>
      <sheetName val="Bu VL"/>
      <sheetName val="Dan"/>
      <sheetName val="Sheet3"/>
      <sheetName val="gvl"/>
      <sheetName val="THPDMoi  (2)"/>
      <sheetName val="dongia (2)"/>
      <sheetName val="gtrinh"/>
      <sheetName val="phuluc1"/>
      <sheetName val="TONG HOP VL-NC"/>
      <sheetName val="lam-moi"/>
      <sheetName val="chitiet"/>
      <sheetName val="TONGKE3p "/>
      <sheetName val="giathanh1"/>
      <sheetName val="TH VL, NC, DDHT Thanhphuoc"/>
      <sheetName val="#REF"/>
      <sheetName val="DONGIA"/>
      <sheetName val="thao-go"/>
      <sheetName val="TONGKE-HT"/>
      <sheetName val="DG"/>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DGKV1"/>
      <sheetName val="GVTKV1"/>
      <sheetName val="Du bao LL xe"/>
      <sheetName val="K.Tra do vong dan hoi"/>
      <sheetName val="Tinh truot"/>
      <sheetName val="Tinh Keo uon"/>
      <sheetName val="Cac bang tra"/>
      <sheetName val="About"/>
      <sheetName val="Du_lieu"/>
      <sheetName val="DM tt van DZ 35 kV"/>
      <sheetName val="ctdz35"/>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DG_QUANG NINH"/>
      <sheetName val="Hướng dẫn"/>
      <sheetName val="Ví dụ hàm Vlookup"/>
      <sheetName val="Gvl_QN"/>
      <sheetName val="Gvlks_QN"/>
      <sheetName val="SILICATE"/>
      <sheetName val="Hoá Đơn NV"/>
      <sheetName val="Long"/>
      <sheetName val="Son Tay"/>
      <sheetName val="Hoa Binh"/>
      <sheetName val="Thuong Tin"/>
      <sheetName val="Vang Lai"/>
      <sheetName val="NV6"/>
      <sheetName val="NV7"/>
      <sheetName val="NV8"/>
      <sheetName val="NV9"/>
      <sheetName val="NV10"/>
      <sheetName val="Tong Xuat"/>
      <sheetName val="Tong Nhap"/>
      <sheetName val="Nhap Xuat Ton"/>
      <sheetName val="Ton Kho Ban Giao Chi Oanh"/>
      <sheetName val="QC"/>
      <sheetName val="NV"/>
      <sheetName val="So xuat hang Nuoc"/>
      <sheetName val="The kho Nuoc"/>
      <sheetName val="So Xuat hang Dac"/>
      <sheetName val="The kho Dac"/>
      <sheetName val="Tien lumng MB-2"/>
      <sheetName val="Tien lumng MB-5"/>
      <sheetName val="chitimc"/>
      <sheetName val="dtxl"/>
      <sheetName val="KH-Q1,Q2,01"/>
      <sheetName val="MTO REV.0"/>
      <sheetName val="dieuchinh"/>
      <sheetName val="M@-2"/>
      <sheetName val="13.BANG CT"/>
      <sheetName val="14.MMUS GIUA NHIP"/>
      <sheetName val="4.HSPBngang"/>
      <sheetName val="6.Tinh tai"/>
      <sheetName val="2 NSl"/>
      <sheetName val="17.US CHU tho a_b"/>
      <sheetName val="15.MMUS GOI"/>
      <sheetName val="5.BANG I"/>
      <sheetName val="gtrin⁨"/>
      <sheetName val="CT -THVLNC"/>
      <sheetName val="gtrin?"/>
      <sheetName val="Hoá Ðon NV"/>
      <sheetName val="VL-NCf 35 KV"/>
      <sheetName val="     ien 110 kV"/>
      <sheetName val="NC Day su      ien"/>
      <sheetName val="     ien 35 kV"/>
      <sheetName val="Hu?ng d?n"/>
      <sheetName val="Ví d? hàm Vlookup"/>
      <sheetName val="NHATKY"/>
      <sheetName val="Income Statement"/>
      <sheetName val="Shareholders' Equity"/>
      <sheetName val="PTDG (2)"/>
      <sheetName val="MTL$-INTER"/>
      <sheetName val="Thep dia"/>
      <sheetName val="THDT DZ 010 kV"/>
      <sheetName val="XL4Poppy"/>
      <sheetName val="LKVL_CK_HT_GD1"/>
      <sheetName val="CHITIET VL_NC"/>
      <sheetName val="VCV_BE_TONG"/>
      <sheetName val="gvl_x0000__x0000__x0000__x0000__x0000__x0000__x0000__x0000__x0000__x0000__x0000__x0000_쉘ž_x0000__x0004__x0000__x0000__x0000__x0000__x0000__x0000_॔ǥ_x0000__x0000__x0000__x0000_"/>
      <sheetName val="tonghop"/>
      <sheetName val="cot_xa"/>
      <sheetName val="Mong"/>
      <sheetName val="TTDZ22"/>
      <sheetName val="Chiettinh dz0,4"/>
      <sheetName val="ctdg"/>
      <sheetName val="DE tu van"/>
      <sheetName val="Hu_ng d_n"/>
      <sheetName val="Ví d_ hàm Vlookup"/>
      <sheetName val="gtrin_"/>
      <sheetName val="gvl????????????쉘ž?_x0004_??????॔ǥ????"/>
      <sheetName val="TTVanChuyen"/>
      <sheetName val="gvl____________쉘ž__x0004_______॔ǥ____"/>
      <sheetName val="Hý?ng d?n"/>
      <sheetName val="Hoá Ðõn NV"/>
      <sheetName val="Tien luonc LB-2"/>
      <sheetName val="Tien luong MB%4"/>
      <sheetName val="Tien luong LBK"/>
      <sheetName val="Tien duong MP-12"/>
      <sheetName val="ML18-6"/>
      <sheetName val="Sheut2"/>
      <sheetName val="gaathanh1"/>
      <sheetName val="DG_LANG SON"/>
      <sheetName val="Gvl_LS"/>
      <sheetName val="Gvlks_LS"/>
    </sheetNames>
    <sheetDataSet>
      <sheetData sheetId="0"/>
      <sheetData sheetId="1"/>
      <sheetData sheetId="2"/>
      <sheetData sheetId="3" refreshError="1">
        <row r="3">
          <cell r="A3" t="str">
            <v>03.1112</v>
          </cell>
          <cell r="B3" t="str">
            <v>Ñaøo ñaát hoá theá saâu &gt;1m S ñaùy hoá £ 5 m 2  ñaát C2</v>
          </cell>
          <cell r="C3" t="str">
            <v>m 3</v>
          </cell>
          <cell r="E3">
            <v>16776</v>
          </cell>
          <cell r="G3" t="str">
            <v>03.1112</v>
          </cell>
        </row>
        <row r="4">
          <cell r="A4" t="str">
            <v>03.1113</v>
          </cell>
          <cell r="B4" t="str">
            <v>Ñaøo ñaát hoá theá saâu &gt;1m S ñaùy hoá £ 5 m 2  ñaát C3</v>
          </cell>
          <cell r="C4" t="str">
            <v>m 3</v>
          </cell>
          <cell r="D4" t="str">
            <v>Xi m¨ng TW   KV NghÜa Lé</v>
          </cell>
          <cell r="E4">
            <v>24428</v>
          </cell>
          <cell r="F4" t="str">
            <v xml:space="preserve">§¸ d¨m  1x2            </v>
          </cell>
          <cell r="G4" t="str">
            <v>03.1113</v>
          </cell>
        </row>
        <row r="5">
          <cell r="A5" t="str">
            <v>03.2203</v>
          </cell>
          <cell r="B5" t="str">
            <v>Laáp ñaát hoá theá</v>
          </cell>
          <cell r="C5" t="str">
            <v>m 3</v>
          </cell>
          <cell r="E5">
            <v>10890</v>
          </cell>
          <cell r="G5" t="str">
            <v>03.2203</v>
          </cell>
        </row>
        <row r="6">
          <cell r="A6" t="str">
            <v>03.1122</v>
          </cell>
          <cell r="B6" t="str">
            <v>Ñaøo moùng baèng TC ñaát C2  saâu £ 2 m dieän tích ñaùy moùng £ 15 m2</v>
          </cell>
          <cell r="C6" t="str">
            <v>m 3</v>
          </cell>
          <cell r="D6">
            <v>89429.123809523822</v>
          </cell>
          <cell r="E6">
            <v>11037</v>
          </cell>
          <cell r="F6">
            <v>0</v>
          </cell>
          <cell r="G6" t="str">
            <v>03.1122</v>
          </cell>
        </row>
        <row r="7">
          <cell r="A7" t="str">
            <v>03.1123</v>
          </cell>
          <cell r="B7" t="str">
            <v>Ñaøo moùng baèng TC ñaát C3  saâu £ 2 m dieän tích ñaùy moùng £ 15 m2</v>
          </cell>
          <cell r="C7" t="str">
            <v>m 3</v>
          </cell>
          <cell r="D7">
            <v>38</v>
          </cell>
          <cell r="E7">
            <v>16482</v>
          </cell>
          <cell r="G7" t="str">
            <v>03.1123</v>
          </cell>
        </row>
        <row r="8">
          <cell r="A8" t="str">
            <v>03.1132</v>
          </cell>
          <cell r="B8" t="str">
            <v>Ñaøo moùng baèng TC ñaát C2  saâu £ 3 m dieän tích ñaùy moùng £ 15 m2</v>
          </cell>
          <cell r="C8" t="str">
            <v>m 3</v>
          </cell>
          <cell r="D8">
            <v>1670.4761904761904</v>
          </cell>
          <cell r="E8">
            <v>11773</v>
          </cell>
          <cell r="G8" t="str">
            <v>03.1132</v>
          </cell>
        </row>
        <row r="9">
          <cell r="A9" t="str">
            <v>03.1133</v>
          </cell>
          <cell r="B9" t="str">
            <v>Ñaøo moùng baèng TC ñaát C3  saâu £ 3 m dieän tích ñaùy moùng £ 15 m2</v>
          </cell>
          <cell r="C9" t="str">
            <v>m 3</v>
          </cell>
          <cell r="D9">
            <v>1.3</v>
          </cell>
          <cell r="E9">
            <v>17659</v>
          </cell>
          <cell r="G9" t="str">
            <v>03.1133</v>
          </cell>
        </row>
        <row r="10">
          <cell r="A10" t="str">
            <v>03.1152</v>
          </cell>
          <cell r="B10" t="str">
            <v>Ñaøo moùng baèng TC ñaát C2  saâu £ 2 m dieän tích ñaùy moùng £ 25 m2</v>
          </cell>
          <cell r="C10" t="str">
            <v>m 3</v>
          </cell>
          <cell r="D10">
            <v>1</v>
          </cell>
          <cell r="E10">
            <v>11478</v>
          </cell>
          <cell r="G10" t="str">
            <v>03.1152</v>
          </cell>
        </row>
        <row r="11">
          <cell r="A11" t="str">
            <v>03.1153</v>
          </cell>
          <cell r="B11" t="str">
            <v>Ñaøo moùng baèng TC ñaát C3  saâu £ 2 m dieän tích ñaùy moùng £ 25 m2</v>
          </cell>
          <cell r="C11" t="str">
            <v>m 3</v>
          </cell>
          <cell r="D11">
            <v>0.2</v>
          </cell>
          <cell r="E11">
            <v>17365</v>
          </cell>
          <cell r="G11" t="str">
            <v>03.1153</v>
          </cell>
        </row>
        <row r="12">
          <cell r="A12" t="str">
            <v>03.1162</v>
          </cell>
          <cell r="B12" t="str">
            <v>Ñaøo moùng baèng TC ñaát C2  saâu £ 3 m dieän tích ñaùy moùng £ 25 m2</v>
          </cell>
          <cell r="C12" t="str">
            <v>m 3</v>
          </cell>
          <cell r="D12">
            <v>34538</v>
          </cell>
          <cell r="E12">
            <v>12508</v>
          </cell>
          <cell r="G12" t="str">
            <v>03.1162</v>
          </cell>
        </row>
        <row r="13">
          <cell r="A13" t="str">
            <v>03.1163</v>
          </cell>
          <cell r="B13" t="str">
            <v>Ñaøo moùng baèng TC ñaát C3  saâu £ 3 m dieän tích ñaùy moùng £ 25 m2</v>
          </cell>
          <cell r="C13" t="str">
            <v>m 3</v>
          </cell>
          <cell r="D13">
            <v>865522.27999999991</v>
          </cell>
          <cell r="E13">
            <v>18395</v>
          </cell>
          <cell r="F13">
            <v>0</v>
          </cell>
          <cell r="G13" t="str">
            <v>03.1163</v>
          </cell>
        </row>
        <row r="14">
          <cell r="A14" t="str">
            <v>03.1182</v>
          </cell>
          <cell r="B14" t="str">
            <v>Ñaøo moùng baèng TC ñaát C2  saâu £ 2 m dieän tích ñaùy moùng £ 35 m2</v>
          </cell>
          <cell r="C14" t="str">
            <v>m 3</v>
          </cell>
          <cell r="D14">
            <v>0.2</v>
          </cell>
          <cell r="E14">
            <v>12214</v>
          </cell>
          <cell r="G14" t="str">
            <v>03.1182</v>
          </cell>
        </row>
        <row r="15">
          <cell r="A15" t="str">
            <v>03.1183</v>
          </cell>
          <cell r="B15" t="str">
            <v>Ñaøo moùng baèng TC ñaát C3  saâu £ 2 m dieän tích ñaùy moùng £ 35 m2</v>
          </cell>
          <cell r="C15" t="str">
            <v>m 3</v>
          </cell>
          <cell r="D15">
            <v>5.5600000000000005</v>
          </cell>
          <cell r="E15">
            <v>18100</v>
          </cell>
          <cell r="G15" t="str">
            <v>03.1183</v>
          </cell>
        </row>
        <row r="16">
          <cell r="A16" t="str">
            <v>03.1192</v>
          </cell>
          <cell r="B16" t="str">
            <v>Ñaøo moùng baèng TC ñaát C2  saâu £ 3 m dieän tích ñaùy moùng £ 35 m2</v>
          </cell>
          <cell r="C16" t="str">
            <v>m 3</v>
          </cell>
          <cell r="E16">
            <v>13097</v>
          </cell>
          <cell r="G16" t="str">
            <v>03.1192</v>
          </cell>
        </row>
        <row r="17">
          <cell r="A17" t="str">
            <v>03.1193</v>
          </cell>
          <cell r="B17" t="str">
            <v>Ñaøo moùng baèng TC ñaát C3  saâu £ 3 m dieän tích ñaùy moùng £ 35 m2</v>
          </cell>
          <cell r="C17" t="str">
            <v>m 3</v>
          </cell>
          <cell r="E17">
            <v>19425</v>
          </cell>
          <cell r="G17" t="str">
            <v>03.1193</v>
          </cell>
        </row>
        <row r="18">
          <cell r="A18" t="str">
            <v>03.1212</v>
          </cell>
          <cell r="B18" t="str">
            <v>Ñaøo moùng baèng TC ñaát C2  saâu £ 2 m dieän tích ñaùy moùng £ 50 m2</v>
          </cell>
          <cell r="C18" t="str">
            <v>m 3</v>
          </cell>
          <cell r="D18">
            <v>5.5</v>
          </cell>
          <cell r="E18">
            <v>12803</v>
          </cell>
          <cell r="G18" t="str">
            <v>03.1212</v>
          </cell>
        </row>
        <row r="19">
          <cell r="A19" t="str">
            <v>03.1213</v>
          </cell>
          <cell r="B19" t="str">
            <v>Ñaøo moùng baèng TC ñaát C3  saâu £ 2 m dieän tích ñaùy moùng £ 50 m2</v>
          </cell>
          <cell r="C19" t="str">
            <v>m 3</v>
          </cell>
          <cell r="D19">
            <v>4.5199999999999996</v>
          </cell>
          <cell r="E19">
            <v>19130</v>
          </cell>
          <cell r="G19" t="str">
            <v>03.1213</v>
          </cell>
        </row>
        <row r="20">
          <cell r="A20" t="str">
            <v>03.1222</v>
          </cell>
          <cell r="B20" t="str">
            <v>Ñaøo moùng baèng TC ñaát C2  saâu £ 3 m dieän tích ñaùy moùng £ 50 m2</v>
          </cell>
          <cell r="C20" t="str">
            <v>m 3</v>
          </cell>
          <cell r="D20">
            <v>25.06</v>
          </cell>
          <cell r="E20">
            <v>13833</v>
          </cell>
          <cell r="G20" t="str">
            <v>03.1222</v>
          </cell>
        </row>
        <row r="21">
          <cell r="A21" t="str">
            <v>03.1223</v>
          </cell>
          <cell r="B21" t="str">
            <v>Ñaøo moùng baèng TC ñaát C3  saâu £ 3 m dieän tích ñaùy moùng £ 50 m2</v>
          </cell>
          <cell r="C21" t="str">
            <v>m 3</v>
          </cell>
          <cell r="D21">
            <v>34538</v>
          </cell>
          <cell r="E21">
            <v>20455</v>
          </cell>
          <cell r="F21">
            <v>34538</v>
          </cell>
          <cell r="G21" t="str">
            <v>03.1223</v>
          </cell>
        </row>
        <row r="22">
          <cell r="A22" t="str">
            <v>03.1252</v>
          </cell>
          <cell r="B22" t="str">
            <v>Ñaøo moùng baèng TC ñaát C2  saâu £ 2 m dieän tích ñaùy moùng £ 75 m2</v>
          </cell>
          <cell r="C22" t="str">
            <v>m 3</v>
          </cell>
          <cell r="D22">
            <v>954951.40380952368</v>
          </cell>
          <cell r="E22">
            <v>13097</v>
          </cell>
          <cell r="F22">
            <v>0</v>
          </cell>
          <cell r="G22" t="str">
            <v>03.1252</v>
          </cell>
        </row>
        <row r="23">
          <cell r="A23" t="str">
            <v>03.1253</v>
          </cell>
          <cell r="B23" t="str">
            <v>Ñaøo moùng baèng TC ñaát C3  saâu £ 2 m dieän tích ñaùy moùng £ 75 m2</v>
          </cell>
          <cell r="C23" t="str">
            <v>m 3</v>
          </cell>
          <cell r="D23">
            <v>796000</v>
          </cell>
          <cell r="E23">
            <v>19572</v>
          </cell>
          <cell r="F23">
            <v>110000</v>
          </cell>
          <cell r="G23" t="str">
            <v>03.1253</v>
          </cell>
        </row>
        <row r="24">
          <cell r="A24" t="str">
            <v>03.1262</v>
          </cell>
          <cell r="B24" t="str">
            <v>Ñaøo moùng baèng TC ñaát C2  saâu £ 3 m dieän tích ñaùy moùng £ 75 m2</v>
          </cell>
          <cell r="C24" t="str">
            <v>m 3</v>
          </cell>
          <cell r="D24">
            <v>1750951.4038095237</v>
          </cell>
          <cell r="E24">
            <v>14127</v>
          </cell>
          <cell r="F24">
            <v>110000</v>
          </cell>
          <cell r="G24" t="str">
            <v>03.1262</v>
          </cell>
        </row>
        <row r="25">
          <cell r="A25" t="str">
            <v>03.1263</v>
          </cell>
          <cell r="B25" t="str">
            <v>Ñaøo moùng baèng TC ñaát C3  saâu £ 3 m dieän tích ñaùy moùng £ 75 m2</v>
          </cell>
          <cell r="C25" t="str">
            <v>m 3</v>
          </cell>
          <cell r="D25">
            <v>639000</v>
          </cell>
          <cell r="E25">
            <v>21043</v>
          </cell>
          <cell r="F25">
            <v>73000</v>
          </cell>
          <cell r="G25" t="str">
            <v>03.1263</v>
          </cell>
        </row>
        <row r="26">
          <cell r="A26" t="str">
            <v>03.1292</v>
          </cell>
          <cell r="B26" t="str">
            <v>Ñaøo moùng baèng TC ñaát C2  saâu £ 2 m dieän tích ñaùy moùng £ 100 m2</v>
          </cell>
          <cell r="C26" t="str">
            <v>m 3</v>
          </cell>
          <cell r="D26">
            <v>1111951.4038095237</v>
          </cell>
          <cell r="E26">
            <v>13391</v>
          </cell>
          <cell r="F26">
            <v>37000</v>
          </cell>
          <cell r="G26" t="str">
            <v>03.1292</v>
          </cell>
        </row>
        <row r="27">
          <cell r="A27" t="str">
            <v>03.1293</v>
          </cell>
          <cell r="B27" t="str">
            <v>Ñaøo moùng baèng TC ñaát C3  saâu £ 2 m dieän tích ñaùy moùng £ 100 m2</v>
          </cell>
          <cell r="C27" t="str">
            <v>m 3</v>
          </cell>
          <cell r="E27">
            <v>20308</v>
          </cell>
          <cell r="G27" t="str">
            <v>03.1293</v>
          </cell>
        </row>
        <row r="28">
          <cell r="A28" t="str">
            <v>03.1302</v>
          </cell>
          <cell r="B28" t="str">
            <v>Ñaøo moùng baèng TC ñaát C2  saâu £ 3 m dieän tích ñaùy moùng £ 100 m2</v>
          </cell>
          <cell r="C28" t="str">
            <v>m 3</v>
          </cell>
          <cell r="E28">
            <v>14569</v>
          </cell>
          <cell r="G28" t="str">
            <v>03.1302</v>
          </cell>
        </row>
        <row r="29">
          <cell r="A29" t="str">
            <v>03.1303</v>
          </cell>
          <cell r="B29" t="str">
            <v>Ñaøo moùng baèng TC ñaát C3  saâu £ 3 m dieän tích ñaùy moùng £ 100 m2</v>
          </cell>
          <cell r="C29" t="str">
            <v>m 3</v>
          </cell>
          <cell r="D29" t="str">
            <v>Xi m¨ng TW   KV NghÜa Lé</v>
          </cell>
          <cell r="E29">
            <v>21632</v>
          </cell>
          <cell r="F29" t="str">
            <v xml:space="preserve">§¸ d¨m  1x2            </v>
          </cell>
          <cell r="G29" t="str">
            <v>03.1303</v>
          </cell>
        </row>
        <row r="30">
          <cell r="A30" t="str">
            <v>03.1332</v>
          </cell>
          <cell r="B30" t="str">
            <v>Ñaøo moùng baèng TC ñaát C2  saâu £ 2 m dieän tích ñaùy moùng £ 150 m2</v>
          </cell>
          <cell r="C30" t="str">
            <v>m 3</v>
          </cell>
          <cell r="E30">
            <v>14127</v>
          </cell>
          <cell r="G30" t="str">
            <v>03.1332</v>
          </cell>
        </row>
        <row r="31">
          <cell r="A31" t="str">
            <v>03.1333</v>
          </cell>
          <cell r="B31" t="str">
            <v>Ñaøo moùng baèng TC ñaát C3  saâu £ 2 m dieän tích ñaùy moùng £ 150 m2</v>
          </cell>
          <cell r="C31" t="str">
            <v>m 3</v>
          </cell>
          <cell r="D31">
            <v>89429.123809523822</v>
          </cell>
          <cell r="E31">
            <v>21191</v>
          </cell>
          <cell r="F31">
            <v>0</v>
          </cell>
          <cell r="G31" t="str">
            <v>03.1333</v>
          </cell>
        </row>
        <row r="32">
          <cell r="A32" t="str">
            <v>03.1342</v>
          </cell>
          <cell r="B32" t="str">
            <v>Ñaøo moùng baèng TC ñaát C2  saâu £ 3 m dieän tích ñaùy moùng £ 150 m2</v>
          </cell>
          <cell r="C32" t="str">
            <v>m 3</v>
          </cell>
          <cell r="D32">
            <v>38</v>
          </cell>
          <cell r="E32">
            <v>15451</v>
          </cell>
          <cell r="G32" t="str">
            <v>03.1342</v>
          </cell>
        </row>
        <row r="33">
          <cell r="A33" t="str">
            <v>03.1343</v>
          </cell>
          <cell r="B33" t="str">
            <v>Ñaøo moùng baèng TC ñaát C3  saâu £ 3 m dieän tích ñaùy moùng £ 150 m2</v>
          </cell>
          <cell r="C33" t="str">
            <v>m 3</v>
          </cell>
          <cell r="D33">
            <v>1670.4761904761904</v>
          </cell>
          <cell r="E33">
            <v>22809</v>
          </cell>
          <cell r="G33" t="str">
            <v>03.1343</v>
          </cell>
        </row>
        <row r="34">
          <cell r="A34" t="str">
            <v>03.1352</v>
          </cell>
          <cell r="B34" t="str">
            <v>Ñaøo moùng baèng TC ñaát C2  saâu £ 4 m dieän tích ñaùy moùng £ 150 m2</v>
          </cell>
          <cell r="C34" t="str">
            <v>m 3</v>
          </cell>
          <cell r="D34">
            <v>1.3</v>
          </cell>
          <cell r="E34">
            <v>16629</v>
          </cell>
          <cell r="G34" t="str">
            <v>03.1352</v>
          </cell>
        </row>
        <row r="35">
          <cell r="A35" t="str">
            <v>03.1353</v>
          </cell>
          <cell r="B35" t="str">
            <v>Ñaøo moùng baèng TC ñaát C3  saâu £ 4 m dieän tích ñaùy moùng £ 150 m2</v>
          </cell>
          <cell r="C35" t="str">
            <v>m 3</v>
          </cell>
          <cell r="D35">
            <v>1</v>
          </cell>
          <cell r="E35">
            <v>24134</v>
          </cell>
          <cell r="G35" t="str">
            <v>03.1353</v>
          </cell>
        </row>
        <row r="36">
          <cell r="A36" t="str">
            <v>03.1372</v>
          </cell>
          <cell r="B36" t="str">
            <v>Ñaøo moùng baèng TC ñaát C2  saâu £ 2 m dieän tích ñaùy moùng £ 200 m2</v>
          </cell>
          <cell r="C36" t="str">
            <v>m 3</v>
          </cell>
          <cell r="D36">
            <v>0.2</v>
          </cell>
          <cell r="E36">
            <v>14716</v>
          </cell>
          <cell r="G36" t="str">
            <v>03.1372</v>
          </cell>
        </row>
        <row r="37">
          <cell r="A37" t="str">
            <v>03.1373</v>
          </cell>
          <cell r="B37" t="str">
            <v>Ñaøo moùng baèng TC ñaát C3  saâu £ 2 m dieän tích ñaùy moùng £ 200 m2</v>
          </cell>
          <cell r="C37" t="str">
            <v>m 3</v>
          </cell>
          <cell r="D37">
            <v>34538</v>
          </cell>
          <cell r="E37">
            <v>22074</v>
          </cell>
          <cell r="G37" t="str">
            <v>03.1373</v>
          </cell>
        </row>
        <row r="38">
          <cell r="A38" t="str">
            <v>03.1382</v>
          </cell>
          <cell r="B38" t="str">
            <v>Ñaøo moùng baèng TC ñaát C2  saâu £ 3 m dieän tích ñaùy moùng £ 200 m2</v>
          </cell>
          <cell r="C38" t="str">
            <v>m 3</v>
          </cell>
          <cell r="D38">
            <v>740632.87199999997</v>
          </cell>
          <cell r="E38">
            <v>16334</v>
          </cell>
          <cell r="F38">
            <v>0</v>
          </cell>
          <cell r="G38" t="str">
            <v>03.1382</v>
          </cell>
        </row>
        <row r="39">
          <cell r="A39" t="str">
            <v>03.1383</v>
          </cell>
          <cell r="B39" t="str">
            <v>Ñaøo moùng baèng TC ñaát C3  saâu £ 3 m dieän tích ñaùy moùng £ 200 m2</v>
          </cell>
          <cell r="C39" t="str">
            <v>m 3</v>
          </cell>
          <cell r="D39">
            <v>0.2</v>
          </cell>
          <cell r="E39">
            <v>23987</v>
          </cell>
          <cell r="G39" t="str">
            <v>03.1383</v>
          </cell>
        </row>
        <row r="40">
          <cell r="A40" t="str">
            <v>03.1392</v>
          </cell>
          <cell r="B40" t="str">
            <v>Ñaøo moùng baèng TC ñaát C2  saâu £ 3 m dieän tích ñaùy moùng £ 200 m2</v>
          </cell>
          <cell r="C40" t="str">
            <v>m 3</v>
          </cell>
          <cell r="D40">
            <v>4.7</v>
          </cell>
          <cell r="E40">
            <v>17512</v>
          </cell>
          <cell r="G40" t="str">
            <v>03.1392</v>
          </cell>
        </row>
        <row r="41">
          <cell r="A41" t="str">
            <v>03.1393</v>
          </cell>
          <cell r="B41" t="str">
            <v>Ñaøo moùng baèng TC ñaát C3  saâu £ 3 m dieän tích ñaùy moùng £ 200 m2</v>
          </cell>
          <cell r="C41" t="str">
            <v>m 3</v>
          </cell>
          <cell r="E41">
            <v>25311</v>
          </cell>
          <cell r="G41" t="str">
            <v>03.1393</v>
          </cell>
        </row>
        <row r="42">
          <cell r="A42" t="str">
            <v>03.1422</v>
          </cell>
          <cell r="B42" t="str">
            <v>Ñaøo moùng baèng TC ñaát C2  saâu £ 2 m dieän tích ñaùy moùng &gt; 200 m2</v>
          </cell>
          <cell r="C42" t="str">
            <v>m 3</v>
          </cell>
          <cell r="E42">
            <v>16187</v>
          </cell>
          <cell r="G42" t="str">
            <v>03.1422</v>
          </cell>
        </row>
        <row r="43">
          <cell r="A43" t="str">
            <v>03.1423</v>
          </cell>
          <cell r="B43" t="str">
            <v>Ñaøo moùng baèng TC ñaát C3  saâu £ 2 m dieän tích ñaùy moùng &gt; 200 m2</v>
          </cell>
          <cell r="C43" t="str">
            <v>m 3</v>
          </cell>
          <cell r="D43">
            <v>4.7</v>
          </cell>
          <cell r="E43">
            <v>24281</v>
          </cell>
          <cell r="G43" t="str">
            <v>03.1423</v>
          </cell>
        </row>
        <row r="44">
          <cell r="A44" t="str">
            <v>03.1432</v>
          </cell>
          <cell r="B44" t="str">
            <v>Ñaøo moùng baèng TC ñaát C2  saâu £ 3 m dieän tích ñaùy moùng &gt; 200 m2</v>
          </cell>
          <cell r="C44" t="str">
            <v>m 3</v>
          </cell>
          <cell r="D44">
            <v>4.5199999999999996</v>
          </cell>
          <cell r="E44">
            <v>17217</v>
          </cell>
          <cell r="G44" t="str">
            <v>03.1432</v>
          </cell>
        </row>
        <row r="45">
          <cell r="A45" t="str">
            <v>03.1433</v>
          </cell>
          <cell r="B45" t="str">
            <v>Ñaøo moùng baèng TC ñaát C3  saâu £ 3 m dieän tích ñaùy moùng &gt; 200 m2</v>
          </cell>
          <cell r="C45" t="str">
            <v>m 3</v>
          </cell>
          <cell r="D45">
            <v>21.443999999999999</v>
          </cell>
          <cell r="E45">
            <v>25458</v>
          </cell>
          <cell r="G45" t="str">
            <v>03.1433</v>
          </cell>
        </row>
        <row r="46">
          <cell r="A46" t="str">
            <v>03.1442</v>
          </cell>
          <cell r="B46" t="str">
            <v>Ñaøo moùng baèng TC ñaát C2  saâu £ 3 m dieän tích ñaùy moùng &gt; 200 m2</v>
          </cell>
          <cell r="C46" t="str">
            <v>m 3</v>
          </cell>
          <cell r="D46">
            <v>34538</v>
          </cell>
          <cell r="E46">
            <v>18836</v>
          </cell>
          <cell r="G46" t="str">
            <v>03.1442</v>
          </cell>
        </row>
        <row r="47">
          <cell r="A47" t="str">
            <v>03.1443</v>
          </cell>
          <cell r="B47" t="str">
            <v>Ñaøo moùng baèng TC ñaát C3  saâu £ 3 m dieän tích ñaùy moùng &gt; 200 m2</v>
          </cell>
          <cell r="C47" t="str">
            <v>m 3</v>
          </cell>
          <cell r="D47">
            <v>830061.99580952385</v>
          </cell>
          <cell r="E47">
            <v>27960</v>
          </cell>
          <cell r="F47">
            <v>0</v>
          </cell>
          <cell r="G47" t="str">
            <v>03.1443</v>
          </cell>
        </row>
        <row r="48">
          <cell r="A48" t="str">
            <v>03.2202</v>
          </cell>
          <cell r="B48" t="str">
            <v>Laáp hoá moùng + chaân truï C2</v>
          </cell>
          <cell r="C48" t="str">
            <v>m 3</v>
          </cell>
          <cell r="D48">
            <v>796000</v>
          </cell>
          <cell r="E48">
            <v>9712</v>
          </cell>
          <cell r="F48">
            <v>110000</v>
          </cell>
          <cell r="G48" t="str">
            <v>03.2202</v>
          </cell>
        </row>
        <row r="49">
          <cell r="A49" t="str">
            <v>03.2203</v>
          </cell>
          <cell r="B49" t="str">
            <v>Laáp hoá moùng + chaân truï C3</v>
          </cell>
          <cell r="C49" t="str">
            <v>m 3</v>
          </cell>
          <cell r="D49">
            <v>1626061.9958095239</v>
          </cell>
          <cell r="E49">
            <v>10890</v>
          </cell>
          <cell r="F49">
            <v>110000</v>
          </cell>
          <cell r="G49" t="str">
            <v>03.2203</v>
          </cell>
        </row>
        <row r="50">
          <cell r="A50" t="str">
            <v>03.3102</v>
          </cell>
          <cell r="B50" t="str">
            <v>Ñaøo ñaát raõnh tieáp ñòa ñaát C2</v>
          </cell>
          <cell r="C50" t="str">
            <v>m 3</v>
          </cell>
          <cell r="D50">
            <v>639000</v>
          </cell>
          <cell r="E50">
            <v>14716</v>
          </cell>
          <cell r="F50">
            <v>73000</v>
          </cell>
          <cell r="G50" t="str">
            <v>03.3102</v>
          </cell>
        </row>
        <row r="51">
          <cell r="A51" t="str">
            <v>03.3103</v>
          </cell>
          <cell r="B51" t="str">
            <v>Ñaøo ñaát raõnh tieáp ñòa ñaát C3</v>
          </cell>
          <cell r="C51" t="str">
            <v>m 3</v>
          </cell>
          <cell r="D51">
            <v>987061.99580952385</v>
          </cell>
          <cell r="E51">
            <v>21926</v>
          </cell>
          <cell r="F51">
            <v>37000</v>
          </cell>
          <cell r="G51" t="str">
            <v>03.3103</v>
          </cell>
        </row>
        <row r="52">
          <cell r="A52" t="str">
            <v>03.3202</v>
          </cell>
          <cell r="B52" t="str">
            <v>Laáp ñaát raõnh tieáp ñòa ñaát C2</v>
          </cell>
          <cell r="C52" t="str">
            <v>m 3</v>
          </cell>
          <cell r="E52">
            <v>8682</v>
          </cell>
          <cell r="G52" t="str">
            <v>03.3202</v>
          </cell>
        </row>
        <row r="53">
          <cell r="A53" t="str">
            <v>03.3203</v>
          </cell>
          <cell r="B53" t="str">
            <v>Laáp ñaát raõnh tieáp ñòa ñaát C3</v>
          </cell>
          <cell r="C53" t="str">
            <v>m 3</v>
          </cell>
          <cell r="E53">
            <v>10007</v>
          </cell>
          <cell r="G53" t="str">
            <v>03.3203</v>
          </cell>
        </row>
        <row r="54">
          <cell r="A54" t="str">
            <v>03.4001</v>
          </cell>
          <cell r="B54" t="str">
            <v>Ñaép bôø bao ñoä saâu buøn nöôùc £ 30cm</v>
          </cell>
          <cell r="C54" t="str">
            <v>m</v>
          </cell>
          <cell r="E54">
            <v>5592</v>
          </cell>
          <cell r="G54" t="str">
            <v>03.4001</v>
          </cell>
        </row>
        <row r="55">
          <cell r="A55" t="str">
            <v>03.4002</v>
          </cell>
          <cell r="B55" t="str">
            <v>Ñaép bôø bao ñoä saâu buøn nöôùc £ 50cm</v>
          </cell>
          <cell r="C55" t="str">
            <v>m</v>
          </cell>
          <cell r="D55">
            <v>22400</v>
          </cell>
          <cell r="E55">
            <v>8241</v>
          </cell>
          <cell r="G55" t="str">
            <v>03.4002</v>
          </cell>
        </row>
        <row r="56">
          <cell r="A56" t="str">
            <v>03.4003</v>
          </cell>
          <cell r="B56" t="str">
            <v>Ñaép bôø bao ñoä saâu buøn nöôùc £ 80cm</v>
          </cell>
          <cell r="C56" t="str">
            <v>m</v>
          </cell>
          <cell r="D56">
            <v>35000</v>
          </cell>
          <cell r="E56">
            <v>12655</v>
          </cell>
          <cell r="G56" t="str">
            <v>03.4003</v>
          </cell>
        </row>
        <row r="57">
          <cell r="A57" t="str">
            <v>03.4004</v>
          </cell>
          <cell r="B57" t="str">
            <v>Ñaép bôø bao ñoä saâu buøn nöôùc £ 100cm</v>
          </cell>
          <cell r="C57" t="str">
            <v>m</v>
          </cell>
          <cell r="D57">
            <v>42000</v>
          </cell>
          <cell r="E57">
            <v>16187</v>
          </cell>
          <cell r="G57" t="str">
            <v>03.4004</v>
          </cell>
        </row>
        <row r="58">
          <cell r="A58" t="str">
            <v>03.5100</v>
          </cell>
          <cell r="B58" t="str">
            <v xml:space="preserve">Bôm taùt nöôùc baèng thuû coâng </v>
          </cell>
          <cell r="C58" t="str">
            <v>m 3</v>
          </cell>
          <cell r="G58" t="str">
            <v>03.5100</v>
          </cell>
        </row>
        <row r="59">
          <cell r="A59" t="str">
            <v>03.5200</v>
          </cell>
          <cell r="B59" t="str">
            <v>Bôm taùt nöôùc baèng maùy</v>
          </cell>
          <cell r="C59" t="str">
            <v>m 3</v>
          </cell>
          <cell r="G59" t="str">
            <v>03.5200</v>
          </cell>
        </row>
        <row r="60">
          <cell r="A60" t="str">
            <v>03.7001</v>
          </cell>
          <cell r="B60" t="str">
            <v>Ñaép caùt coâng trình</v>
          </cell>
          <cell r="C60" t="str">
            <v>m 3</v>
          </cell>
          <cell r="D60">
            <v>27750</v>
          </cell>
          <cell r="E60">
            <v>9124</v>
          </cell>
          <cell r="G60" t="str">
            <v>03.7001</v>
          </cell>
        </row>
        <row r="61">
          <cell r="A61" t="str">
            <v>04.1101</v>
          </cell>
          <cell r="B61" t="str">
            <v>SX laép döïng coát theùp £ F10</v>
          </cell>
          <cell r="C61" t="str">
            <v>kg</v>
          </cell>
          <cell r="D61">
            <v>4267.6769999999997</v>
          </cell>
          <cell r="E61">
            <v>201.59299999999999</v>
          </cell>
          <cell r="F61">
            <v>16.917999999999999</v>
          </cell>
          <cell r="G61" t="str">
            <v>04.1101</v>
          </cell>
        </row>
        <row r="62">
          <cell r="A62" t="str">
            <v>04.1102</v>
          </cell>
          <cell r="B62" t="str">
            <v>SX laép döïng coát theùp £ F18</v>
          </cell>
          <cell r="C62" t="str">
            <v>kg</v>
          </cell>
          <cell r="D62">
            <v>4316.2070000000003</v>
          </cell>
          <cell r="E62">
            <v>148.48500000000001</v>
          </cell>
          <cell r="F62">
            <v>187.36099999999999</v>
          </cell>
          <cell r="G62" t="str">
            <v>04.1102</v>
          </cell>
        </row>
        <row r="63">
          <cell r="A63" t="str">
            <v>04.1103</v>
          </cell>
          <cell r="B63" t="str">
            <v>SX laép döïng coát theùp &gt; F18</v>
          </cell>
          <cell r="C63" t="str">
            <v>kg</v>
          </cell>
          <cell r="D63">
            <v>4322.2129999999997</v>
          </cell>
          <cell r="E63">
            <v>113.02800000000001</v>
          </cell>
          <cell r="F63">
            <v>203.874</v>
          </cell>
          <cell r="G63" t="str">
            <v>04.1103</v>
          </cell>
        </row>
        <row r="64">
          <cell r="A64" t="str">
            <v>04.2002</v>
          </cell>
          <cell r="B64" t="str">
            <v>Vaùn khuoân</v>
          </cell>
          <cell r="C64" t="str">
            <v>m2</v>
          </cell>
          <cell r="D64">
            <v>19977.759999999998</v>
          </cell>
          <cell r="E64">
            <v>5702.46</v>
          </cell>
          <cell r="F64">
            <v>0</v>
          </cell>
          <cell r="G64" t="str">
            <v>04.2002</v>
          </cell>
        </row>
        <row r="65">
          <cell r="A65" t="str">
            <v>04.3210</v>
          </cell>
          <cell r="B65" t="str">
            <v>Beâ toâng loùt M#100 ñaù 4x6</v>
          </cell>
          <cell r="C65" t="str">
            <v>m 3</v>
          </cell>
          <cell r="D65">
            <v>263424</v>
          </cell>
          <cell r="E65">
            <v>39732</v>
          </cell>
          <cell r="G65" t="str">
            <v>04.3210</v>
          </cell>
        </row>
        <row r="66">
          <cell r="A66" t="str">
            <v>04.3210</v>
          </cell>
          <cell r="B66" t="str">
            <v>Beâ toâng loùt M#150 ñaù 4x6</v>
          </cell>
          <cell r="C66" t="str">
            <v>m 3</v>
          </cell>
          <cell r="D66">
            <v>306285</v>
          </cell>
          <cell r="E66">
            <v>39732</v>
          </cell>
          <cell r="G66" t="str">
            <v>04.3210</v>
          </cell>
        </row>
        <row r="67">
          <cell r="A67" t="str">
            <v>04.3333</v>
          </cell>
          <cell r="B67" t="str">
            <v>BT moùng truï coù caàu coâng taùc M#200 ñaù 2x4 (TC keát hôïp ñaàm duøi)</v>
          </cell>
          <cell r="C67" t="str">
            <v>m 3</v>
          </cell>
          <cell r="D67">
            <v>389539</v>
          </cell>
          <cell r="E67">
            <v>44589</v>
          </cell>
          <cell r="F67">
            <v>4003</v>
          </cell>
          <cell r="G67" t="str">
            <v>04.3333</v>
          </cell>
        </row>
        <row r="68">
          <cell r="A68" t="str">
            <v>04.3334</v>
          </cell>
          <cell r="B68" t="str">
            <v>BT moùng truï coù caàu coâng taùc M#250 ñaù 2x4 (TC keát hôïp ñaàm duøi)</v>
          </cell>
          <cell r="C68" t="str">
            <v>m 3</v>
          </cell>
          <cell r="D68">
            <v>436341</v>
          </cell>
          <cell r="E68">
            <v>44589</v>
          </cell>
          <cell r="F68">
            <v>4003</v>
          </cell>
          <cell r="G68" t="str">
            <v>04.3334</v>
          </cell>
        </row>
        <row r="69">
          <cell r="A69" t="str">
            <v>04.3343</v>
          </cell>
          <cell r="B69" t="str">
            <v>BT moùng truï khoâng coù caàu coâng taùc M#200 ñaù 2x4 (TC keát hôïp ñaàm duøi)</v>
          </cell>
          <cell r="C69" t="str">
            <v>m 3</v>
          </cell>
          <cell r="D69">
            <v>368838</v>
          </cell>
          <cell r="E69">
            <v>38261</v>
          </cell>
          <cell r="F69">
            <v>4003</v>
          </cell>
          <cell r="G69" t="str">
            <v>04.3343</v>
          </cell>
        </row>
        <row r="70">
          <cell r="A70" t="str">
            <v>04.3344</v>
          </cell>
          <cell r="B70" t="str">
            <v>BT moùng truï khoâng coù caàu coâng taùc M#250 ñaù 2x4 (TC keát hôïp ñaàm duøi)</v>
          </cell>
          <cell r="C70" t="str">
            <v>m 3</v>
          </cell>
          <cell r="D70">
            <v>415640</v>
          </cell>
          <cell r="E70">
            <v>38261</v>
          </cell>
          <cell r="F70">
            <v>4003</v>
          </cell>
          <cell r="G70" t="str">
            <v>04.3344</v>
          </cell>
        </row>
        <row r="71">
          <cell r="A71" t="str">
            <v>04.3353</v>
          </cell>
          <cell r="B71" t="str">
            <v>BT moùng baûnï coù caàu coâng taùc M#200 ñaù 2x4 (TC keát hôïp ñaàm duøi)</v>
          </cell>
          <cell r="C71" t="str">
            <v>m 3</v>
          </cell>
          <cell r="D71">
            <v>389539</v>
          </cell>
          <cell r="E71">
            <v>41498</v>
          </cell>
          <cell r="F71">
            <v>4003</v>
          </cell>
          <cell r="G71" t="str">
            <v>04.3353</v>
          </cell>
        </row>
        <row r="72">
          <cell r="A72" t="str">
            <v>04.3354</v>
          </cell>
          <cell r="B72" t="str">
            <v>BT moùng baûnï coù caàu coâng taùc M#250 ñaù 2x4 (TC keát hôïp ñaàm duøi)</v>
          </cell>
          <cell r="C72" t="str">
            <v>m 3</v>
          </cell>
          <cell r="D72">
            <v>436341</v>
          </cell>
          <cell r="E72">
            <v>41498</v>
          </cell>
          <cell r="F72">
            <v>4003</v>
          </cell>
          <cell r="G72" t="str">
            <v>04.3354</v>
          </cell>
        </row>
        <row r="73">
          <cell r="A73" t="str">
            <v>04.3801</v>
          </cell>
          <cell r="B73" t="str">
            <v>Laép ñaët moùng neùo troïng löôïng £ 0,25T</v>
          </cell>
          <cell r="C73" t="str">
            <v>caùi</v>
          </cell>
          <cell r="D73">
            <v>4.4000000000000004</v>
          </cell>
          <cell r="E73">
            <v>11051</v>
          </cell>
          <cell r="F73">
            <v>0.15</v>
          </cell>
          <cell r="G73" t="str">
            <v>04.3801</v>
          </cell>
        </row>
        <row r="74">
          <cell r="A74" t="str">
            <v>04.3802</v>
          </cell>
          <cell r="B74" t="str">
            <v>Laép ñaët moùng neùo troïng löôïng £ 0,5T</v>
          </cell>
          <cell r="C74" t="str">
            <v>caùi</v>
          </cell>
          <cell r="E74">
            <v>24214</v>
          </cell>
          <cell r="G74" t="str">
            <v>04.3802</v>
          </cell>
        </row>
        <row r="75">
          <cell r="A75" t="str">
            <v>04.3803</v>
          </cell>
          <cell r="B75" t="str">
            <v>Laép ñaët moùng neùo troïng löôïng &gt; 0,5T</v>
          </cell>
          <cell r="C75" t="str">
            <v>caùi</v>
          </cell>
          <cell r="E75">
            <v>42252</v>
          </cell>
          <cell r="G75" t="str">
            <v>04.3803</v>
          </cell>
        </row>
        <row r="76">
          <cell r="A76" t="str">
            <v>05.4101</v>
          </cell>
          <cell r="B76" t="str">
            <v>Laép ñaët coät theùp baèng thuû coâng (chieáu cao £15m)</v>
          </cell>
          <cell r="C76" t="str">
            <v>taán</v>
          </cell>
          <cell r="D76">
            <v>4516</v>
          </cell>
          <cell r="E76">
            <v>183473</v>
          </cell>
          <cell r="F76">
            <v>0.15</v>
          </cell>
          <cell r="G76" t="str">
            <v>05.4101</v>
          </cell>
        </row>
        <row r="77">
          <cell r="A77" t="str">
            <v>05.4201</v>
          </cell>
          <cell r="B77" t="str">
            <v>Laép ñaët coät theùp baèng thuû coâng (chieáu cao £25m)</v>
          </cell>
          <cell r="C77" t="str">
            <v>taán</v>
          </cell>
          <cell r="D77">
            <v>9686</v>
          </cell>
          <cell r="E77">
            <v>201837</v>
          </cell>
          <cell r="F77">
            <v>4.5999999999999996</v>
          </cell>
          <cell r="G77" t="str">
            <v>05.4201</v>
          </cell>
        </row>
        <row r="78">
          <cell r="A78" t="str">
            <v>05.4301</v>
          </cell>
          <cell r="B78" t="str">
            <v>Laép ñaët coät theùp baèng thuû coâng (chieáu cao £40m)</v>
          </cell>
          <cell r="C78" t="str">
            <v>taán</v>
          </cell>
          <cell r="D78">
            <v>10330</v>
          </cell>
          <cell r="E78">
            <v>232064</v>
          </cell>
          <cell r="F78">
            <v>0.89999999999999991</v>
          </cell>
          <cell r="G78" t="str">
            <v>05.4301</v>
          </cell>
        </row>
        <row r="79">
          <cell r="A79" t="str">
            <v>05.4401</v>
          </cell>
          <cell r="B79" t="str">
            <v>Laép ñaët coät theùp baèng thuû coâng (chieáu cao £55m)</v>
          </cell>
          <cell r="C79" t="str">
            <v>taán</v>
          </cell>
          <cell r="D79">
            <v>12271</v>
          </cell>
          <cell r="E79">
            <v>266841</v>
          </cell>
          <cell r="F79">
            <v>34538</v>
          </cell>
          <cell r="G79" t="str">
            <v>05.4401</v>
          </cell>
        </row>
        <row r="80">
          <cell r="A80" t="str">
            <v>05.4501</v>
          </cell>
          <cell r="B80" t="str">
            <v>Laép ñaët coät theùp baèng thuû coâng (chieáu cao £70m)</v>
          </cell>
          <cell r="C80" t="str">
            <v>taán</v>
          </cell>
          <cell r="D80">
            <v>12915</v>
          </cell>
          <cell r="E80">
            <v>307143</v>
          </cell>
          <cell r="F80">
            <v>31084.199999999997</v>
          </cell>
          <cell r="G80" t="str">
            <v>05.4501</v>
          </cell>
        </row>
        <row r="81">
          <cell r="A81" t="str">
            <v>05.4601</v>
          </cell>
          <cell r="B81" t="str">
            <v>Laép ñaët coät theùp baèng thuû coâng (chieáu cao £85m)</v>
          </cell>
          <cell r="C81" t="str">
            <v>taán</v>
          </cell>
          <cell r="D81">
            <v>13558</v>
          </cell>
          <cell r="E81">
            <v>352808</v>
          </cell>
          <cell r="F81">
            <v>110000</v>
          </cell>
          <cell r="G81" t="str">
            <v>05.4601</v>
          </cell>
        </row>
        <row r="82">
          <cell r="A82" t="str">
            <v>05.4701</v>
          </cell>
          <cell r="B82" t="str">
            <v>Laép ñaët coät theùp baèng thuû coâng (chieáu cao £100m)</v>
          </cell>
          <cell r="C82" t="str">
            <v>taán</v>
          </cell>
          <cell r="D82">
            <v>13558</v>
          </cell>
          <cell r="E82">
            <v>405786</v>
          </cell>
          <cell r="F82">
            <v>141084.20000000001</v>
          </cell>
          <cell r="G82" t="str">
            <v>05.4701</v>
          </cell>
        </row>
        <row r="83">
          <cell r="A83" t="str">
            <v>05.5101</v>
          </cell>
          <cell r="B83" t="str">
            <v>Noái coät beâ toâng baèng maët bích (ÑH bình thöôøng)</v>
          </cell>
          <cell r="C83" t="str">
            <v>moái</v>
          </cell>
          <cell r="D83">
            <v>5407</v>
          </cell>
          <cell r="E83">
            <v>48753</v>
          </cell>
          <cell r="F83">
            <v>73000</v>
          </cell>
          <cell r="G83" t="str">
            <v>05.5101</v>
          </cell>
        </row>
        <row r="84">
          <cell r="A84" t="str">
            <v>05.5102</v>
          </cell>
          <cell r="B84" t="str">
            <v>Noái coät beâ toâng baèng maët bích (ÑH söôøn ñoài)</v>
          </cell>
          <cell r="C84" t="str">
            <v>moái</v>
          </cell>
          <cell r="D84">
            <v>5407</v>
          </cell>
          <cell r="E84">
            <v>51190</v>
          </cell>
          <cell r="F84">
            <v>68084.200000000012</v>
          </cell>
          <cell r="G84" t="str">
            <v>05.5102</v>
          </cell>
        </row>
        <row r="85">
          <cell r="A85" t="str">
            <v>05.5103</v>
          </cell>
          <cell r="B85" t="str">
            <v>Noái coät beâ toâng baèng maët bích (ÑH sình laày)</v>
          </cell>
          <cell r="C85" t="str">
            <v>moái</v>
          </cell>
          <cell r="D85">
            <v>13755</v>
          </cell>
          <cell r="E85">
            <v>58503</v>
          </cell>
          <cell r="G85" t="str">
            <v>05.5103</v>
          </cell>
        </row>
        <row r="86">
          <cell r="A86" t="str">
            <v>05.5211</v>
          </cell>
          <cell r="B86" t="str">
            <v>Döïng coät beâ toâng baèng thuû coâng (chieáu cao £ 8m)</v>
          </cell>
          <cell r="C86" t="str">
            <v>coät</v>
          </cell>
          <cell r="D86">
            <v>8490</v>
          </cell>
          <cell r="E86">
            <v>74917</v>
          </cell>
          <cell r="G86" t="str">
            <v>05.5211</v>
          </cell>
        </row>
        <row r="87">
          <cell r="A87" t="str">
            <v>05.5212</v>
          </cell>
          <cell r="B87" t="str">
            <v>Döïng coät beâ toâng baèng thuû coâng (chieáu cao £ 10m)</v>
          </cell>
          <cell r="C87" t="str">
            <v>coät</v>
          </cell>
          <cell r="D87">
            <v>8490</v>
          </cell>
          <cell r="E87">
            <v>80605</v>
          </cell>
          <cell r="G87" t="str">
            <v>05.5212</v>
          </cell>
        </row>
        <row r="88">
          <cell r="A88" t="str">
            <v>05.5213</v>
          </cell>
          <cell r="B88" t="str">
            <v>Döïng coät beâ toâng baèng thuû coâng (chieáu cao £ 12m)</v>
          </cell>
          <cell r="C88" t="str">
            <v>coät</v>
          </cell>
          <cell r="D88">
            <v>8490</v>
          </cell>
          <cell r="E88">
            <v>86293</v>
          </cell>
          <cell r="F88" t="str">
            <v>§¸ d¨m  1x2            ®Ëp thñ c«ng    t¹i chç</v>
          </cell>
          <cell r="G88" t="str">
            <v>05.5213</v>
          </cell>
        </row>
        <row r="89">
          <cell r="A89" t="str">
            <v>05.5214</v>
          </cell>
          <cell r="B89" t="str">
            <v>Döïng coät beâ toâng baèng thuû coâng (chieáu cao £ 14m)</v>
          </cell>
          <cell r="C89" t="str">
            <v>coät</v>
          </cell>
          <cell r="D89">
            <v>8490</v>
          </cell>
          <cell r="E89">
            <v>107419</v>
          </cell>
          <cell r="G89" t="str">
            <v>05.5214</v>
          </cell>
        </row>
        <row r="90">
          <cell r="A90" t="str">
            <v>05.5215</v>
          </cell>
          <cell r="B90" t="str">
            <v>Döïng coät beâ toâng baèng thuû coâng (chieáu cao £ 16m)</v>
          </cell>
          <cell r="C90" t="str">
            <v>coät</v>
          </cell>
          <cell r="D90">
            <v>9854</v>
          </cell>
          <cell r="E90">
            <v>116844</v>
          </cell>
          <cell r="F90">
            <v>0</v>
          </cell>
          <cell r="G90" t="str">
            <v>05.5215</v>
          </cell>
        </row>
        <row r="91">
          <cell r="A91" t="str">
            <v>05.5216</v>
          </cell>
          <cell r="B91" t="str">
            <v>Döïng coät beâ toâng baèng thuû coâng (chieáu cao £ 18m)</v>
          </cell>
          <cell r="C91" t="str">
            <v>coät</v>
          </cell>
          <cell r="D91">
            <v>9854</v>
          </cell>
          <cell r="E91">
            <v>152271</v>
          </cell>
          <cell r="G91" t="str">
            <v>05.5216</v>
          </cell>
        </row>
        <row r="92">
          <cell r="A92" t="str">
            <v>05.5217</v>
          </cell>
          <cell r="B92" t="str">
            <v>Döïng coät beâ toâng baèng thuû coâng (chieáu cao £ 20m)</v>
          </cell>
          <cell r="C92" t="str">
            <v>coät</v>
          </cell>
          <cell r="D92">
            <v>9854</v>
          </cell>
          <cell r="E92">
            <v>177460</v>
          </cell>
          <cell r="G92" t="str">
            <v>05.5217</v>
          </cell>
        </row>
        <row r="93">
          <cell r="A93" t="str">
            <v>05.5218</v>
          </cell>
          <cell r="B93" t="str">
            <v>Döïng coät beâ toâng baèng thuû coâng (chieáu cao &gt; 20m)</v>
          </cell>
          <cell r="C93" t="str">
            <v>coät</v>
          </cell>
          <cell r="D93">
            <v>9854</v>
          </cell>
          <cell r="E93">
            <v>193711</v>
          </cell>
          <cell r="G93" t="str">
            <v>05.5218</v>
          </cell>
        </row>
        <row r="94">
          <cell r="A94" t="str">
            <v>05.6011</v>
          </cell>
          <cell r="B94" t="str">
            <v>Laép ñaët xaø theùp cho coät ñôõ (troïng löôïng 25 kg)</v>
          </cell>
          <cell r="C94" t="str">
            <v>boä</v>
          </cell>
          <cell r="D94">
            <v>1</v>
          </cell>
          <cell r="E94">
            <v>13161</v>
          </cell>
          <cell r="G94" t="str">
            <v>05.6011</v>
          </cell>
        </row>
        <row r="95">
          <cell r="A95" t="str">
            <v>05.6021</v>
          </cell>
          <cell r="B95" t="str">
            <v>Laép ñaët xaø theùp cho coät ñôõ (troïng löôïng 50 kg)</v>
          </cell>
          <cell r="C95" t="str">
            <v>boä</v>
          </cell>
          <cell r="D95">
            <v>0.2</v>
          </cell>
          <cell r="E95">
            <v>17806</v>
          </cell>
          <cell r="G95" t="str">
            <v>05.6021</v>
          </cell>
        </row>
        <row r="96">
          <cell r="A96" t="str">
            <v>05.6031</v>
          </cell>
          <cell r="B96" t="str">
            <v>Laép ñaët xaø theùp cho coät ñôõ (troïng löôïng 100 kg)</v>
          </cell>
          <cell r="C96" t="str">
            <v>boä</v>
          </cell>
          <cell r="D96">
            <v>34538</v>
          </cell>
          <cell r="E96">
            <v>23999</v>
          </cell>
          <cell r="G96" t="str">
            <v>05.6031</v>
          </cell>
        </row>
        <row r="97">
          <cell r="A97" t="str">
            <v>05.6041</v>
          </cell>
          <cell r="B97" t="str">
            <v>Laép ñaët xaø theùp cho coät ñôõ (troïng löôïng 140 kg)</v>
          </cell>
          <cell r="C97" t="str">
            <v>boä</v>
          </cell>
          <cell r="D97">
            <v>678188.16799999983</v>
          </cell>
          <cell r="E97">
            <v>28799</v>
          </cell>
          <cell r="F97">
            <v>0</v>
          </cell>
          <cell r="G97" t="str">
            <v>05.6041</v>
          </cell>
        </row>
        <row r="98">
          <cell r="A98" t="str">
            <v>05.6051</v>
          </cell>
          <cell r="B98" t="str">
            <v>Laép ñaët xaø theùp cho coät ñôõ (troïng löôïng 230 kg)</v>
          </cell>
          <cell r="C98" t="str">
            <v>boä</v>
          </cell>
          <cell r="D98">
            <v>0.2</v>
          </cell>
          <cell r="E98">
            <v>39792</v>
          </cell>
          <cell r="G98" t="str">
            <v>05.6051</v>
          </cell>
        </row>
        <row r="99">
          <cell r="A99" t="str">
            <v>05.6061</v>
          </cell>
          <cell r="B99" t="str">
            <v>Laép ñaët xaø theùp cho coät ñôõ (troïng löôïng 320 kg)</v>
          </cell>
          <cell r="C99" t="str">
            <v>boä</v>
          </cell>
          <cell r="D99">
            <v>4.96</v>
          </cell>
          <cell r="E99">
            <v>50785</v>
          </cell>
          <cell r="G99" t="str">
            <v>05.6061</v>
          </cell>
        </row>
        <row r="100">
          <cell r="A100" t="str">
            <v>05.6071</v>
          </cell>
          <cell r="B100" t="str">
            <v>Laép ñaët xaø theùp cho coät ñôõ (troïng löôïng 410 kg)</v>
          </cell>
          <cell r="C100" t="str">
            <v>boä</v>
          </cell>
          <cell r="E100">
            <v>59920</v>
          </cell>
          <cell r="G100" t="str">
            <v>05.6071</v>
          </cell>
        </row>
        <row r="101">
          <cell r="A101" t="str">
            <v>05.6081</v>
          </cell>
          <cell r="B101" t="str">
            <v>Laép ñaët xaø theùp cho coät ñôõ (troïng löôïng 500 kg)</v>
          </cell>
          <cell r="C101" t="str">
            <v>boä</v>
          </cell>
          <cell r="E101">
            <v>70759</v>
          </cell>
          <cell r="G101" t="str">
            <v>05.6081</v>
          </cell>
        </row>
        <row r="102">
          <cell r="A102" t="str">
            <v>05.6012</v>
          </cell>
          <cell r="B102" t="str">
            <v>Laép ñaët xaø theùp cho coät neùo (troïng löôïng 25 kg)</v>
          </cell>
          <cell r="C102" t="str">
            <v>boä</v>
          </cell>
          <cell r="D102">
            <v>4.3</v>
          </cell>
          <cell r="E102">
            <v>17496</v>
          </cell>
          <cell r="G102" t="str">
            <v>05.6012</v>
          </cell>
        </row>
        <row r="103">
          <cell r="A103" t="str">
            <v>05.6022</v>
          </cell>
          <cell r="B103" t="str">
            <v>Laép ñaët xaø theùp cho coät neùoõ (troïng löôïng 50 kg)</v>
          </cell>
          <cell r="C103" t="str">
            <v>boä</v>
          </cell>
          <cell r="D103">
            <v>4.5199999999999996</v>
          </cell>
          <cell r="E103">
            <v>23689</v>
          </cell>
          <cell r="G103" t="str">
            <v>05.6022</v>
          </cell>
        </row>
        <row r="104">
          <cell r="A104" t="str">
            <v>05.6032</v>
          </cell>
          <cell r="B104" t="str">
            <v>Laép ñaët xaø theùp cho coät neùo (troïng löôïng 100 kg)</v>
          </cell>
          <cell r="C104" t="str">
            <v>boä</v>
          </cell>
          <cell r="D104">
            <v>19.635999999999996</v>
          </cell>
          <cell r="E104">
            <v>31896</v>
          </cell>
          <cell r="G104" t="str">
            <v>05.6032</v>
          </cell>
        </row>
        <row r="105">
          <cell r="A105" t="str">
            <v>05.6042</v>
          </cell>
          <cell r="B105" t="str">
            <v>Laép ñaët xaø theùp cho coät neùo (troïng löôïng 140 kg)</v>
          </cell>
          <cell r="C105" t="str">
            <v>boä</v>
          </cell>
          <cell r="D105">
            <v>34538</v>
          </cell>
          <cell r="E105">
            <v>38244</v>
          </cell>
          <cell r="F105">
            <v>34538</v>
          </cell>
          <cell r="G105" t="str">
            <v>05.6042</v>
          </cell>
        </row>
        <row r="106">
          <cell r="A106" t="str">
            <v>05.6052</v>
          </cell>
          <cell r="B106" t="str">
            <v>Laép ñaët xaø theùp cho coät neùo (troïng löôïng 230 kg)</v>
          </cell>
          <cell r="C106" t="str">
            <v>boä</v>
          </cell>
          <cell r="D106">
            <v>767617.29180952371</v>
          </cell>
          <cell r="E106">
            <v>52798</v>
          </cell>
          <cell r="F106">
            <v>0</v>
          </cell>
          <cell r="G106" t="str">
            <v>05.6052</v>
          </cell>
        </row>
        <row r="107">
          <cell r="A107" t="str">
            <v>05.6062</v>
          </cell>
          <cell r="B107" t="str">
            <v>Laép ñaët xaø theùp cho coät neùo (troïng löôïng 320 kg)</v>
          </cell>
          <cell r="C107" t="str">
            <v>boä</v>
          </cell>
          <cell r="D107">
            <v>735000</v>
          </cell>
          <cell r="E107">
            <v>67507</v>
          </cell>
          <cell r="F107">
            <v>110000</v>
          </cell>
          <cell r="G107" t="str">
            <v>05.6062</v>
          </cell>
        </row>
        <row r="108">
          <cell r="A108" t="str">
            <v>05.6072</v>
          </cell>
          <cell r="B108" t="str">
            <v>Laép ñaët xaø theùp cho coät neùo (troïng löôïng 410 kg)</v>
          </cell>
          <cell r="C108" t="str">
            <v>boä</v>
          </cell>
          <cell r="D108">
            <v>1502617.2918095237</v>
          </cell>
          <cell r="E108">
            <v>79584</v>
          </cell>
          <cell r="F108">
            <v>110000</v>
          </cell>
          <cell r="G108" t="str">
            <v>05.6072</v>
          </cell>
        </row>
        <row r="109">
          <cell r="A109" t="str">
            <v>05.6082</v>
          </cell>
          <cell r="B109" t="str">
            <v>Laép ñaët xaø theùp cho coät neùo (troïng löôïng 500 kg)</v>
          </cell>
          <cell r="C109" t="str">
            <v>boä</v>
          </cell>
          <cell r="D109">
            <v>639000</v>
          </cell>
          <cell r="E109">
            <v>93984</v>
          </cell>
          <cell r="F109">
            <v>73000</v>
          </cell>
          <cell r="G109" t="str">
            <v>05.6082</v>
          </cell>
        </row>
        <row r="110">
          <cell r="A110" t="str">
            <v>05.6043</v>
          </cell>
          <cell r="B110" t="str">
            <v>Laép ñaët xaø theùp cho coät ñuùp (troïng löôïng 140 kg)</v>
          </cell>
          <cell r="C110" t="str">
            <v>boä</v>
          </cell>
          <cell r="D110">
            <v>863617.29180952371</v>
          </cell>
          <cell r="E110">
            <v>32515</v>
          </cell>
          <cell r="F110">
            <v>37000</v>
          </cell>
          <cell r="G110" t="str">
            <v>05.6043</v>
          </cell>
        </row>
        <row r="111">
          <cell r="A111" t="str">
            <v>05.6053</v>
          </cell>
          <cell r="B111" t="str">
            <v>Laép ñaët xaø theùp cho coät ñuùp (troïng löôïng 230 kg)</v>
          </cell>
          <cell r="C111" t="str">
            <v>boä</v>
          </cell>
          <cell r="E111">
            <v>46295</v>
          </cell>
          <cell r="G111" t="str">
            <v>05.6053</v>
          </cell>
        </row>
        <row r="112">
          <cell r="A112" t="str">
            <v>05.6063</v>
          </cell>
          <cell r="B112" t="str">
            <v>Laép ñaët xaø theùp cho coät ñuùp (troïng löôïng 320 kg)</v>
          </cell>
          <cell r="C112" t="str">
            <v>boä</v>
          </cell>
          <cell r="E112">
            <v>58062</v>
          </cell>
          <cell r="F112" t="str">
            <v xml:space="preserve">         </v>
          </cell>
          <cell r="G112" t="str">
            <v>05.6063</v>
          </cell>
        </row>
        <row r="113">
          <cell r="A113" t="str">
            <v>05.6073</v>
          </cell>
          <cell r="B113" t="str">
            <v>Laép ñaët xaø theùp cho coät ñuùp (troïng löôïng 410 kg)</v>
          </cell>
          <cell r="C113" t="str">
            <v>boä</v>
          </cell>
          <cell r="E113">
            <v>64101</v>
          </cell>
          <cell r="G113" t="str">
            <v>05.6073</v>
          </cell>
        </row>
        <row r="114">
          <cell r="A114" t="str">
            <v>05.6083</v>
          </cell>
          <cell r="B114" t="str">
            <v>Laép ñaët xaø theùp cho coät ñuùp (troïng löôïng 500 kg)</v>
          </cell>
          <cell r="C114" t="str">
            <v>boä</v>
          </cell>
          <cell r="E114">
            <v>69985</v>
          </cell>
          <cell r="G114" t="str">
            <v>05.6083</v>
          </cell>
        </row>
        <row r="115">
          <cell r="A115" t="str">
            <v>05.6093</v>
          </cell>
          <cell r="B115" t="str">
            <v>Laép ñaët xaø theùp cho coät ñuùp (troïng löôïng 750 kg)</v>
          </cell>
          <cell r="C115" t="str">
            <v>boä</v>
          </cell>
          <cell r="E115">
            <v>89648</v>
          </cell>
          <cell r="G115" t="str">
            <v>05.6093</v>
          </cell>
        </row>
        <row r="116">
          <cell r="A116" t="str">
            <v>05.6103</v>
          </cell>
          <cell r="B116" t="str">
            <v>Laép ñaët xaø theùp cho coät ñuùp (troïng löôïng 1000 kg)</v>
          </cell>
          <cell r="C116" t="str">
            <v>boä</v>
          </cell>
          <cell r="E116">
            <v>105751</v>
          </cell>
          <cell r="G116" t="str">
            <v>05.6103</v>
          </cell>
        </row>
        <row r="117">
          <cell r="A117" t="str">
            <v>05.6044</v>
          </cell>
          <cell r="B117" t="str">
            <v>Laép ñaët xaø theùp cho coät ñuùp (troïng löôïng 140 kg)</v>
          </cell>
          <cell r="C117" t="str">
            <v>boä</v>
          </cell>
          <cell r="E117">
            <v>36076</v>
          </cell>
          <cell r="G117" t="str">
            <v>05.6044</v>
          </cell>
        </row>
        <row r="118">
          <cell r="A118" t="str">
            <v>05.6054</v>
          </cell>
          <cell r="B118" t="str">
            <v>Laép ñaët xaø theùp cho coät ñuùp (troïng löôïng 230 kg)</v>
          </cell>
          <cell r="C118" t="str">
            <v>boä</v>
          </cell>
          <cell r="E118">
            <v>51559</v>
          </cell>
          <cell r="G118" t="str">
            <v>05.6054</v>
          </cell>
        </row>
        <row r="119">
          <cell r="A119" t="str">
            <v>05.6064</v>
          </cell>
          <cell r="B119" t="str">
            <v>Laép ñaët xaø theùp cho coät ñuùp (troïng löôïng 320 kg)</v>
          </cell>
          <cell r="C119" t="str">
            <v>boä</v>
          </cell>
          <cell r="E119">
            <v>64565</v>
          </cell>
          <cell r="G119" t="str">
            <v>05.6064</v>
          </cell>
        </row>
        <row r="120">
          <cell r="A120" t="str">
            <v>05.6074</v>
          </cell>
          <cell r="B120" t="str">
            <v>Laép ñaët xaø theùp cho coät ñuùp (troïng löôïng 410 kg)</v>
          </cell>
          <cell r="C120" t="str">
            <v>boä</v>
          </cell>
          <cell r="D120" t="str">
            <v>§¬n vÞ</v>
          </cell>
          <cell r="E120">
            <v>71223</v>
          </cell>
          <cell r="F120" t="str">
            <v>HÖ sè bËc hµng</v>
          </cell>
          <cell r="G120" t="str">
            <v>05.6074</v>
          </cell>
        </row>
        <row r="121">
          <cell r="A121" t="str">
            <v>05.6084</v>
          </cell>
          <cell r="B121" t="str">
            <v>Laép ñaët xaø theùp cho coät ñuùp (troïng löôïng 500 kg)</v>
          </cell>
          <cell r="C121" t="str">
            <v>boä</v>
          </cell>
          <cell r="E121">
            <v>77726</v>
          </cell>
          <cell r="G121" t="str">
            <v>05.6084</v>
          </cell>
        </row>
        <row r="122">
          <cell r="A122" t="str">
            <v>05.6094</v>
          </cell>
          <cell r="B122" t="str">
            <v>Laép ñaët xaø theùp cho coät ñuùp (troïng löôïng 750 kg)</v>
          </cell>
          <cell r="C122" t="str">
            <v>boä</v>
          </cell>
          <cell r="E122">
            <v>99558</v>
          </cell>
          <cell r="F122">
            <v>1.3</v>
          </cell>
          <cell r="G122" t="str">
            <v>05.6094</v>
          </cell>
        </row>
        <row r="123">
          <cell r="A123" t="str">
            <v>05.6104</v>
          </cell>
          <cell r="B123" t="str">
            <v>Laép ñaët xaø theùp cho coät ñuùp (troïng löôïng 1000 kg)</v>
          </cell>
          <cell r="C123" t="str">
            <v>boä</v>
          </cell>
          <cell r="E123">
            <v>117518</v>
          </cell>
          <cell r="F123">
            <v>1.3</v>
          </cell>
          <cell r="G123" t="str">
            <v>05.6104</v>
          </cell>
        </row>
        <row r="124">
          <cell r="A124" t="str">
            <v>06.1105</v>
          </cell>
          <cell r="B124" t="str">
            <v>Laép ñaët söù ñöùng 22 kV</v>
          </cell>
          <cell r="C124" t="str">
            <v>söù</v>
          </cell>
          <cell r="D124">
            <v>155</v>
          </cell>
          <cell r="E124">
            <v>3499.2</v>
          </cell>
          <cell r="G124" t="str">
            <v>06.1105</v>
          </cell>
        </row>
        <row r="125">
          <cell r="A125" t="str">
            <v>06.1106</v>
          </cell>
          <cell r="B125" t="str">
            <v>Laép ñaët söù ñöùng 35 kV</v>
          </cell>
          <cell r="C125" t="str">
            <v>söù</v>
          </cell>
          <cell r="D125">
            <v>155</v>
          </cell>
          <cell r="E125">
            <v>4459.2</v>
          </cell>
          <cell r="G125" t="str">
            <v>06.1106</v>
          </cell>
        </row>
        <row r="126">
          <cell r="A126" t="str">
            <v>06.1213</v>
          </cell>
          <cell r="B126" t="str">
            <v>Laép ñaët söù ñöùng haï theá loaïi 2 söù</v>
          </cell>
          <cell r="C126" t="str">
            <v>söù</v>
          </cell>
          <cell r="D126">
            <v>4735.5</v>
          </cell>
          <cell r="E126">
            <v>2884.3</v>
          </cell>
          <cell r="G126" t="str">
            <v>06.1213</v>
          </cell>
        </row>
        <row r="127">
          <cell r="A127" t="str">
            <v>06.1214</v>
          </cell>
          <cell r="B127" t="str">
            <v>Laép ñaët söù ñöùng haï theá loaïi 3 söù</v>
          </cell>
          <cell r="C127" t="str">
            <v>söù</v>
          </cell>
          <cell r="D127">
            <v>14490</v>
          </cell>
          <cell r="E127">
            <v>4017.4</v>
          </cell>
          <cell r="G127" t="str">
            <v>06.1214</v>
          </cell>
        </row>
        <row r="128">
          <cell r="A128" t="str">
            <v>06.1215</v>
          </cell>
          <cell r="B128" t="str">
            <v>Laép ñaët söù ñöùng haï theá loaïi 4 söù</v>
          </cell>
          <cell r="C128" t="str">
            <v>söù</v>
          </cell>
          <cell r="D128">
            <v>21000</v>
          </cell>
          <cell r="E128">
            <v>5665.5</v>
          </cell>
          <cell r="G128" t="str">
            <v>06.1215</v>
          </cell>
        </row>
        <row r="129">
          <cell r="A129" t="str">
            <v>06.1411</v>
          </cell>
          <cell r="B129" t="str">
            <v>Laép ñaët chuoãi söù ñôõ £ 2 baùt chieàu cao £ 20m</v>
          </cell>
          <cell r="C129" t="str">
            <v>chuoãi</v>
          </cell>
          <cell r="D129">
            <v>405</v>
          </cell>
          <cell r="E129">
            <v>2925</v>
          </cell>
          <cell r="G129" t="str">
            <v>06.1411</v>
          </cell>
        </row>
        <row r="130">
          <cell r="A130" t="str">
            <v>06.1412</v>
          </cell>
          <cell r="B130" t="str">
            <v>Laép ñaët chuoãi söù ñôõ £ 2 baùt chieàu cao £ 30m</v>
          </cell>
          <cell r="C130" t="str">
            <v>chuoãi</v>
          </cell>
          <cell r="D130">
            <v>405</v>
          </cell>
          <cell r="E130">
            <v>3738</v>
          </cell>
          <cell r="G130" t="str">
            <v>06.1412</v>
          </cell>
        </row>
        <row r="131">
          <cell r="A131" t="str">
            <v>06.1421</v>
          </cell>
          <cell r="B131" t="str">
            <v>Laép ñaët chuoãi söù ñôõ £ 5 baùt chieàu cao £ 20m</v>
          </cell>
          <cell r="C131" t="str">
            <v>chuoãi</v>
          </cell>
          <cell r="D131">
            <v>610</v>
          </cell>
          <cell r="E131">
            <v>6500</v>
          </cell>
          <cell r="G131" t="str">
            <v>06.1421</v>
          </cell>
        </row>
        <row r="132">
          <cell r="A132" t="str">
            <v>06.1422</v>
          </cell>
          <cell r="B132" t="str">
            <v>Laép ñaët chuoãi söù ñôõ £ 5 baùt chieàu cao £ 30m</v>
          </cell>
          <cell r="C132" t="str">
            <v>chuoãi</v>
          </cell>
          <cell r="D132">
            <v>610</v>
          </cell>
          <cell r="E132">
            <v>6825</v>
          </cell>
          <cell r="G132" t="str">
            <v>06.1422</v>
          </cell>
        </row>
        <row r="133">
          <cell r="A133" t="str">
            <v>06.1431</v>
          </cell>
          <cell r="B133" t="str">
            <v>Laép ñaët chuoãi söù ñôõ £ 8 baùt chieàu cao £ 20m</v>
          </cell>
          <cell r="C133" t="str">
            <v>chuoãi</v>
          </cell>
          <cell r="D133">
            <v>975</v>
          </cell>
          <cell r="E133">
            <v>10401</v>
          </cell>
          <cell r="G133" t="str">
            <v>06.1431</v>
          </cell>
        </row>
        <row r="134">
          <cell r="A134" t="str">
            <v>06.1432</v>
          </cell>
          <cell r="B134" t="str">
            <v>Laép ñaët chuoãi söù ñôõ £ 8 baùt chieàu cao £ 30m</v>
          </cell>
          <cell r="C134" t="str">
            <v>chuoãi</v>
          </cell>
          <cell r="D134">
            <v>975</v>
          </cell>
          <cell r="E134">
            <v>10888</v>
          </cell>
          <cell r="G134" t="str">
            <v>06.1432</v>
          </cell>
        </row>
        <row r="135">
          <cell r="A135" t="str">
            <v>06.1441</v>
          </cell>
          <cell r="B135" t="str">
            <v>Laép ñaët chuoãi söù ñôõ £ 11 baùt chieàu cao £ 20m</v>
          </cell>
          <cell r="C135" t="str">
            <v>chuoãi</v>
          </cell>
          <cell r="D135">
            <v>1335</v>
          </cell>
          <cell r="E135">
            <v>14626</v>
          </cell>
          <cell r="G135" t="str">
            <v>06.1441</v>
          </cell>
        </row>
        <row r="136">
          <cell r="A136" t="str">
            <v>06.1442</v>
          </cell>
          <cell r="B136" t="str">
            <v>Laép ñaët chuoãi söù ñôõ £ 11 baùt chieàu cao £ 30m</v>
          </cell>
          <cell r="C136" t="str">
            <v>chuoãi</v>
          </cell>
          <cell r="D136">
            <v>1335</v>
          </cell>
          <cell r="E136">
            <v>15438</v>
          </cell>
          <cell r="G136" t="str">
            <v>06.1442</v>
          </cell>
        </row>
        <row r="137">
          <cell r="A137" t="str">
            <v>06.1511</v>
          </cell>
          <cell r="B137" t="str">
            <v>Laép ñaët chuoãi söù neùo £ 2 baùt chieàu cao £ 20m</v>
          </cell>
          <cell r="C137" t="str">
            <v>chuoãi</v>
          </cell>
          <cell r="D137">
            <v>405</v>
          </cell>
          <cell r="E137">
            <v>3088</v>
          </cell>
          <cell r="G137" t="str">
            <v>06.1511</v>
          </cell>
        </row>
        <row r="138">
          <cell r="A138" t="str">
            <v>06.1512</v>
          </cell>
          <cell r="B138" t="str">
            <v>Laép ñaët chuoãi söù neùo £ 2 baùt chieàu cao £ 30m</v>
          </cell>
          <cell r="C138" t="str">
            <v>chuoãi</v>
          </cell>
          <cell r="D138">
            <v>405</v>
          </cell>
          <cell r="E138">
            <v>3900</v>
          </cell>
          <cell r="G138" t="str">
            <v>06.1512</v>
          </cell>
        </row>
        <row r="139">
          <cell r="A139" t="str">
            <v>06.1521</v>
          </cell>
          <cell r="B139" t="str">
            <v>Laép ñaët chuoãi söù neùo £ 5 baùt chieàu cao £ 20m</v>
          </cell>
          <cell r="C139" t="str">
            <v>chuoãi</v>
          </cell>
          <cell r="D139">
            <v>610</v>
          </cell>
          <cell r="E139">
            <v>7313</v>
          </cell>
          <cell r="G139" t="str">
            <v>06.1521</v>
          </cell>
        </row>
        <row r="140">
          <cell r="A140" t="str">
            <v>06.1522</v>
          </cell>
          <cell r="B140" t="str">
            <v>Laép ñaët chuoãi söù neùo £ 5 baùt chieàu cao £ 30m</v>
          </cell>
          <cell r="C140" t="str">
            <v>chuoãi</v>
          </cell>
          <cell r="D140">
            <v>610</v>
          </cell>
          <cell r="E140">
            <v>7638</v>
          </cell>
          <cell r="G140" t="str">
            <v>06.1522</v>
          </cell>
        </row>
        <row r="141">
          <cell r="A141" t="str">
            <v>06.1531</v>
          </cell>
          <cell r="B141" t="str">
            <v>Laép ñaët chuoãi söù neùo £ 8 baùt chieàu cao £ 20m</v>
          </cell>
          <cell r="C141" t="str">
            <v>chuoãi</v>
          </cell>
          <cell r="D141">
            <v>975</v>
          </cell>
          <cell r="E141">
            <v>11538</v>
          </cell>
          <cell r="G141" t="str">
            <v>06.1531</v>
          </cell>
        </row>
        <row r="142">
          <cell r="A142" t="str">
            <v>06.1532</v>
          </cell>
          <cell r="B142" t="str">
            <v>Laép ñaët chuoãi söù neùo £ 8 baùt chieàu cao £ 30m</v>
          </cell>
          <cell r="C142" t="str">
            <v>chuoãi</v>
          </cell>
          <cell r="D142">
            <v>975</v>
          </cell>
          <cell r="E142">
            <v>12188</v>
          </cell>
          <cell r="G142" t="str">
            <v>06.1532</v>
          </cell>
        </row>
        <row r="143">
          <cell r="A143" t="str">
            <v>06.1541</v>
          </cell>
          <cell r="B143" t="str">
            <v>Laép ñaët chuoãi söù neùo £ 11 baùt chieàu cao £ 20m</v>
          </cell>
          <cell r="C143" t="str">
            <v>chuoãi</v>
          </cell>
          <cell r="D143">
            <v>1335</v>
          </cell>
          <cell r="E143">
            <v>16413</v>
          </cell>
          <cell r="G143" t="str">
            <v>06.1541</v>
          </cell>
        </row>
        <row r="144">
          <cell r="A144" t="str">
            <v>06.1542</v>
          </cell>
          <cell r="B144" t="str">
            <v>Laép ñaët chuoãi söù neùo £ 11 baùt chieàu cao £ 30m</v>
          </cell>
          <cell r="C144" t="str">
            <v>chuoãi</v>
          </cell>
          <cell r="D144">
            <v>1335</v>
          </cell>
          <cell r="E144">
            <v>17389</v>
          </cell>
          <cell r="G144" t="str">
            <v>06.1542</v>
          </cell>
        </row>
        <row r="145">
          <cell r="A145" t="str">
            <v>06.2011</v>
          </cell>
          <cell r="B145" t="str">
            <v>Laép taï choáng rung (Coät coù chieàu cao £ 20m)</v>
          </cell>
          <cell r="C145" t="str">
            <v>boä</v>
          </cell>
          <cell r="E145">
            <v>5850</v>
          </cell>
          <cell r="G145" t="str">
            <v>06.2011</v>
          </cell>
        </row>
        <row r="146">
          <cell r="A146" t="str">
            <v>06.2012</v>
          </cell>
          <cell r="B146" t="str">
            <v>Laép taï choáng rung (Coät coù chieàu cao £ 30m)</v>
          </cell>
          <cell r="C146" t="str">
            <v>boä</v>
          </cell>
          <cell r="E146">
            <v>6175</v>
          </cell>
          <cell r="G146" t="str">
            <v>06.2012</v>
          </cell>
        </row>
        <row r="147">
          <cell r="A147" t="str">
            <v>06.2013</v>
          </cell>
          <cell r="B147" t="str">
            <v>Laép taï choáng rung (Coät coù chieàu cao £ 40m)</v>
          </cell>
          <cell r="C147" t="str">
            <v>boä</v>
          </cell>
          <cell r="E147">
            <v>6988</v>
          </cell>
          <cell r="G147" t="str">
            <v>06.2013</v>
          </cell>
        </row>
        <row r="148">
          <cell r="A148" t="str">
            <v>06.2014</v>
          </cell>
          <cell r="B148" t="str">
            <v>Laép taï choáng rung (Coät coù chieàu cao £ 50m)</v>
          </cell>
          <cell r="C148" t="str">
            <v>boä</v>
          </cell>
          <cell r="E148">
            <v>7963</v>
          </cell>
          <cell r="G148" t="str">
            <v>06.2014</v>
          </cell>
        </row>
        <row r="149">
          <cell r="A149" t="str">
            <v>06.2015</v>
          </cell>
          <cell r="B149" t="str">
            <v>Laép taï choáng rung (Coät coù chieàu cao &gt; 50m)</v>
          </cell>
          <cell r="C149" t="str">
            <v>boä</v>
          </cell>
          <cell r="E149">
            <v>8776</v>
          </cell>
          <cell r="G149" t="str">
            <v>06.2015</v>
          </cell>
        </row>
        <row r="150">
          <cell r="A150" t="str">
            <v>06.2110</v>
          </cell>
          <cell r="B150" t="str">
            <v>Laép ñaët coå deà</v>
          </cell>
          <cell r="C150" t="str">
            <v>boä</v>
          </cell>
          <cell r="E150">
            <v>5688</v>
          </cell>
          <cell r="G150" t="str">
            <v>06.2110</v>
          </cell>
        </row>
        <row r="151">
          <cell r="A151" t="str">
            <v>06.2120</v>
          </cell>
          <cell r="B151" t="str">
            <v xml:space="preserve">Laép ñaët daây neùo </v>
          </cell>
          <cell r="C151" t="str">
            <v>boä</v>
          </cell>
          <cell r="E151">
            <v>7313</v>
          </cell>
          <cell r="G151" t="str">
            <v>06.2120</v>
          </cell>
        </row>
        <row r="152">
          <cell r="A152" t="str">
            <v>06.2141</v>
          </cell>
          <cell r="B152" t="str">
            <v>Laép ñaët khoùa ñôõ daây choáng seùt tieát dieän £ 70 (Coät coù chieàu cao £ 20m)</v>
          </cell>
          <cell r="C152" t="str">
            <v>boä</v>
          </cell>
          <cell r="E152">
            <v>1788</v>
          </cell>
          <cell r="G152" t="str">
            <v>06.2141</v>
          </cell>
        </row>
        <row r="153">
          <cell r="A153" t="str">
            <v>06.2142</v>
          </cell>
          <cell r="B153" t="str">
            <v>Laép ñaët khoùa ñôõ daây choáng seùt tieát dieän £ 70 (Coät coù chieàu cao £ 30m)</v>
          </cell>
          <cell r="C153" t="str">
            <v>boä</v>
          </cell>
          <cell r="E153">
            <v>1950</v>
          </cell>
          <cell r="G153" t="str">
            <v>06.2142</v>
          </cell>
        </row>
        <row r="154">
          <cell r="A154" t="str">
            <v>06.2151</v>
          </cell>
          <cell r="B154" t="str">
            <v>Laép ñaët khoùa ñôõ daây choáng seùt tieát dieän £ 240 (Coät coù chieàu cao £ 20m)</v>
          </cell>
          <cell r="C154" t="str">
            <v>boä</v>
          </cell>
          <cell r="D154">
            <v>75046</v>
          </cell>
          <cell r="E154">
            <v>2763</v>
          </cell>
          <cell r="G154" t="str">
            <v>06.2151</v>
          </cell>
        </row>
        <row r="155">
          <cell r="A155" t="str">
            <v>06.2152</v>
          </cell>
          <cell r="B155" t="str">
            <v>Laép ñaët khoùa ñôõ daây choáng seùt tieát dieän £ 240 (Coät coù chieàu cao £ 30m)</v>
          </cell>
          <cell r="C155" t="str">
            <v>boä</v>
          </cell>
          <cell r="E155">
            <v>2925</v>
          </cell>
          <cell r="G155" t="str">
            <v>06.2152</v>
          </cell>
        </row>
        <row r="156">
          <cell r="A156" t="str">
            <v>06.2161</v>
          </cell>
          <cell r="B156" t="str">
            <v>Laép ñaët khoùa ñôõ daây choáng seùt tieát dieän &gt; 240 (Coät coù chieàu cao £ 20m)</v>
          </cell>
          <cell r="C156" t="str">
            <v>boä</v>
          </cell>
          <cell r="E156">
            <v>5688</v>
          </cell>
          <cell r="G156" t="str">
            <v>06.2161</v>
          </cell>
        </row>
        <row r="157">
          <cell r="A157" t="str">
            <v>06.2162</v>
          </cell>
          <cell r="B157" t="str">
            <v>Laép ñaët khoùa ñôõ daây choáng seùt tieát dieän &gt; 240 (Coät coù chieàu cao £ 30m)</v>
          </cell>
          <cell r="C157" t="str">
            <v>boä</v>
          </cell>
          <cell r="E157">
            <v>5850</v>
          </cell>
          <cell r="G157" t="str">
            <v>06.2162</v>
          </cell>
        </row>
        <row r="158">
          <cell r="A158" t="str">
            <v>06.5011</v>
          </cell>
          <cell r="B158" t="str">
            <v>Vöôït ñöôøng daây thoâng tin tieát dieän daây £ 50</v>
          </cell>
          <cell r="C158" t="str">
            <v>V.trí</v>
          </cell>
          <cell r="D158">
            <v>75046</v>
          </cell>
          <cell r="E158">
            <v>78346</v>
          </cell>
          <cell r="G158" t="str">
            <v>06.5011</v>
          </cell>
        </row>
        <row r="159">
          <cell r="A159" t="str">
            <v>06.5012</v>
          </cell>
          <cell r="B159" t="str">
            <v>Vöôït ñöôøng daây thoâng tin tieát dieän daây £ 95</v>
          </cell>
          <cell r="C159" t="str">
            <v>V.trí</v>
          </cell>
          <cell r="D159">
            <v>104623</v>
          </cell>
          <cell r="E159">
            <v>90887</v>
          </cell>
          <cell r="G159" t="str">
            <v>06.5012</v>
          </cell>
        </row>
        <row r="160">
          <cell r="A160" t="str">
            <v>06.5013</v>
          </cell>
          <cell r="B160" t="str">
            <v>Vöôït ñöôøng daây thoâng tin tieát dieän daây £ 150</v>
          </cell>
          <cell r="C160" t="str">
            <v>V.trí</v>
          </cell>
          <cell r="D160">
            <v>134516</v>
          </cell>
          <cell r="E160">
            <v>127737</v>
          </cell>
          <cell r="G160" t="str">
            <v>06.5013</v>
          </cell>
        </row>
        <row r="161">
          <cell r="A161" t="str">
            <v>06.5014</v>
          </cell>
          <cell r="B161" t="str">
            <v>Vöôït ñöôøng daây thoâng tin tieát dieän daây £ 240</v>
          </cell>
          <cell r="C161" t="str">
            <v>V.trí</v>
          </cell>
          <cell r="D161">
            <v>163462</v>
          </cell>
          <cell r="E161">
            <v>143530</v>
          </cell>
          <cell r="G161" t="str">
            <v>06.5014</v>
          </cell>
        </row>
        <row r="162">
          <cell r="A162" t="str">
            <v>06.5015</v>
          </cell>
          <cell r="B162" t="str">
            <v>Vöôït ñöôøng daây thoâng tin tieát dieän daây &gt; 240</v>
          </cell>
          <cell r="C162" t="str">
            <v>V.trí</v>
          </cell>
          <cell r="D162">
            <v>223247</v>
          </cell>
          <cell r="E162">
            <v>226521</v>
          </cell>
          <cell r="F162">
            <v>0</v>
          </cell>
          <cell r="G162" t="str">
            <v>06.5015</v>
          </cell>
        </row>
        <row r="163">
          <cell r="A163" t="str">
            <v>06.5011</v>
          </cell>
          <cell r="B163" t="str">
            <v>Vöôït ñöôøng daây haï theá tieát dieän daây £ 50</v>
          </cell>
          <cell r="C163" t="str">
            <v>V.trí</v>
          </cell>
          <cell r="D163">
            <v>75046</v>
          </cell>
          <cell r="E163">
            <v>78346</v>
          </cell>
          <cell r="G163" t="str">
            <v>06.5011</v>
          </cell>
        </row>
        <row r="164">
          <cell r="A164" t="str">
            <v>06.5012</v>
          </cell>
          <cell r="B164" t="str">
            <v>Vöôït ñöôøng daây haï theá tieát dieän daây £ 95</v>
          </cell>
          <cell r="C164" t="str">
            <v>V.trí</v>
          </cell>
          <cell r="D164">
            <v>104623</v>
          </cell>
          <cell r="E164">
            <v>90887</v>
          </cell>
          <cell r="G164" t="str">
            <v>06.5012</v>
          </cell>
        </row>
        <row r="165">
          <cell r="A165" t="str">
            <v>06.5013</v>
          </cell>
          <cell r="B165" t="str">
            <v>Vöôït ñöôøng daây haï theá tieát dieän daây £ 150</v>
          </cell>
          <cell r="C165" t="str">
            <v>V.trí</v>
          </cell>
          <cell r="D165">
            <v>134516</v>
          </cell>
          <cell r="E165">
            <v>127737</v>
          </cell>
          <cell r="G165" t="str">
            <v>06.5013</v>
          </cell>
        </row>
        <row r="166">
          <cell r="A166" t="str">
            <v>06.5014</v>
          </cell>
          <cell r="B166" t="str">
            <v>Vöôït ñöôøng daây haï theá tieát dieän daây £ 240</v>
          </cell>
          <cell r="C166" t="str">
            <v>V.trí</v>
          </cell>
          <cell r="D166">
            <v>163462</v>
          </cell>
          <cell r="E166">
            <v>143530</v>
          </cell>
          <cell r="G166" t="str">
            <v>06.5014</v>
          </cell>
        </row>
        <row r="167">
          <cell r="A167" t="str">
            <v>06.5015</v>
          </cell>
          <cell r="B167" t="str">
            <v>Vöôït ñöôøng daây haï theá tieát dieän daây &gt; 240</v>
          </cell>
          <cell r="C167" t="str">
            <v>V.trí</v>
          </cell>
          <cell r="D167">
            <v>223247</v>
          </cell>
          <cell r="E167">
            <v>226521</v>
          </cell>
          <cell r="G167" t="str">
            <v>06.5015</v>
          </cell>
        </row>
        <row r="168">
          <cell r="A168" t="str">
            <v>06.5021</v>
          </cell>
          <cell r="B168" t="str">
            <v>Vöôït ñöôøng daây 35 kV tieát dieän daây £ 50</v>
          </cell>
          <cell r="C168" t="str">
            <v>V.trí</v>
          </cell>
          <cell r="D168">
            <v>119570</v>
          </cell>
          <cell r="E168">
            <v>105596</v>
          </cell>
          <cell r="G168" t="str">
            <v>06.5021</v>
          </cell>
        </row>
        <row r="169">
          <cell r="A169" t="str">
            <v>06.5022</v>
          </cell>
          <cell r="B169" t="str">
            <v>Vöôït ñöôøng daây 35 kV tieát dieän daây £ 95</v>
          </cell>
          <cell r="C169" t="str">
            <v>V.trí</v>
          </cell>
          <cell r="D169">
            <v>149462</v>
          </cell>
          <cell r="E169">
            <v>121544</v>
          </cell>
          <cell r="G169" t="str">
            <v>06.5022</v>
          </cell>
        </row>
        <row r="170">
          <cell r="A170" t="str">
            <v>06.5023</v>
          </cell>
          <cell r="B170" t="str">
            <v>Vöôït ñöôøng daây 35 kV tieát dieän daây £ 150</v>
          </cell>
          <cell r="C170" t="str">
            <v>V.trí</v>
          </cell>
          <cell r="D170">
            <v>178093</v>
          </cell>
          <cell r="E170">
            <v>148495</v>
          </cell>
          <cell r="G170" t="str">
            <v>06.5023</v>
          </cell>
        </row>
        <row r="171">
          <cell r="A171" t="str">
            <v>06.5024</v>
          </cell>
          <cell r="B171" t="str">
            <v>Vöôït ñöôøng daây 35 kV tieát dieän daây £ 240</v>
          </cell>
          <cell r="C171" t="str">
            <v>V.trí</v>
          </cell>
          <cell r="D171">
            <v>224193</v>
          </cell>
          <cell r="E171">
            <v>166446</v>
          </cell>
          <cell r="G171" t="str">
            <v>06.5024</v>
          </cell>
        </row>
        <row r="172">
          <cell r="A172" t="str">
            <v>06.5025</v>
          </cell>
          <cell r="B172" t="str">
            <v>Vöôït ñöôøng daây 35 kV tieát dieän daây &gt; 240</v>
          </cell>
          <cell r="C172" t="str">
            <v>V.trí</v>
          </cell>
          <cell r="D172">
            <v>313870</v>
          </cell>
          <cell r="E172">
            <v>290467</v>
          </cell>
          <cell r="G172" t="str">
            <v>06.5025</v>
          </cell>
        </row>
        <row r="173">
          <cell r="A173" t="str">
            <v>06.5061</v>
          </cell>
          <cell r="B173" t="str">
            <v>Vöôït ñöôøng giao thoâng &gt;10m tieát dieän daây £ 50</v>
          </cell>
          <cell r="C173" t="str">
            <v>V.trí</v>
          </cell>
          <cell r="D173">
            <v>177462</v>
          </cell>
          <cell r="E173">
            <v>143995</v>
          </cell>
          <cell r="G173" t="str">
            <v>06.5061</v>
          </cell>
        </row>
        <row r="174">
          <cell r="A174" t="str">
            <v>06.5062</v>
          </cell>
          <cell r="B174" t="str">
            <v>Vöôït ñöôøng giao thoâng &gt;10m tieát dieän daây £ 95</v>
          </cell>
          <cell r="C174" t="str">
            <v>V.trí</v>
          </cell>
          <cell r="D174">
            <v>252130</v>
          </cell>
          <cell r="E174">
            <v>190445</v>
          </cell>
          <cell r="G174" t="str">
            <v>06.5062</v>
          </cell>
        </row>
        <row r="175">
          <cell r="A175" t="str">
            <v>06.5063</v>
          </cell>
          <cell r="B175" t="str">
            <v>Vöôït ñöôøng giao thoâng &gt;10m tieát dieän daây £ 150</v>
          </cell>
          <cell r="C175" t="str">
            <v>V.trí</v>
          </cell>
          <cell r="D175">
            <v>328186</v>
          </cell>
          <cell r="E175">
            <v>233024</v>
          </cell>
          <cell r="G175" t="str">
            <v>06.5063</v>
          </cell>
        </row>
        <row r="176">
          <cell r="A176" t="str">
            <v>06.5064</v>
          </cell>
          <cell r="B176" t="str">
            <v>Vöôït ñöôøng giao thoâng &gt;10m tieát dieän daây £ 240</v>
          </cell>
          <cell r="C176" t="str">
            <v>V.trí</v>
          </cell>
          <cell r="D176">
            <v>285447</v>
          </cell>
          <cell r="E176">
            <v>261823</v>
          </cell>
          <cell r="G176" t="str">
            <v>06.5064</v>
          </cell>
        </row>
        <row r="177">
          <cell r="A177" t="str">
            <v>06.5065</v>
          </cell>
          <cell r="B177" t="str">
            <v>Vöôït ñöôøng giao thoâng &gt;10m tieát dieän daây &gt; 240</v>
          </cell>
          <cell r="C177" t="str">
            <v>V.trí</v>
          </cell>
          <cell r="D177">
            <v>532260</v>
          </cell>
          <cell r="E177">
            <v>410618</v>
          </cell>
          <cell r="G177" t="str">
            <v>06.5065</v>
          </cell>
        </row>
        <row r="178">
          <cell r="A178" t="str">
            <v>06.5071</v>
          </cell>
          <cell r="B178" t="str">
            <v>Vò trí beû goùc tieát dieän daây £ 50</v>
          </cell>
          <cell r="C178" t="str">
            <v>V.trí</v>
          </cell>
          <cell r="E178">
            <v>30697</v>
          </cell>
          <cell r="G178" t="str">
            <v>06.5071</v>
          </cell>
        </row>
        <row r="179">
          <cell r="A179" t="str">
            <v>06.5072</v>
          </cell>
          <cell r="B179" t="str">
            <v>Vò trí beû goùc tieát dieän daây £ 95</v>
          </cell>
          <cell r="C179" t="str">
            <v>V.trí</v>
          </cell>
          <cell r="E179">
            <v>61933</v>
          </cell>
          <cell r="G179" t="str">
            <v>06.5072</v>
          </cell>
        </row>
        <row r="180">
          <cell r="A180" t="str">
            <v>06.5073</v>
          </cell>
          <cell r="B180" t="str">
            <v>Vò trí beû goùc tieát dieän daây £ 150</v>
          </cell>
          <cell r="C180" t="str">
            <v>V.trí</v>
          </cell>
          <cell r="E180">
            <v>78346</v>
          </cell>
          <cell r="G180" t="str">
            <v>06.5073</v>
          </cell>
        </row>
        <row r="181">
          <cell r="A181" t="str">
            <v>06.5074</v>
          </cell>
          <cell r="B181" t="str">
            <v>Vò trí beû goùc tieát dieän daây £ 240</v>
          </cell>
          <cell r="C181" t="str">
            <v>V.trí</v>
          </cell>
          <cell r="E181">
            <v>80978</v>
          </cell>
          <cell r="G181" t="str">
            <v>06.5074</v>
          </cell>
        </row>
        <row r="182">
          <cell r="A182" t="str">
            <v>06.5075</v>
          </cell>
          <cell r="B182" t="str">
            <v>Vò trí beû goùc tieát dieän daây &gt; 240</v>
          </cell>
          <cell r="C182" t="str">
            <v>V.trí</v>
          </cell>
          <cell r="E182">
            <v>150188</v>
          </cell>
          <cell r="G182" t="str">
            <v>06.5075</v>
          </cell>
        </row>
        <row r="183">
          <cell r="A183" t="str">
            <v>06.6104</v>
          </cell>
          <cell r="B183" t="str">
            <v>Raûi caêng daây laáy ñoä voõng daây AC-50mm 2</v>
          </cell>
          <cell r="C183" t="str">
            <v>km</v>
          </cell>
          <cell r="D183">
            <v>212189</v>
          </cell>
          <cell r="E183">
            <v>261153</v>
          </cell>
          <cell r="G183" t="str">
            <v>06.6104</v>
          </cell>
        </row>
        <row r="184">
          <cell r="A184" t="str">
            <v>06.6105</v>
          </cell>
          <cell r="B184" t="str">
            <v>Raûi caêng daây laáy ñoä voõng daây AC-70mm 2</v>
          </cell>
          <cell r="C184" t="str">
            <v>km</v>
          </cell>
          <cell r="D184">
            <v>212789</v>
          </cell>
          <cell r="E184">
            <v>348908</v>
          </cell>
          <cell r="G184" t="str">
            <v>06.6105</v>
          </cell>
        </row>
        <row r="185">
          <cell r="A185" t="str">
            <v>06.6106</v>
          </cell>
          <cell r="B185" t="str">
            <v>Raûi caêng daây laáy ñoä voõng daây AC-95mm 2</v>
          </cell>
          <cell r="C185" t="str">
            <v>km</v>
          </cell>
          <cell r="D185">
            <v>212789</v>
          </cell>
          <cell r="E185">
            <v>475178</v>
          </cell>
          <cell r="G185" t="str">
            <v>06.6106</v>
          </cell>
        </row>
        <row r="186">
          <cell r="A186" t="str">
            <v>06.6107</v>
          </cell>
          <cell r="B186" t="str">
            <v>Raûi caêng daây laáy ñoä voõng daây AC-120mm 2</v>
          </cell>
          <cell r="C186" t="str">
            <v>km</v>
          </cell>
          <cell r="D186">
            <v>298671</v>
          </cell>
          <cell r="E186">
            <v>588862</v>
          </cell>
          <cell r="G186" t="str">
            <v>06.6107</v>
          </cell>
        </row>
        <row r="187">
          <cell r="A187" t="str">
            <v>06.6108</v>
          </cell>
          <cell r="B187" t="str">
            <v>Raûi caêng daây laáy ñoä voõng daây AC-150mm 2</v>
          </cell>
          <cell r="C187" t="str">
            <v>km</v>
          </cell>
          <cell r="D187">
            <v>298671</v>
          </cell>
          <cell r="E187">
            <v>712550</v>
          </cell>
          <cell r="G187" t="str">
            <v>06.6108</v>
          </cell>
        </row>
        <row r="188">
          <cell r="A188" t="str">
            <v>06.6109</v>
          </cell>
          <cell r="B188" t="str">
            <v>Raûi caêng daây laáy ñoä voõng daây AC-185mm 2</v>
          </cell>
          <cell r="C188" t="str">
            <v>km</v>
          </cell>
          <cell r="D188">
            <v>298671</v>
          </cell>
          <cell r="E188">
            <v>840899</v>
          </cell>
          <cell r="G188" t="str">
            <v>06.6109</v>
          </cell>
        </row>
        <row r="189">
          <cell r="A189" t="str">
            <v>06.6110</v>
          </cell>
          <cell r="B189" t="str">
            <v>Raûi caêng daây laáy ñoä voõng daây AC-240mm 2</v>
          </cell>
          <cell r="C189" t="str">
            <v>km</v>
          </cell>
          <cell r="D189">
            <v>298671</v>
          </cell>
          <cell r="E189">
            <v>924792</v>
          </cell>
          <cell r="G189" t="str">
            <v>06.6110</v>
          </cell>
        </row>
        <row r="190">
          <cell r="A190" t="str">
            <v>06.6124</v>
          </cell>
          <cell r="B190" t="str">
            <v>Raûi caêng daây laáy ñoä voõng daây A-50mm 2</v>
          </cell>
          <cell r="C190" t="str">
            <v>km</v>
          </cell>
          <cell r="D190">
            <v>212189</v>
          </cell>
          <cell r="E190">
            <v>208012</v>
          </cell>
          <cell r="G190" t="str">
            <v>06.6124</v>
          </cell>
        </row>
        <row r="191">
          <cell r="A191" t="str">
            <v>06.6125</v>
          </cell>
          <cell r="B191" t="str">
            <v>Raûi caêng daây laáy ñoä voõng daây A-70mm 2</v>
          </cell>
          <cell r="C191" t="str">
            <v>km</v>
          </cell>
          <cell r="D191">
            <v>212189</v>
          </cell>
          <cell r="E191">
            <v>279516</v>
          </cell>
          <cell r="G191" t="str">
            <v>06.6125</v>
          </cell>
        </row>
        <row r="192">
          <cell r="A192" t="str">
            <v>06.6126</v>
          </cell>
          <cell r="B192" t="str">
            <v>Raûi caêng daây laáy ñoä voõng daây A-95mm 2</v>
          </cell>
          <cell r="C192" t="str">
            <v>km</v>
          </cell>
          <cell r="D192">
            <v>212189</v>
          </cell>
          <cell r="E192">
            <v>381897</v>
          </cell>
          <cell r="G192" t="str">
            <v>06.6126</v>
          </cell>
        </row>
        <row r="193">
          <cell r="A193" t="str">
            <v>06.6133</v>
          </cell>
          <cell r="B193" t="str">
            <v>Raûi caêng daây choáng seùt tieát dieän 35mm 2</v>
          </cell>
          <cell r="C193" t="str">
            <v>km</v>
          </cell>
          <cell r="D193">
            <v>211789</v>
          </cell>
          <cell r="E193">
            <v>365484</v>
          </cell>
          <cell r="G193" t="str">
            <v>06.6133</v>
          </cell>
        </row>
        <row r="194">
          <cell r="A194" t="str">
            <v>06.6134</v>
          </cell>
          <cell r="B194" t="str">
            <v>Raûi caêng daây choáng seùt tieát dieän 50mm 2</v>
          </cell>
          <cell r="C194" t="str">
            <v>km</v>
          </cell>
          <cell r="D194">
            <v>211789</v>
          </cell>
          <cell r="E194">
            <v>409524</v>
          </cell>
          <cell r="G194" t="str">
            <v>06.6134</v>
          </cell>
        </row>
        <row r="195">
          <cell r="A195" t="str">
            <v>06.6135</v>
          </cell>
          <cell r="B195" t="str">
            <v>Raûi caêng daây choáng seùt tieát dieän 70mm 2</v>
          </cell>
          <cell r="C195" t="str">
            <v>km</v>
          </cell>
          <cell r="D195">
            <v>211789</v>
          </cell>
          <cell r="E195">
            <v>491429</v>
          </cell>
          <cell r="G195" t="str">
            <v>06.6135</v>
          </cell>
        </row>
        <row r="197">
          <cell r="A197" t="str">
            <v>02.1211</v>
          </cell>
          <cell r="B197" t="str">
            <v>Vaän chuyeån xi maêng cöï ly 100m</v>
          </cell>
          <cell r="C197" t="str">
            <v>taán</v>
          </cell>
          <cell r="E197">
            <v>71813</v>
          </cell>
        </row>
        <row r="198">
          <cell r="A198" t="str">
            <v>02.1212</v>
          </cell>
          <cell r="B198" t="str">
            <v>Vaän chuyeån xi maêng cöï ly 300m</v>
          </cell>
          <cell r="C198" t="str">
            <v>taán</v>
          </cell>
          <cell r="E198">
            <v>67545</v>
          </cell>
        </row>
        <row r="199">
          <cell r="A199" t="str">
            <v>02.1213</v>
          </cell>
          <cell r="B199" t="str">
            <v>Vaän chuyeån xi maêng cöï ly 500m</v>
          </cell>
          <cell r="C199" t="str">
            <v>taán</v>
          </cell>
          <cell r="E199">
            <v>66956</v>
          </cell>
        </row>
        <row r="200">
          <cell r="A200" t="str">
            <v>02.1214</v>
          </cell>
          <cell r="B200" t="str">
            <v>Vaän chuyeån xi maêng cöï ly &gt;500m</v>
          </cell>
          <cell r="C200" t="str">
            <v>taán</v>
          </cell>
          <cell r="E200">
            <v>66515</v>
          </cell>
        </row>
        <row r="202">
          <cell r="A202" t="str">
            <v>02.1241</v>
          </cell>
          <cell r="B202" t="str">
            <v xml:space="preserve">Vaän chuyeån ñaù </v>
          </cell>
          <cell r="C202" t="str">
            <v>m3</v>
          </cell>
          <cell r="E202">
            <v>70635</v>
          </cell>
        </row>
        <row r="203">
          <cell r="A203" t="str">
            <v>02.1242</v>
          </cell>
          <cell r="B203" t="str">
            <v xml:space="preserve">Vaän chuyeån ñaù </v>
          </cell>
          <cell r="C203" t="str">
            <v>m3</v>
          </cell>
          <cell r="E203">
            <v>67692</v>
          </cell>
        </row>
        <row r="204">
          <cell r="A204" t="str">
            <v>02.1243</v>
          </cell>
          <cell r="B204" t="str">
            <v xml:space="preserve">Vaän chuyeån ñaù </v>
          </cell>
          <cell r="C204" t="str">
            <v>m3</v>
          </cell>
          <cell r="E204">
            <v>67104</v>
          </cell>
        </row>
        <row r="205">
          <cell r="A205" t="str">
            <v>02.1244</v>
          </cell>
          <cell r="B205" t="str">
            <v xml:space="preserve">Vaän chuyeån ñaù </v>
          </cell>
          <cell r="C205" t="str">
            <v>m3</v>
          </cell>
          <cell r="E205">
            <v>66662</v>
          </cell>
        </row>
        <row r="206">
          <cell r="A206" t="str">
            <v>02.1232</v>
          </cell>
          <cell r="B206" t="str">
            <v>Vaän chuyeån caÙt</v>
          </cell>
          <cell r="C206" t="str">
            <v>m3</v>
          </cell>
        </row>
        <row r="207">
          <cell r="A207" t="str">
            <v>02.1231</v>
          </cell>
          <cell r="B207" t="str">
            <v>Vaän chuyeån caùt</v>
          </cell>
          <cell r="C207" t="str">
            <v>m3</v>
          </cell>
          <cell r="E207">
            <v>67251</v>
          </cell>
        </row>
        <row r="208">
          <cell r="A208" t="str">
            <v>02.1232</v>
          </cell>
          <cell r="B208" t="str">
            <v>Vaän chuyeån caùt</v>
          </cell>
          <cell r="C208" t="str">
            <v>m3</v>
          </cell>
          <cell r="E208">
            <v>64308</v>
          </cell>
        </row>
        <row r="209">
          <cell r="A209" t="str">
            <v>02.1233</v>
          </cell>
          <cell r="B209" t="str">
            <v>Vaän chuyeån caùt</v>
          </cell>
          <cell r="C209" t="str">
            <v>m3</v>
          </cell>
          <cell r="E209">
            <v>63719</v>
          </cell>
        </row>
        <row r="210">
          <cell r="A210" t="str">
            <v>02.1234</v>
          </cell>
          <cell r="B210" t="str">
            <v>Vaän chuyeån caùt</v>
          </cell>
          <cell r="C210" t="str">
            <v>m3</v>
          </cell>
          <cell r="E210">
            <v>62983</v>
          </cell>
        </row>
        <row r="212">
          <cell r="A212" t="str">
            <v>02.1351</v>
          </cell>
          <cell r="B212" t="str">
            <v>Vaän chuyeån coát theùp + bulon</v>
          </cell>
          <cell r="C212" t="str">
            <v>Taán</v>
          </cell>
          <cell r="E212">
            <v>110221</v>
          </cell>
        </row>
        <row r="213">
          <cell r="A213" t="str">
            <v>02.1352</v>
          </cell>
          <cell r="B213" t="str">
            <v>Vaän chuyeån coát theùp + bulon</v>
          </cell>
          <cell r="C213" t="str">
            <v>Taán</v>
          </cell>
          <cell r="E213">
            <v>103451</v>
          </cell>
        </row>
        <row r="214">
          <cell r="A214" t="str">
            <v>02.1353</v>
          </cell>
          <cell r="B214" t="str">
            <v>Vaän chuyeån coát theùp + bulon</v>
          </cell>
          <cell r="C214" t="str">
            <v>Taán</v>
          </cell>
          <cell r="E214">
            <v>102127</v>
          </cell>
        </row>
        <row r="215">
          <cell r="A215" t="str">
            <v>02.1354</v>
          </cell>
          <cell r="B215" t="str">
            <v>Vaän chuyeån coát theùp + bulon</v>
          </cell>
          <cell r="C215" t="str">
            <v>Taán</v>
          </cell>
          <cell r="E215">
            <v>93739</v>
          </cell>
        </row>
        <row r="217">
          <cell r="A217" t="str">
            <v>02.1331</v>
          </cell>
          <cell r="B217" t="str">
            <v>Vaän chuyeån vaùn khuoân</v>
          </cell>
          <cell r="C217" t="str">
            <v>m3</v>
          </cell>
          <cell r="E217">
            <v>57391</v>
          </cell>
        </row>
        <row r="218">
          <cell r="A218" t="str">
            <v>02.1332</v>
          </cell>
          <cell r="B218" t="str">
            <v>Vaän chuyeån vaùn khuoân</v>
          </cell>
          <cell r="C218" t="str">
            <v>m3</v>
          </cell>
          <cell r="E218">
            <v>55037</v>
          </cell>
        </row>
        <row r="219">
          <cell r="A219" t="str">
            <v>02.1333</v>
          </cell>
          <cell r="B219" t="str">
            <v>Vaän chuyeån vaùn khuoân</v>
          </cell>
          <cell r="C219" t="str">
            <v>m3</v>
          </cell>
          <cell r="E219">
            <v>54301</v>
          </cell>
        </row>
        <row r="220">
          <cell r="A220" t="str">
            <v>02.1334</v>
          </cell>
          <cell r="B220" t="str">
            <v>Vaän chuyeån vaùn khuoân</v>
          </cell>
          <cell r="C220" t="str">
            <v>m3</v>
          </cell>
          <cell r="E220">
            <v>53859</v>
          </cell>
        </row>
        <row r="222">
          <cell r="A222" t="str">
            <v>02.1321</v>
          </cell>
          <cell r="B222" t="str">
            <v>Vaän chuyeån nöôùc</v>
          </cell>
          <cell r="C222" t="str">
            <v>m3</v>
          </cell>
          <cell r="D222">
            <v>134516</v>
          </cell>
          <cell r="E222">
            <v>57833</v>
          </cell>
        </row>
        <row r="223">
          <cell r="A223" t="str">
            <v>02.1322</v>
          </cell>
          <cell r="B223" t="str">
            <v>Vaän chuyeån nöôùc</v>
          </cell>
          <cell r="C223" t="str">
            <v>m3</v>
          </cell>
          <cell r="E223">
            <v>56950</v>
          </cell>
        </row>
        <row r="224">
          <cell r="A224" t="str">
            <v>02.1323</v>
          </cell>
          <cell r="B224" t="str">
            <v>Vaän chuyeån nöôùc</v>
          </cell>
          <cell r="C224" t="str">
            <v>m3</v>
          </cell>
          <cell r="E224">
            <v>49592</v>
          </cell>
        </row>
        <row r="225">
          <cell r="A225" t="str">
            <v>02.1324</v>
          </cell>
          <cell r="B225" t="str">
            <v>Vaän chuyeån nöôùc</v>
          </cell>
          <cell r="C225" t="str">
            <v>m3</v>
          </cell>
          <cell r="E225">
            <v>48415</v>
          </cell>
        </row>
        <row r="227">
          <cell r="A227" t="str">
            <v>02.1391</v>
          </cell>
          <cell r="B227" t="str">
            <v>Vaän chuyeån coïc tre</v>
          </cell>
          <cell r="C227" t="str">
            <v>coïc</v>
          </cell>
          <cell r="E227">
            <v>17953</v>
          </cell>
        </row>
        <row r="228">
          <cell r="A228" t="str">
            <v>02.1392</v>
          </cell>
          <cell r="B228" t="str">
            <v>Vaän chuyeån coïc tre</v>
          </cell>
          <cell r="C228" t="str">
            <v>coïc</v>
          </cell>
          <cell r="E228">
            <v>16923</v>
          </cell>
        </row>
        <row r="229">
          <cell r="A229" t="str">
            <v>02.1393</v>
          </cell>
          <cell r="B229" t="str">
            <v>Vaän chuyeån coïc tre</v>
          </cell>
          <cell r="C229" t="str">
            <v>coïc</v>
          </cell>
          <cell r="E229">
            <v>16776</v>
          </cell>
        </row>
        <row r="230">
          <cell r="A230" t="str">
            <v>02.1394</v>
          </cell>
          <cell r="B230" t="str">
            <v>Vaän chuyeån coïc tre</v>
          </cell>
          <cell r="C230" t="str">
            <v>coïc</v>
          </cell>
          <cell r="E230">
            <v>16629</v>
          </cell>
        </row>
        <row r="232">
          <cell r="A232" t="str">
            <v>02.1391</v>
          </cell>
          <cell r="B232" t="str">
            <v>Vaän chuyeån coùt eùp</v>
          </cell>
          <cell r="C232" t="str">
            <v>taám</v>
          </cell>
          <cell r="E232">
            <v>17953</v>
          </cell>
        </row>
        <row r="233">
          <cell r="A233" t="str">
            <v>02.1392</v>
          </cell>
          <cell r="B233" t="str">
            <v>Vaän chuyeån coùt eùp</v>
          </cell>
          <cell r="C233" t="str">
            <v>taám</v>
          </cell>
          <cell r="E233">
            <v>16923</v>
          </cell>
        </row>
        <row r="234">
          <cell r="A234" t="str">
            <v>02.1393</v>
          </cell>
          <cell r="B234" t="str">
            <v>Vaän chuyeån coùt eùp</v>
          </cell>
          <cell r="C234" t="str">
            <v>taám</v>
          </cell>
          <cell r="E234">
            <v>16776</v>
          </cell>
        </row>
        <row r="235">
          <cell r="A235" t="str">
            <v>02.1394</v>
          </cell>
          <cell r="B235" t="str">
            <v>Vaän chuyeån coùt eùp</v>
          </cell>
          <cell r="C235" t="str">
            <v>taám</v>
          </cell>
          <cell r="E235">
            <v>16629</v>
          </cell>
        </row>
        <row r="237">
          <cell r="A237" t="str">
            <v>02.1481</v>
          </cell>
          <cell r="B237" t="str">
            <v>Vaän chuyeån DCTC</v>
          </cell>
          <cell r="C237" t="str">
            <v>Taán</v>
          </cell>
          <cell r="E237">
            <v>91090</v>
          </cell>
        </row>
        <row r="238">
          <cell r="A238" t="str">
            <v>02.1482</v>
          </cell>
          <cell r="B238" t="str">
            <v>Vaän chuyeån DCTC</v>
          </cell>
          <cell r="C238" t="str">
            <v>Taán</v>
          </cell>
          <cell r="E238">
            <v>84615</v>
          </cell>
        </row>
        <row r="239">
          <cell r="A239" t="str">
            <v>02.1483</v>
          </cell>
          <cell r="B239" t="str">
            <v>Vaän chuyeån DCTC</v>
          </cell>
          <cell r="C239" t="str">
            <v>Taán</v>
          </cell>
          <cell r="E239">
            <v>83585</v>
          </cell>
        </row>
        <row r="240">
          <cell r="A240" t="str">
            <v>02.1484</v>
          </cell>
          <cell r="B240" t="str">
            <v>Vaän chuyeån DCTC</v>
          </cell>
          <cell r="C240" t="str">
            <v>Taán</v>
          </cell>
          <cell r="E240">
            <v>82849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sheetData sheetId="19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refreshError="1"/>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refreshError="1"/>
      <sheetData sheetId="219"/>
      <sheetData sheetId="220" refreshError="1"/>
      <sheetData sheetId="2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KH 2003 (moi max)"/>
      <sheetName val="PIPE-03E"/>
      <sheetName val="Chart2"/>
      <sheetName val="Chart1"/>
      <sheetName val="Sheet5"/>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XXXXXXXX"/>
      <sheetName val="Dong Dau"/>
      <sheetName val="Dong Dau (2)"/>
      <sheetName val="Sau dong"/>
      <sheetName val="Ma xa"/>
      <sheetName val="My dinh"/>
      <sheetName val="Tong cong"/>
      <sheetName val="1"/>
      <sheetName val="Congty"/>
      <sheetName val="VPPN"/>
      <sheetName val="XN74"/>
      <sheetName val="XN54"/>
      <sheetName val="XN33"/>
      <sheetName val="NK96"/>
      <sheetName val="XL4Tes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Interim payment"/>
      <sheetName val="Letter"/>
      <sheetName val="Bid Sum"/>
      <sheetName val="Item B"/>
      <sheetName val="Dg A"/>
      <sheetName val="Dg B&amp;C"/>
      <sheetName val="Rates&amp;Prices"/>
      <sheetName val="Material at site"/>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THCT"/>
      <sheetName val="cap cho cac DT"/>
      <sheetName val="Ung - hoan"/>
      <sheetName val="CP may"/>
      <sheetName val="SS"/>
      <sheetName val="NVL"/>
      <sheetName val="10000000"/>
      <sheetName val="XN79"/>
      <sheetName val="CTMT"/>
      <sheetName val="KH12"/>
      <sheetName val="CN12"/>
      <sheetName val="HD12"/>
      <sheetName val="KH1"/>
      <sheetName val="MD"/>
      <sheetName val="ND"/>
      <sheetName val="CONG"/>
      <sheetName val="DGCT"/>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Gia VL"/>
      <sheetName val="Bang gia ca may"/>
      <sheetName val="Bang luong CB"/>
      <sheetName val="Bang P.tich CT"/>
      <sheetName val="D.toan chi tiet"/>
      <sheetName val="Bang TH Dtoan"/>
      <sheetName val="116(300)"/>
      <sheetName val="116(200)"/>
      <sheetName val="116(15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cd viaK0-T6"/>
      <sheetName val="cdvia T6-Tc24"/>
      <sheetName val="cdvia Tc24-T46"/>
      <sheetName val="cdbtnL2ko-k0+361"/>
      <sheetName val="cd btnL2k0+361-T19"/>
      <sheetName val="DTHH"/>
      <sheetName val="Bang1"/>
      <sheetName val="TAI TRONG"/>
      <sheetName val="NOI LUC"/>
      <sheetName val="TINH DUYET THTT CHINH"/>
      <sheetName val="TDUYET THTT PHU"/>
      <sheetName val="TINH DAO DONG VA DO VONG"/>
      <sheetName val="TINH NEO"/>
      <sheetName val="01"/>
      <sheetName val="02"/>
      <sheetName val="03"/>
      <sheetName val="04"/>
      <sheetName val="05"/>
      <sheetName val="Sheet13"/>
      <sheetName val="Sheet14"/>
      <sheetName val="Sheet15"/>
      <sheetName val="Sheet16"/>
      <sheetName val="Sheet17"/>
      <sheetName val="Sheet18"/>
      <sheetName val="Sheet19"/>
      <sheetName val="Sheet20"/>
      <sheetName val="Thuyet minh"/>
      <sheetName val="CQ-HQ"/>
      <sheetName val="VL"/>
      <sheetName val="CTXD"/>
      <sheetName val=".."/>
      <sheetName val="CTDN"/>
      <sheetName val="san vuon"/>
      <sheetName val="khu phu tro"/>
      <sheetName val="TH"/>
      <sheetName val="KM"/>
      <sheetName val="KHOANMUC"/>
      <sheetName val="CPQL"/>
      <sheetName val="SANLUONG"/>
      <sheetName val="SSCP-SL"/>
      <sheetName val="CPSX"/>
      <sheetName val="KQKD"/>
      <sheetName val="CDSL (2)"/>
      <sheetName val="tscd"/>
      <sheetName val="00000001"/>
      <sheetName val="00000002"/>
      <sheetName val="00000003"/>
      <sheetName val="00000004"/>
      <sheetName val="Phu luc"/>
      <sheetName val="Gia trÞ"/>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KL VL"/>
      <sheetName val="KHCTiet"/>
      <sheetName val="QT 9-6"/>
      <sheetName val="Thuong luu HB"/>
      <sheetName val="QT03"/>
      <sheetName val="QT"/>
      <sheetName val="PTmay"/>
      <sheetName val="KK"/>
      <sheetName val="QT Ky T"/>
      <sheetName val="BCKT"/>
      <sheetName val="bc vt TON BAI"/>
      <sheetName val="XXXXXXX0"/>
      <sheetName val="PTCT"/>
      <sheetName val="CDghino"/>
      <sheetName val="Tonghop"/>
      <sheetName val="TH (T1-6)"/>
      <sheetName val="ThueTB"/>
      <sheetName val="SCD5"/>
      <sheetName val=" NL"/>
      <sheetName val="CPVL-CPM"/>
      <sheetName val="PTVL"/>
      <sheetName val="CD1"/>
      <sheetName val=" NL (2)"/>
      <sheetName val="CDTHCT"/>
      <sheetName val="CDTHCT (3)"/>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Quang Tri"/>
      <sheetName val="TTHue"/>
      <sheetName val="Da Nang"/>
      <sheetName val="Quang Nam"/>
      <sheetName val="Quang Ngai"/>
      <sheetName val="TH DH-QN"/>
      <sheetName val="KP HD"/>
      <sheetName val="DB HD"/>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DT"/>
      <sheetName val="THND"/>
      <sheetName val="THMD"/>
      <sheetName val="Phtro1"/>
      <sheetName val="DTKS1"/>
      <sheetName val="CT1m"/>
      <sheetName val="Thep "/>
      <sheetName val="Chi tiet Khoi luong"/>
      <sheetName val="TH khoi luong"/>
      <sheetName val="Chiet tinh vat lieu "/>
      <sheetName val="TH KL VL"/>
      <sheetName val="DS them luong qui 4-2002"/>
      <sheetName val="Phuc loi 2-9-02"/>
      <sheetName val="PCLB-2002"/>
      <sheetName val="Thuong nhan dip 21-12-02"/>
      <sheetName val="Thuong dip nhan danh hieu AHL§"/>
      <sheetName val="Thang luong thu 13 nam 2002"/>
      <sheetName val="Luong SX# dip Tet Qui Mui(dong)"/>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CHIT"/>
      <sheetName val="THXH"/>
      <sheetName val="BHXH"/>
      <sheetName val="9"/>
      <sheetName val="10"/>
      <sheetName val="phan tich DG"/>
      <sheetName val="gia vat lieu"/>
      <sheetName val="gia xe may"/>
      <sheetName val="gia nhan cong"/>
      <sheetName val="cong Q2"/>
      <sheetName val="T.U luong Q1"/>
      <sheetName val="T.U luong Q2"/>
      <sheetName val="T.U luong Q3"/>
      <sheetName val="dutoan1"/>
      <sheetName val="Anhtoan"/>
      <sheetName val="dutoan2"/>
      <sheetName val="vat tu"/>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1(T1)04"/>
      <sheetName val="THDT"/>
      <sheetName val="DM-Goc"/>
      <sheetName val="Gia-CT"/>
      <sheetName val="PTCP"/>
      <sheetName val="cphoi"/>
      <sheetName val="Thang 12"/>
      <sheetName val="Thang 1"/>
      <sheetName val="moi"/>
      <sheetName val="Thang 12 (2)"/>
      <sheetName val="Thang 01"/>
      <sheetName val="Caodo"/>
      <sheetName val="Dat"/>
      <sheetName val="KL-CTTK"/>
      <sheetName val="BTH"/>
      <sheetName val="sent to"/>
      <sheetName val="XE DAU"/>
      <sheetName val="XE XANG"/>
      <sheetName val="Q1-02"/>
      <sheetName val="Q2-02"/>
      <sheetName val="Q3-02"/>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ien ung"/>
      <sheetName val="phi luong3"/>
      <sheetName val="Quyet toan"/>
      <sheetName val="Thu hoi"/>
      <sheetName val="Lai vay"/>
      <sheetName val="Tien vay"/>
      <sheetName val="Cong no"/>
      <sheetName val="Cop pha"/>
      <sheetName val="20000000"/>
      <sheetName val="CT xa"/>
      <sheetName val="TLGC"/>
      <sheetName val="BL"/>
      <sheetName val="PXuat"/>
      <sheetName val="THVT.T5"/>
      <sheetName val="XL1.t5"/>
      <sheetName val="XL2.T5"/>
      <sheetName val="XL3.T5"/>
      <sheetName val="XL5.T5"/>
      <sheetName val="THCCDCXN"/>
      <sheetName val="CC.XL1"/>
      <sheetName val="XL2"/>
      <sheetName val="XL3"/>
      <sheetName val="XL5"/>
      <sheetName val="Cpa"/>
      <sheetName val="khXN"/>
      <sheetName val="KKTS.04"/>
      <sheetName val="NRC"/>
    </sheetNames>
    <definedNames>
      <definedName name="DataFilter"/>
      <definedName name="DataSort"/>
      <definedName name="GoBack" sheetId="1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refreshError="1"/>
      <sheetData sheetId="698" refreshError="1"/>
      <sheetData sheetId="699" refreshError="1"/>
      <sheetData sheetId="700" refreshError="1"/>
      <sheetData sheetId="701" refreshError="1"/>
      <sheetData sheetId="702" refreshError="1"/>
      <sheetData sheetId="703" refreshError="1"/>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sheetData sheetId="2">
        <row r="9">
          <cell r="N9">
            <v>118182</v>
          </cell>
        </row>
        <row r="38">
          <cell r="N38">
            <v>4.5</v>
          </cell>
        </row>
      </sheetData>
      <sheetData sheetId="3"/>
      <sheetData sheetId="4"/>
      <sheetData sheetId="5"/>
      <sheetData sheetId="6"/>
      <sheetData sheetId="7"/>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GIA CUOC"/>
      <sheetName val="VUA XM"/>
      <sheetName val="VUA BT"/>
      <sheetName val="Sheet10"/>
      <sheetName val="NC"/>
      <sheetName val="XM"/>
      <sheetName val="CUOC VC"/>
    </sheetNames>
    <sheetDataSet>
      <sheetData sheetId="0"/>
      <sheetData sheetId="1"/>
      <sheetData sheetId="2"/>
      <sheetData sheetId="3"/>
      <sheetData sheetId="4"/>
      <sheetData sheetId="5"/>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n cong"/>
      <sheetName val="phu cap"/>
      <sheetName val="vlminh hoa"/>
      <sheetName val="DG "/>
      <sheetName val="NLV"/>
      <sheetName val="Ncong nhan"/>
      <sheetName val="Ha tang"/>
      <sheetName val="Bangthkp"/>
      <sheetName val="THKP"/>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thso sanh"/>
      <sheetName val="dutoan"/>
      <sheetName val="dtk490-491(PAI)"/>
      <sheetName val="dtk490-491(PAII)"/>
      <sheetName val="tuong"/>
      <sheetName val="DG "/>
      <sheetName val="denbu"/>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FORM FOR INQUIRY"/>
      <sheetName val="FORM OF PROPOSAL RFP-003"/>
      <sheetName val="??-BLDG"/>
      <sheetName val="???????-BLDG"/>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00000000"/>
      <sheetName val="XL4Poppy"/>
      <sheetName val="Du toan"/>
      <sheetName val="Phan tich vat tu"/>
      <sheetName val="Tong hop vat tu"/>
      <sheetName val="Gia tri vat tu"/>
      <sheetName val="Chenh lech vat tu"/>
      <sheetName val="Chi phi van chuyen"/>
      <sheetName val="Don gia chi tiet"/>
      <sheetName val="Du thau"/>
      <sheetName val="Tong hop kinh phi"/>
      <sheetName val="Tu van Thiet ke"/>
      <sheetName val="Tien do thi cong"/>
      <sheetName val="Bia du toan"/>
      <sheetName val="Tro giup"/>
      <sheetName val="Config"/>
      <sheetName val="BCDPS"/>
      <sheetName val="NKC "/>
      <sheetName val="TM1"/>
      <sheetName val="SC 111"/>
      <sheetName val="NH"/>
      <sheetName val="SC 131"/>
      <sheetName val="SC 133"/>
      <sheetName val="SC 141"/>
      <sheetName val="SC 152"/>
      <sheetName val="SC154"/>
      <sheetName val="SC 331"/>
      <sheetName val="SC333"/>
      <sheetName val="Sc 334"/>
      <sheetName val="SC 411"/>
      <sheetName val="SC 511"/>
      <sheetName val="SC 642 loan"/>
      <sheetName val="SCT642"/>
      <sheetName val="Sheet3"/>
      <sheetName val="211A"/>
      <sheetName val="211B"/>
      <sheetName val="SCT511"/>
      <sheetName val="SCT627"/>
      <sheetName val="SCT154"/>
      <sheetName val="Sheet5"/>
      <sheetName val="Hoi phu nu"/>
      <sheetName val="4p1"/>
      <sheetName val="4P"/>
      <sheetName val="Schneider"/>
      <sheetName val="Q1-02"/>
      <sheetName val="Q2-02"/>
      <sheetName val="Q3-02"/>
      <sheetName val="________BLDG"/>
      <sheetName val="THANG1"/>
      <sheetName val="THANG2"/>
      <sheetName val="THANG3"/>
      <sheetName val="THANG4"/>
      <sheetName val="THANG5"/>
      <sheetName val="THANG6"/>
      <sheetName val="THANG7"/>
      <sheetName val="THANG 8"/>
      <sheetName val="Sheet9"/>
      <sheetName val="Sheet8"/>
      <sheetName val="Sheet7"/>
      <sheetName val="Sheet6"/>
      <sheetName val="Sheet4"/>
      <sheetName val="Sheet2"/>
      <sheetName val="Sheet1"/>
      <sheetName val="????-BLDG"/>
      <sheetName val="LUONG CHO HUU"/>
      <sheetName val="thu BHXH,YT"/>
      <sheetName val="Phan bo"/>
      <sheetName val="Luong T5-04"/>
      <sheetName val="THLK2"/>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XXXXXXXX"/>
      <sheetName val="10000000"/>
      <sheetName val="Apr1"/>
      <sheetName val="Apr2"/>
      <sheetName val="Apr3"/>
      <sheetName val="Apr4"/>
      <sheetName val="Apr5"/>
      <sheetName val="Apr7"/>
      <sheetName val="Apr8"/>
      <sheetName val="Apr9"/>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Outlets"/>
      <sheetName val="PGs"/>
      <sheetName val="2001"/>
      <sheetName val="2002"/>
      <sheetName val=""/>
      <sheetName val="Bia "/>
      <sheetName val="Muc luc"/>
      <sheetName val="Thuyet minh PA1"/>
      <sheetName val="kl xaychan khay"/>
      <sheetName val="Tdoi t.truong"/>
      <sheetName val="BC DBKH T5"/>
      <sheetName val="BC DBKH T6"/>
      <sheetName val="BC DBKH T7"/>
      <sheetName val="XL4Test5"/>
      <sheetName val="Phan tich VT"/>
      <sheetName val="TKe VT"/>
      <sheetName val="Du tru Vat tu"/>
      <sheetName val="GVL"/>
      <sheetName val="tam"/>
      <sheetName val="PTDG"/>
      <sheetName val="DTCT"/>
      <sheetName val="DGBQ"/>
      <sheetName val="DGDT"/>
      <sheetName val="Gia trung thau"/>
      <sheetName val="Thanh toan dot 1"/>
      <sheetName val="DTXL"/>
      <sheetName val="THXL"/>
      <sheetName val="dieuphoida"/>
      <sheetName val="dieuphoidat"/>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Sheet10"/>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Mau 1"/>
      <sheetName val="Mau so 2"/>
      <sheetName val="Mau so 3"/>
      <sheetName val="Mau so 7"/>
      <sheetName val="Mau so 8"/>
      <sheetName val="Mau so 9 da tru 45;54"/>
      <sheetName val="Mau so 9 45;54"/>
      <sheetName val="Mau 9 "/>
      <sheetName val="Mau 9 goc"/>
      <sheetName val="Mau 10"/>
      <sheetName val="Mau so 11"/>
      <sheetName val="?¬’P‰¿ì¬?-BLDG"/>
      <sheetName val="?¬P¿ì¬?-BLDG"/>
      <sheetName val="?쒕?-BLDG"/>
      <sheetName val="?+Invoice!$DF$57?-BLDG"/>
      <sheetName val="BOQ FORM FOR INQÕIRY"/>
      <sheetName val="HUNG"/>
      <sheetName val="THO"/>
      <sheetName val="HOA"/>
      <sheetName val="TINH"/>
      <sheetName val="THONG"/>
      <sheetName val="XXXXXXX0"/>
      <sheetName val="XXXXXXX1"/>
      <sheetName val="T.hopCPXD04"/>
      <sheetName val="T.hopCPXD04 (2)"/>
      <sheetName val="T.hopCPXDhoanthanh"/>
      <sheetName val="T.hopCPXDhoanthanh (2)"/>
      <sheetName val="HTcpXDQ1"/>
      <sheetName val="T.hop CPXDQ2"/>
      <sheetName val="CpQI"/>
      <sheetName val="CpT4"/>
      <sheetName val="CpT5"/>
      <sheetName val="CpT6"/>
      <sheetName val="CpT7"/>
      <sheetName val="CpT8"/>
      <sheetName val="Cpdc8t (2)"/>
      <sheetName val="Cpdc8t"/>
      <sheetName val="Cpdc8t (3)"/>
      <sheetName val="CpT9"/>
      <sheetName val="CpT10"/>
      <sheetName val="CpT11"/>
      <sheetName val="LK cp xdcb"/>
      <sheetName val="XDCB hoanthanh"/>
      <sheetName val="Sheet2 (3)"/>
      <sheetName val="Sheet3 (3)"/>
      <sheetName val="Sheet2 (4)"/>
      <sheetName val="Sheet3 (4)"/>
      <sheetName val="Chart1"/>
      <sheetName val="De nghi thue TNDN2004"/>
      <sheetName val="to trinh dieu chinh thue"/>
      <sheetName val="Bang ke xin thanh toan nam 2005"/>
      <sheetName val="Bang ke xin thanh toan "/>
      <sheetName val="MAu so 11 nam 2003"/>
      <sheetName val="dang ky tam tru can bo di CT"/>
      <sheetName val="Phieu xuat Vtu "/>
      <sheetName val="Phieu nhap Vtu "/>
      <sheetName val="Vat tu lan trai "/>
      <sheetName val="Vat T u can lam phieu T11+ 12"/>
      <sheetName val="Vat tu hung long "/>
      <sheetName val="Vat Tu Can Dung 2004"/>
      <sheetName val="xd. D.M tieu haoNL"/>
      <sheetName val="Du kien nop NS 2004 CV463"/>
      <sheetName val="mau 02ATNDN"/>
      <sheetName val="Nop tien vao NS"/>
      <sheetName val="QTSDhoa don M01"/>
      <sheetName val="BCSD Hdon Mau 26"/>
      <sheetName val="MAU SO 05"/>
      <sheetName val="MAU SO 04"/>
      <sheetName val="TH Mau 03"/>
      <sheetName val="MAU SO 03"/>
      <sheetName val="MAU SO 02"/>
      <sheetName val="Mau So 01"/>
      <sheetName val="Chi tiet SD may CT 2004"/>
      <sheetName val="Bang ke hoa don xin vay NH"/>
      <sheetName val="TK821"/>
      <sheetName val="TK 721"/>
      <sheetName val=" TK 711"/>
      <sheetName val="  TK 642"/>
      <sheetName val=" TK 627"/>
      <sheetName val="Su dung may "/>
      <sheetName val="TK 623"/>
      <sheetName val="Chi tiet ca may "/>
      <sheetName val="Chi tiet NC tung CT 04"/>
      <sheetName val=" TK 622"/>
      <sheetName val="TK 621"/>
      <sheetName val="TK 154 D,Dang sang 2005"/>
      <sheetName val="DT da bao cao thue "/>
      <sheetName val="Doanh thu 2004"/>
      <sheetName val="Chi tiet DT dieu chinh thue "/>
      <sheetName val="bang ke chi tiet CT"/>
      <sheetName val="Chi phi do dang"/>
      <sheetName val="Can doi chi phi CT"/>
      <sheetName val="Chi tiet 511"/>
      <sheetName val=" TK 511"/>
      <sheetName val="TK 411"/>
      <sheetName val="TK 421"/>
      <sheetName val="TK 342"/>
      <sheetName val="TK 338"/>
      <sheetName val=" TK 334"/>
      <sheetName val="TK 333"/>
      <sheetName val="Chi tiet 331"/>
      <sheetName val="TK 331"/>
      <sheetName val=" TK 311"/>
      <sheetName val=" TK 241"/>
      <sheetName val=" TK 214"/>
      <sheetName val="Thue Tai Chinh may suc "/>
      <sheetName val=" TK 211"/>
      <sheetName val="TK 212( May suc )"/>
      <sheetName val="TK 632"/>
      <sheetName val="TK 155"/>
      <sheetName val="TK 154"/>
      <sheetName val=" TK 911"/>
      <sheetName val=" TK 153"/>
      <sheetName val="Chi tiet 152 "/>
      <sheetName val="  TK 152"/>
      <sheetName val="TK 142"/>
      <sheetName val=" TK 141"/>
      <sheetName val=" TK 133"/>
      <sheetName val="Chi tiet 131"/>
      <sheetName val=" TK 131"/>
      <sheetName val="chung tu ghi so "/>
      <sheetName val=" TK 112"/>
      <sheetName val="Can doi TK 2"/>
      <sheetName val="phieu chi 2"/>
      <sheetName val="Phieu chi"/>
      <sheetName val="Phieu thu"/>
      <sheetName val="TK 111"/>
      <sheetName val="dang ky khau hao 2004"/>
      <sheetName val="d ky chi tiet khau hao "/>
      <sheetName val="Phan bo khau hao TSCD"/>
      <sheetName val="Dang ky quy luong "/>
      <sheetName val="bang thanh toan luong 2004"/>
      <sheetName val="Phan bo tien luong BHXH"/>
      <sheetName val="phan bo NVL, CCu "/>
      <sheetName val="Ga"/>
      <sheetName val="Ca"/>
      <sheetName val="rau"/>
      <sheetName val="Thit"/>
      <sheetName val="Gia vi"/>
      <sheetName val="Gao"/>
      <sheetName val="Quyet toan1"/>
      <sheetName val="Quyet Toan2"/>
      <sheetName val="TH"/>
      <sheetName val="10_x0000__x0000__x0000__x0000__x0000__x0000_"/>
      <sheetName val="=??????-BLDG"/>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thietbi"/>
      <sheetName val="Bang ngang"/>
      <sheetName val="Bang doc"/>
      <sheetName val="B cham cong"/>
      <sheetName val="Btt luong"/>
      <sheetName val="Chi tiet don gia khgi phuc"/>
      <sheetName val="CQ"/>
      <sheetName val="YV"/>
      <sheetName val="Tong 2 Dvi"/>
      <sheetName val="Hnoi"/>
      <sheetName val="Gbat"/>
      <sheetName val="HP"/>
      <sheetName val="Lcai"/>
      <sheetName val="BSon"/>
      <sheetName val="NDan"/>
      <sheetName val="NHa"/>
      <sheetName val="Lson"/>
      <sheetName val="SGon"/>
      <sheetName val="VPhu"/>
      <sheetName val="Thop 1"/>
      <sheetName val="Thop 2"/>
      <sheetName val="Bao cao"/>
      <sheetName val="PTDGDT"/>
      <sheetName val="Overhead &amp; Profit B-1"/>
      <sheetName val="??????-BLDG"/>
      <sheetName val="SC 231"/>
      <sheetName val="SC 410"/>
      <sheetName val="FORM OF PROPNSAL RFP-003"/>
      <sheetName val="Dec#1"/>
      <sheetName val="DA0463BQ"/>
      <sheetName val="Disch"/>
      <sheetName val="Pack"/>
      <sheetName val="Delivery"/>
      <sheetName val="M50"/>
      <sheetName val="M48"/>
      <sheetName val="M45"/>
      <sheetName val="M38"/>
      <sheetName val="D.Order"/>
      <sheetName val="Report"/>
      <sheetName val="Report.Delivery"/>
      <sheetName val="Monthly"/>
      <sheetName val="Chiet tinh dz22"/>
      <sheetName val="N@"/>
      <sheetName val="Don gaa chi tiet"/>
      <sheetName val="XL4Poppq"/>
      <sheetName val="FH"/>
      <sheetName val="MTL$-INTER"/>
      <sheetName val="DI-ESTI"/>
      <sheetName val="?öm÷²??öm?-BLDG"/>
      <sheetName val="Hoi phe nu"/>
      <sheetName val="THANG#"/>
      <sheetName val="Sheet("/>
      <sheetName val="Sheed7"/>
      <sheetName val="A`r3"/>
      <sheetName val="Apb4"/>
      <sheetName val="KhanhThuong"/>
      <sheetName val="PlotDat4"/>
      <sheetName val="quy 1"/>
      <sheetName val="quy 2"/>
      <sheetName val="6 thang"/>
      <sheetName val="quy 3"/>
      <sheetName val="9 TH"/>
      <sheetName val="quy4"/>
      <sheetName val="nam"/>
      <sheetName val="Sheet11"/>
      <sheetName val="Sheet12"/>
      <sheetName val="TSCD"/>
      <sheetName val="BCDP_x0005_"/>
      <sheetName val="NKC _x0003__x0000__x0000_TM1_x0006__x0000__x0000_SC 111_x0002__x0000__x0000_NH_x0006__x0000__x0000_SC 1"/>
      <sheetName val="Sc #34"/>
      <sheetName val="T.hopCPXDho_x0000_n_x0000_hanh (2)"/>
      <sheetName val="LK cp _x0000_dcb"/>
      <sheetName val="GDTH_x0000_5"/>
      <sheetName val="Ph_x0000_n_x0000__x0000_ich _x0000_a_x0000_ tu"/>
      <sheetName val="9 toan"/>
      <sheetName val="Coc40x40c-"/>
      <sheetName val="Han13"/>
      <sheetName val="??+Invoice!$DF$57?????-BLDG"/>
      <sheetName val="_x0001_pr2"/>
      <sheetName val="TIEUHAO"/>
      <sheetName val="V_x000c_(No V-c)"/>
      <sheetName val="T.@_x000c__x0000__x0001__x0000__x0000__x0000__x0003_Ú_x0000__x0000_&lt;_x001f__x0000__x0000__x0000_"/>
      <sheetName val="Overhead &amp; "/>
      <sheetName val="Overhead &amp; Ԁ_x0000__x0000__x0000_"/>
      <sheetName val="Overhead &amp; Ԁ_x0000__x0000__x0000_Ȁ"/>
      <sheetName val="Overhead &amp; ?_x0000__x0000__x0000_?"/>
      <sheetName val="XL4Wÿÿÿÿ"/>
      <sheetName val="BOQ_FORM_FOR_INQUIRY"/>
      <sheetName val="FORM_OF_PROPOSAL_RFP-003"/>
      <sheetName val="THANG_8"/>
      <sheetName val="Bang_VL"/>
      <sheetName val="VL(No_V-c)"/>
      <sheetName val="He_so"/>
      <sheetName val="PL_Vua"/>
      <sheetName val="Chitieu-dam_cac_loai"/>
      <sheetName val="DG_Dam"/>
      <sheetName val="DG_chung"/>
      <sheetName val="VL-dac_chung"/>
      <sheetName val="CT_1md_&amp;_dau_cong"/>
      <sheetName val="Tong_hop"/>
      <sheetName val="CT_cong"/>
      <sheetName val="dg_cong"/>
      <sheetName val="Phan_tich_VT"/>
      <sheetName val="TKe_VT"/>
      <sheetName val="Du_tru_Vat_tu"/>
      <sheetName val="Du_toan"/>
      <sheetName val="Phan_tich_vat_tu"/>
      <sheetName val="Tong_hop_vat_tu"/>
      <sheetName val="Gia_tri_vat_tu"/>
      <sheetName val="Chenh_lech_vat_tu"/>
      <sheetName val="Chi_phi_van_chuyen"/>
      <sheetName val="Don_gia_chi_tiet"/>
      <sheetName val="Du_thau"/>
      <sheetName val="Tong_hop_kinh_phi"/>
      <sheetName val="Tu_van_Thiet_ke"/>
      <sheetName val="Tien_do_thi_cong"/>
      <sheetName val="Bia_du_toan"/>
      <sheetName val="Tro_giup"/>
      <sheetName val="NKC_"/>
      <sheetName val="SC_111"/>
      <sheetName val="SC_131"/>
      <sheetName val="SC_133"/>
      <sheetName val="SC_141"/>
      <sheetName val="SC_152"/>
      <sheetName val="SC_331"/>
      <sheetName val="Sc_334"/>
      <sheetName val="SC_411"/>
      <sheetName val="SC_511"/>
      <sheetName val="SC_642_loan"/>
      <sheetName val="Hoi_phu_nu"/>
      <sheetName val="Tdoi_t_truong"/>
      <sheetName val="BC_DBKH_T5"/>
      <sheetName val="BC_DBKH_T6"/>
      <sheetName val="BC_DBKH_T7"/>
      <sheetName val="Bia_"/>
      <sheetName val="Muc_luc"/>
      <sheetName val="Thuyet_minh_PA1"/>
      <sheetName val="kl_xaychan_khay"/>
      <sheetName val="BOQ_FORM_FOR_INQÕIRY"/>
      <sheetName val="Tong_hopQ48-1"/>
      <sheetName val="Tong_hop_QL48_-_2"/>
      <sheetName val="Tong_hop_QL47"/>
      <sheetName val="Tong_hop_QL48_-_3"/>
      <sheetName val="Chi_tiet_don_gia_khoi_phuc"/>
      <sheetName val="Du_toan_chi_tiet_coc_nuoc"/>
      <sheetName val="Du_toan_chi_tiet_coc"/>
      <sheetName val="Phan_tich_don_gia_chi_tiet"/>
      <sheetName val="Nhap_don_gia_VL_dia_phuong"/>
      <sheetName val="Luong_mot_ngay_cong_xay_lap"/>
      <sheetName val="Luong_mot_ngay_cong_khao_sat"/>
      <sheetName val="LUONG_CHO_HUU"/>
      <sheetName val="thu_BHXH,YT"/>
      <sheetName val="Phan_bo"/>
      <sheetName val="Luong_T5-04"/>
      <sheetName val="Can_doi_TK_(2)"/>
      <sheetName val="De_nghi_thue_TNDN2004"/>
      <sheetName val="to_trinh_dieu_chinh_thue"/>
      <sheetName val="Bang_ke_xin_thanh_toan_nam_2005"/>
      <sheetName val="Bang_ke_xin_thanh_toan_"/>
      <sheetName val="MAu_so_11_nam_2003"/>
      <sheetName val="dang_ky_tam_tru_can_bo_di_CT"/>
      <sheetName val="Phieu_xuat_Vtu_"/>
      <sheetName val="Phieu_nhap_Vtu_"/>
      <sheetName val="Vat_tu_lan_trai_"/>
      <sheetName val="Vat_T_u_can_lam_phieu_T11+_12"/>
      <sheetName val="Vat_tu_hung_long_"/>
      <sheetName val="Vat_Tu_Can_Dung_2004"/>
      <sheetName val="xd__D_M_tieu_haoNL"/>
      <sheetName val="Du_kien_nop_NS_2004_CV463"/>
      <sheetName val="mau_02ATNDN"/>
      <sheetName val="Nop_tien_vao_NS"/>
      <sheetName val="QTSDhoa_don_M01"/>
      <sheetName val="BCSD_Hdon_Mau_26"/>
      <sheetName val="MAU_SO_05"/>
      <sheetName val="MAU_SO_04"/>
      <sheetName val="TH_Mau_03"/>
      <sheetName val="MAU_SO_03"/>
      <sheetName val="MAU_SO_02"/>
      <sheetName val="Mau_So_01"/>
      <sheetName val="Chi_tiet_SD_may_CT_2004"/>
      <sheetName val="Bang_ke_hoa_don_xin_vay_NH"/>
      <sheetName val="TK_721"/>
      <sheetName val="_TK_711"/>
      <sheetName val="__TK_642"/>
      <sheetName val="_TK_627"/>
      <sheetName val="Su_dung_may_"/>
      <sheetName val="TK_623"/>
      <sheetName val="Chi_tiet_ca_may_"/>
      <sheetName val="Chi_tiet_NC_tung_CT_04"/>
      <sheetName val="_TK_622"/>
      <sheetName val="TK_621"/>
      <sheetName val="TK_154_D,Dang_sang_2005"/>
      <sheetName val="DT_da_bao_cao_thue_"/>
      <sheetName val="Doanh_thu_2004"/>
      <sheetName val="Chi_tiet_DT_dieu_chinh_thue_"/>
      <sheetName val="bang_ke_chi_tiet_CT"/>
      <sheetName val="Chi_phi_do_dang"/>
      <sheetName val="Can_doi_chi_phi_CT"/>
      <sheetName val="Chi_tiet_511"/>
      <sheetName val="_TK_511"/>
      <sheetName val="TK_411"/>
      <sheetName val="TK_421"/>
      <sheetName val="TK_342"/>
      <sheetName val="TK_338"/>
      <sheetName val="_TK_334"/>
      <sheetName val="TK_333"/>
      <sheetName val="Chi_tiet_331"/>
      <sheetName val="TK_331"/>
      <sheetName val="_TK_311"/>
      <sheetName val="_TK_241"/>
      <sheetName val="_TK_214"/>
      <sheetName val="Thue_Tai_Chinh_may_suc_"/>
      <sheetName val="_TK_211"/>
      <sheetName val="TK_212(_May_suc_)"/>
      <sheetName val="TK_632"/>
      <sheetName val="TK_155"/>
      <sheetName val="TK_154"/>
      <sheetName val="_TK_911"/>
      <sheetName val="_TK_153"/>
      <sheetName val="Chi_tiet_152_"/>
      <sheetName val="__TK_152"/>
      <sheetName val="TK_142"/>
      <sheetName val="_TK_141"/>
      <sheetName val="_TK_133"/>
      <sheetName val="Chi_tiet_131"/>
      <sheetName val="_TK_131"/>
      <sheetName val="chung_tu_ghi_so_"/>
      <sheetName val="_TK_112"/>
      <sheetName val="Can_doi_TK_2"/>
      <sheetName val="Can_doi_TK"/>
      <sheetName val="phieu_chi_2"/>
      <sheetName val="Phieu_chi"/>
      <sheetName val="Phieu_thu"/>
      <sheetName val="TK_111"/>
      <sheetName val="dang_ky_khau_hao_2004"/>
      <sheetName val="d_ky_chi_tiet_khau_hao_"/>
      <sheetName val="Phan_bo_khau_hao_TSCD"/>
      <sheetName val="10??????"/>
      <sheetName val="Dang_ky_quy_luong_"/>
      <sheetName val="XL4Po_x0000_p_x0010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sheetData sheetId="184"/>
      <sheetData sheetId="185"/>
      <sheetData sheetId="186"/>
      <sheetData sheetId="187"/>
      <sheetData sheetId="188"/>
      <sheetData sheetId="189"/>
      <sheetData sheetId="190"/>
      <sheetData sheetId="191"/>
      <sheetData sheetId="192"/>
      <sheetData sheetId="193" refreshError="1"/>
      <sheetData sheetId="194" refreshError="1"/>
      <sheetData sheetId="195" refreshError="1"/>
      <sheetData sheetId="196" refreshError="1"/>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refreshError="1"/>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sheetData sheetId="385"/>
      <sheetData sheetId="386"/>
      <sheetData sheetId="387"/>
      <sheetData sheetId="388"/>
      <sheetData sheetId="389"/>
      <sheetData sheetId="390"/>
      <sheetData sheetId="391"/>
      <sheetData sheetId="392"/>
      <sheetData sheetId="393"/>
      <sheetData sheetId="394"/>
      <sheetData sheetId="395"/>
      <sheetData sheetId="396" refreshError="1"/>
      <sheetData sheetId="397" refreshError="1"/>
      <sheetData sheetId="398"/>
      <sheetData sheetId="399"/>
      <sheetData sheetId="400" refreshError="1"/>
      <sheetData sheetId="401" refreshError="1"/>
      <sheetData sheetId="402" refreshError="1"/>
      <sheetData sheetId="403"/>
      <sheetData sheetId="404"/>
      <sheetData sheetId="405"/>
      <sheetData sheetId="406"/>
      <sheetData sheetId="407"/>
      <sheetData sheetId="408"/>
      <sheetData sheetId="409"/>
      <sheetData sheetId="410" refreshError="1"/>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sheetData sheetId="425" refreshError="1"/>
      <sheetData sheetId="426" refreshError="1"/>
      <sheetData sheetId="427"/>
      <sheetData sheetId="428"/>
      <sheetData sheetId="429"/>
      <sheetData sheetId="430"/>
      <sheetData sheetId="431"/>
      <sheetData sheetId="432" refreshError="1"/>
      <sheetData sheetId="433" refreshError="1"/>
      <sheetData sheetId="434" refreshError="1"/>
      <sheetData sheetId="435"/>
      <sheetData sheetId="436"/>
      <sheetData sheetId="437" refreshError="1"/>
      <sheetData sheetId="438"/>
      <sheetData sheetId="439"/>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NEL 南區焚化爐"/>
      <sheetName val="NEW-PANEL"/>
      <sheetName val="MV-PANEL"/>
      <sheetName val="NEW_PANEL"/>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GVL"/>
      <sheetName val="Sheet6"/>
      <sheetName val="CT"/>
      <sheetName val="Sheet4"/>
      <sheetName val="DT"/>
      <sheetName val="Sheet2"/>
      <sheetName val="dongia"/>
      <sheetName val="Sheet3"/>
      <sheetName val="Sheet1"/>
    </sheetNames>
    <sheetDataSet>
      <sheetData sheetId="0" refreshError="1"/>
      <sheetData sheetId="1" refreshError="1">
        <row r="6">
          <cell r="B6" t="str">
            <v>VËt liÖu</v>
          </cell>
        </row>
        <row r="7">
          <cell r="A7" t="str">
            <v>147</v>
          </cell>
          <cell r="B7" t="str">
            <v>DÇu mazót</v>
          </cell>
          <cell r="C7" t="str">
            <v>kg</v>
          </cell>
          <cell r="D7">
            <v>36.576000000000001</v>
          </cell>
          <cell r="E7">
            <v>4300</v>
          </cell>
          <cell r="F7">
            <v>157277</v>
          </cell>
        </row>
        <row r="8">
          <cell r="A8" t="str">
            <v>082</v>
          </cell>
          <cell r="B8" t="str">
            <v>CÊp phèi</v>
          </cell>
          <cell r="C8" t="str">
            <v>m3</v>
          </cell>
          <cell r="D8">
            <v>49.334400000000002</v>
          </cell>
          <cell r="E8">
            <v>52581.25</v>
          </cell>
          <cell r="F8">
            <v>986688</v>
          </cell>
        </row>
        <row r="9">
          <cell r="A9" t="str">
            <v>049</v>
          </cell>
          <cell r="B9" t="str">
            <v>Bª t«ng nhùa h¹t mÞn</v>
          </cell>
          <cell r="C9" t="str">
            <v>TÊn</v>
          </cell>
          <cell r="D9">
            <v>34.50564</v>
          </cell>
          <cell r="E9">
            <v>918577</v>
          </cell>
        </row>
        <row r="10">
          <cell r="A10" t="str">
            <v>050</v>
          </cell>
          <cell r="B10" t="str">
            <v>Bª t«ng nhùa h¹t th«</v>
          </cell>
          <cell r="C10" t="str">
            <v>TÊn</v>
          </cell>
          <cell r="E10">
            <v>887074</v>
          </cell>
        </row>
        <row r="11">
          <cell r="A11" t="str">
            <v>367</v>
          </cell>
          <cell r="B11" t="str">
            <v>TÊm bª t«ng 20x20</v>
          </cell>
          <cell r="C11" t="str">
            <v>m</v>
          </cell>
          <cell r="D11">
            <v>73.8</v>
          </cell>
          <cell r="E11">
            <v>23000</v>
          </cell>
          <cell r="F11">
            <v>1697400</v>
          </cell>
        </row>
        <row r="12">
          <cell r="A12" t="str">
            <v>337</v>
          </cell>
          <cell r="B12" t="str">
            <v>ThÐp trßn</v>
          </cell>
          <cell r="C12" t="str">
            <v>kg</v>
          </cell>
          <cell r="D12">
            <v>377.34899999999999</v>
          </cell>
          <cell r="E12">
            <v>4100</v>
          </cell>
          <cell r="F12">
            <v>1547131</v>
          </cell>
        </row>
        <row r="13">
          <cell r="A13" t="str">
            <v>331</v>
          </cell>
          <cell r="B13" t="str">
            <v>ThÐp h×nh</v>
          </cell>
          <cell r="C13" t="str">
            <v>kg</v>
          </cell>
          <cell r="D13">
            <v>560.2704</v>
          </cell>
          <cell r="E13">
            <v>4014</v>
          </cell>
          <cell r="F13">
            <v>2248925</v>
          </cell>
        </row>
        <row r="14">
          <cell r="A14" t="str">
            <v>442</v>
          </cell>
          <cell r="B14" t="str">
            <v>§Êt ®Ìn</v>
          </cell>
          <cell r="C14" t="str">
            <v>kg</v>
          </cell>
          <cell r="D14">
            <v>24.94858</v>
          </cell>
          <cell r="E14">
            <v>7500</v>
          </cell>
          <cell r="F14">
            <v>187114</v>
          </cell>
        </row>
        <row r="15">
          <cell r="A15" t="str">
            <v>400</v>
          </cell>
          <cell r="B15" t="str">
            <v>¤ xy</v>
          </cell>
          <cell r="C15" t="str">
            <v>chai</v>
          </cell>
          <cell r="D15">
            <v>6.2348800000000004</v>
          </cell>
          <cell r="E15">
            <v>25000</v>
          </cell>
          <cell r="F15">
            <v>155872</v>
          </cell>
        </row>
        <row r="16">
          <cell r="A16" t="str">
            <v>348</v>
          </cell>
          <cell r="B16" t="str">
            <v>ThÐp ®Öm</v>
          </cell>
          <cell r="C16" t="str">
            <v>kg</v>
          </cell>
          <cell r="D16">
            <v>75.400000000000006</v>
          </cell>
          <cell r="E16">
            <v>5000</v>
          </cell>
          <cell r="F16">
            <v>377000</v>
          </cell>
        </row>
        <row r="17">
          <cell r="A17" t="str">
            <v>026</v>
          </cell>
          <cell r="B17" t="str">
            <v>Bu l«ng M18x20</v>
          </cell>
          <cell r="C17" t="str">
            <v>c¸i</v>
          </cell>
          <cell r="D17">
            <v>174</v>
          </cell>
          <cell r="E17">
            <v>2897</v>
          </cell>
          <cell r="F17">
            <v>504078</v>
          </cell>
        </row>
        <row r="18">
          <cell r="A18" t="str">
            <v>341</v>
          </cell>
          <cell r="B18" t="str">
            <v>ThÐp trßn D &gt; 18mm</v>
          </cell>
          <cell r="C18" t="str">
            <v>kg</v>
          </cell>
          <cell r="D18">
            <v>2780.52</v>
          </cell>
          <cell r="E18">
            <v>3971.43</v>
          </cell>
          <cell r="F18">
            <v>10515927</v>
          </cell>
        </row>
        <row r="19">
          <cell r="A19" t="str">
            <v>388</v>
          </cell>
          <cell r="B19" t="str">
            <v>V÷a bª t«ng</v>
          </cell>
          <cell r="C19" t="str">
            <v>m3</v>
          </cell>
          <cell r="D19">
            <v>473.23360000000002</v>
          </cell>
        </row>
        <row r="20">
          <cell r="A20" t="str">
            <v>443</v>
          </cell>
          <cell r="B20" t="str">
            <v>§Êt ®á</v>
          </cell>
          <cell r="C20" t="str">
            <v>m3</v>
          </cell>
          <cell r="D20">
            <v>26.39744</v>
          </cell>
          <cell r="E20">
            <v>52581.25</v>
          </cell>
          <cell r="F20">
            <v>527949</v>
          </cell>
        </row>
        <row r="21">
          <cell r="A21" t="str">
            <v>427</v>
          </cell>
          <cell r="B21" t="str">
            <v>§¸ d¨m 0,5x1</v>
          </cell>
          <cell r="C21" t="str">
            <v>m3</v>
          </cell>
          <cell r="D21">
            <v>9.8604800000000008</v>
          </cell>
          <cell r="E21">
            <v>123207.61</v>
          </cell>
          <cell r="F21">
            <v>788838</v>
          </cell>
        </row>
        <row r="22">
          <cell r="A22" t="str">
            <v>430</v>
          </cell>
          <cell r="B22" t="str">
            <v>§¸ d¨m 4x6 t/c</v>
          </cell>
          <cell r="C22" t="str">
            <v>m3</v>
          </cell>
          <cell r="D22">
            <v>69.36</v>
          </cell>
          <cell r="E22">
            <v>94327.61</v>
          </cell>
          <cell r="F22">
            <v>4161600</v>
          </cell>
        </row>
        <row r="23">
          <cell r="A23" t="str">
            <v>426</v>
          </cell>
          <cell r="B23" t="str">
            <v>§¸ d¨m 4x6 t/h</v>
          </cell>
          <cell r="C23" t="str">
            <v>m3</v>
          </cell>
          <cell r="D23">
            <v>7.4755500000000001</v>
          </cell>
          <cell r="E23">
            <v>79089.509999999995</v>
          </cell>
          <cell r="F23">
            <v>448533</v>
          </cell>
        </row>
        <row r="24">
          <cell r="A24" t="str">
            <v>434</v>
          </cell>
          <cell r="B24" t="str">
            <v>§¸ héc</v>
          </cell>
          <cell r="C24" t="str">
            <v>m3</v>
          </cell>
          <cell r="D24">
            <v>178.11600000000001</v>
          </cell>
          <cell r="E24">
            <v>75923.8</v>
          </cell>
          <cell r="F24">
            <v>8096263</v>
          </cell>
        </row>
        <row r="25">
          <cell r="A25" t="str">
            <v>163</v>
          </cell>
          <cell r="B25" t="str">
            <v>GiÊy dÇu</v>
          </cell>
          <cell r="C25" t="str">
            <v>m2</v>
          </cell>
          <cell r="D25">
            <v>287.53919999999999</v>
          </cell>
          <cell r="E25">
            <v>15000</v>
          </cell>
          <cell r="F25">
            <v>4313088</v>
          </cell>
        </row>
        <row r="26">
          <cell r="A26" t="str">
            <v>002</v>
          </cell>
          <cell r="B26" t="str">
            <v>Bao t¶i</v>
          </cell>
          <cell r="C26" t="str">
            <v>m2</v>
          </cell>
          <cell r="D26">
            <v>157.7664</v>
          </cell>
          <cell r="E26">
            <v>3800</v>
          </cell>
          <cell r="F26">
            <v>599512</v>
          </cell>
        </row>
        <row r="27">
          <cell r="A27" t="str">
            <v>343</v>
          </cell>
          <cell r="B27" t="str">
            <v>ThÐp trßn D&lt;= 18mm</v>
          </cell>
          <cell r="C27" t="str">
            <v>kg</v>
          </cell>
          <cell r="D27">
            <v>32321.0052</v>
          </cell>
          <cell r="E27">
            <v>3971.43</v>
          </cell>
          <cell r="F27">
            <v>122981425</v>
          </cell>
        </row>
        <row r="28">
          <cell r="A28" t="str">
            <v>8002</v>
          </cell>
          <cell r="B28" t="str">
            <v>ThÐp trßn D= 10mm A2</v>
          </cell>
          <cell r="C28" t="str">
            <v>kg</v>
          </cell>
          <cell r="E28">
            <v>4447.62</v>
          </cell>
        </row>
        <row r="29">
          <cell r="A29" t="str">
            <v>8000</v>
          </cell>
          <cell r="B29" t="str">
            <v>ThÐp trßn D&lt;= 12mm A2</v>
          </cell>
          <cell r="C29" t="str">
            <v>kg</v>
          </cell>
          <cell r="E29">
            <v>4447.62</v>
          </cell>
        </row>
        <row r="30">
          <cell r="A30" t="str">
            <v>412</v>
          </cell>
          <cell r="B30" t="str">
            <v>§inh ®Øa</v>
          </cell>
          <cell r="C30" t="str">
            <v>C¸i</v>
          </cell>
          <cell r="D30">
            <v>1283.63219</v>
          </cell>
          <cell r="E30">
            <v>600</v>
          </cell>
          <cell r="F30">
            <v>770179</v>
          </cell>
        </row>
        <row r="31">
          <cell r="A31" t="str">
            <v>232</v>
          </cell>
          <cell r="B31" t="str">
            <v>Gç v¸n cÇu c«ng t¸c</v>
          </cell>
          <cell r="C31" t="str">
            <v>m3</v>
          </cell>
          <cell r="D31">
            <v>71.614959999999996</v>
          </cell>
          <cell r="E31">
            <v>1454545</v>
          </cell>
          <cell r="F31">
            <v>104167182</v>
          </cell>
        </row>
        <row r="32">
          <cell r="A32" t="str">
            <v>282</v>
          </cell>
          <cell r="B32" t="str">
            <v>Phô gia dÎo ho¸</v>
          </cell>
          <cell r="C32" t="str">
            <v>kg</v>
          </cell>
          <cell r="D32">
            <v>13083.99057</v>
          </cell>
          <cell r="E32">
            <v>673</v>
          </cell>
          <cell r="F32">
            <v>8805526</v>
          </cell>
        </row>
        <row r="33">
          <cell r="A33" t="str">
            <v>0414</v>
          </cell>
          <cell r="B33" t="str">
            <v>èng bª t«ng ly t©m D1200mm (èng dµi 2m)</v>
          </cell>
          <cell r="C33" t="str">
            <v>m</v>
          </cell>
          <cell r="D33">
            <v>6740.6149999999998</v>
          </cell>
          <cell r="E33">
            <v>647619.05000000005</v>
          </cell>
        </row>
        <row r="34">
          <cell r="A34" t="str">
            <v>0412</v>
          </cell>
          <cell r="B34" t="str">
            <v>èng bª t«ng ly t©m D1000mm (èng dµi 2m)</v>
          </cell>
          <cell r="C34" t="str">
            <v>m</v>
          </cell>
          <cell r="D34">
            <v>1555.9949999999999</v>
          </cell>
          <cell r="E34">
            <v>461904.76</v>
          </cell>
        </row>
        <row r="35">
          <cell r="A35" t="str">
            <v>127</v>
          </cell>
          <cell r="B35" t="str">
            <v>D©y buéc</v>
          </cell>
          <cell r="C35" t="str">
            <v>kg</v>
          </cell>
          <cell r="D35">
            <v>50.790900000000001</v>
          </cell>
          <cell r="E35">
            <v>5500</v>
          </cell>
          <cell r="F35">
            <v>279350</v>
          </cell>
        </row>
        <row r="36">
          <cell r="A36" t="str">
            <v>214</v>
          </cell>
          <cell r="B36" t="str">
            <v>G¹ch x©y (6,5x10,5x22)</v>
          </cell>
          <cell r="C36" t="str">
            <v>viªn</v>
          </cell>
          <cell r="D36">
            <v>495.11</v>
          </cell>
          <cell r="E36">
            <v>485.71</v>
          </cell>
          <cell r="F36">
            <v>225275</v>
          </cell>
        </row>
        <row r="37">
          <cell r="A37" t="str">
            <v>0410</v>
          </cell>
          <cell r="B37" t="str">
            <v>èng bª t«ng ly t©m D800mm (èng dµi 2m)</v>
          </cell>
          <cell r="C37" t="str">
            <v>m</v>
          </cell>
          <cell r="D37">
            <v>458.78</v>
          </cell>
          <cell r="E37">
            <v>357142.86</v>
          </cell>
        </row>
        <row r="38">
          <cell r="A38" t="str">
            <v>078</v>
          </cell>
          <cell r="B38" t="str">
            <v>C¸t mÞn ML 1,5 - 2,0</v>
          </cell>
          <cell r="C38" t="str">
            <v>m3</v>
          </cell>
          <cell r="D38">
            <v>64.351879999999994</v>
          </cell>
          <cell r="E38">
            <v>79716.009999999995</v>
          </cell>
          <cell r="F38">
            <v>3159098</v>
          </cell>
        </row>
        <row r="39">
          <cell r="A39" t="str">
            <v>220</v>
          </cell>
          <cell r="B39" t="str">
            <v>Gç chÌn khi l¾p cÊu kiÖn</v>
          </cell>
          <cell r="C39" t="str">
            <v>m3</v>
          </cell>
          <cell r="D39">
            <v>29.02</v>
          </cell>
          <cell r="E39">
            <v>1454545</v>
          </cell>
          <cell r="F39">
            <v>42210896</v>
          </cell>
        </row>
        <row r="40">
          <cell r="A40" t="str">
            <v>286</v>
          </cell>
          <cell r="B40" t="str">
            <v>Que hµn</v>
          </cell>
          <cell r="C40" t="str">
            <v>kg</v>
          </cell>
          <cell r="D40">
            <v>4426.36114</v>
          </cell>
          <cell r="E40">
            <v>8500</v>
          </cell>
          <cell r="F40">
            <v>37624070</v>
          </cell>
        </row>
        <row r="41">
          <cell r="A41" t="str">
            <v>313</v>
          </cell>
          <cell r="B41" t="str">
            <v>S¾t ®Öm</v>
          </cell>
          <cell r="C41" t="str">
            <v>kg</v>
          </cell>
          <cell r="D41">
            <v>2902</v>
          </cell>
          <cell r="E41">
            <v>5000</v>
          </cell>
          <cell r="F41">
            <v>14510000</v>
          </cell>
        </row>
        <row r="42">
          <cell r="A42" t="str">
            <v>385</v>
          </cell>
          <cell r="B42" t="str">
            <v>V÷a</v>
          </cell>
          <cell r="C42" t="str">
            <v>m3</v>
          </cell>
          <cell r="D42">
            <v>0.51382000000000005</v>
          </cell>
        </row>
        <row r="43">
          <cell r="A43" t="str">
            <v>234</v>
          </cell>
          <cell r="B43" t="str">
            <v>Gç v¸n khu«n (c¶ nÑp)</v>
          </cell>
          <cell r="C43" t="str">
            <v>m3</v>
          </cell>
          <cell r="D43">
            <v>40.070059999999998</v>
          </cell>
          <cell r="E43">
            <v>1454545</v>
          </cell>
          <cell r="F43">
            <v>58283705</v>
          </cell>
        </row>
        <row r="44">
          <cell r="A44" t="str">
            <v>136</v>
          </cell>
          <cell r="B44" t="str">
            <v>D©y thÐp</v>
          </cell>
          <cell r="C44" t="str">
            <v>kg</v>
          </cell>
          <cell r="D44">
            <v>7438.5787399999999</v>
          </cell>
          <cell r="E44">
            <v>5455</v>
          </cell>
          <cell r="F44">
            <v>40577447</v>
          </cell>
        </row>
        <row r="45">
          <cell r="A45" t="str">
            <v>344</v>
          </cell>
          <cell r="B45" t="str">
            <v>ThÐp trßn D&lt;=10mm</v>
          </cell>
          <cell r="C45" t="str">
            <v>kg</v>
          </cell>
          <cell r="D45">
            <v>325952.06205000001</v>
          </cell>
          <cell r="E45">
            <v>4100</v>
          </cell>
          <cell r="F45">
            <v>1336403454</v>
          </cell>
        </row>
        <row r="46">
          <cell r="A46" t="str">
            <v>0408</v>
          </cell>
          <cell r="B46" t="str">
            <v>èng bª t«ng ly t©m D600mm (èng dµi 2m)</v>
          </cell>
          <cell r="C46" t="str">
            <v>m</v>
          </cell>
          <cell r="D46">
            <v>24.36</v>
          </cell>
          <cell r="E46">
            <v>180952.38</v>
          </cell>
        </row>
        <row r="47">
          <cell r="A47" t="str">
            <v>079</v>
          </cell>
          <cell r="B47" t="str">
            <v>C¸t nÒn</v>
          </cell>
          <cell r="C47" t="str">
            <v>m3</v>
          </cell>
          <cell r="D47">
            <v>435.57659999999998</v>
          </cell>
          <cell r="E47">
            <v>40668.39</v>
          </cell>
          <cell r="F47">
            <v>7523279</v>
          </cell>
        </row>
        <row r="48">
          <cell r="A48" t="str">
            <v>126</v>
          </cell>
          <cell r="B48" t="str">
            <v>D©y</v>
          </cell>
          <cell r="C48" t="str">
            <v>kg</v>
          </cell>
          <cell r="D48">
            <v>620.90231000000006</v>
          </cell>
          <cell r="E48">
            <v>5500</v>
          </cell>
          <cell r="F48">
            <v>3414963</v>
          </cell>
        </row>
        <row r="49">
          <cell r="A49" t="str">
            <v>231</v>
          </cell>
          <cell r="B49" t="str">
            <v>Gç v¸n</v>
          </cell>
          <cell r="C49" t="str">
            <v>m3</v>
          </cell>
          <cell r="D49">
            <v>14.951700000000001</v>
          </cell>
          <cell r="E49">
            <v>1454545</v>
          </cell>
          <cell r="F49">
            <v>21747920</v>
          </cell>
        </row>
        <row r="50">
          <cell r="A50" t="str">
            <v>071</v>
          </cell>
          <cell r="B50" t="str">
            <v>C©y chèng</v>
          </cell>
          <cell r="C50" t="str">
            <v>c©y</v>
          </cell>
          <cell r="D50">
            <v>2358.3970300000001</v>
          </cell>
          <cell r="E50">
            <v>17142.86</v>
          </cell>
          <cell r="F50">
            <v>23583970</v>
          </cell>
        </row>
        <row r="51">
          <cell r="A51" t="str">
            <v>100</v>
          </cell>
          <cell r="B51" t="str">
            <v>Cäc tre</v>
          </cell>
          <cell r="C51" t="str">
            <v>m</v>
          </cell>
          <cell r="D51">
            <v>138712.21875</v>
          </cell>
          <cell r="E51">
            <v>1136</v>
          </cell>
          <cell r="F51">
            <v>157577080</v>
          </cell>
        </row>
        <row r="52">
          <cell r="A52" t="str">
            <v>141</v>
          </cell>
          <cell r="B52" t="str">
            <v>D©y thõng</v>
          </cell>
          <cell r="C52" t="str">
            <v>m</v>
          </cell>
          <cell r="D52">
            <v>6562.5420000000004</v>
          </cell>
          <cell r="E52">
            <v>1121</v>
          </cell>
          <cell r="F52">
            <v>7356610</v>
          </cell>
        </row>
        <row r="53">
          <cell r="A53" t="str">
            <v>272</v>
          </cell>
          <cell r="B53" t="str">
            <v>Nhùa bitum sè 4</v>
          </cell>
          <cell r="C53" t="str">
            <v>kg</v>
          </cell>
          <cell r="D53">
            <v>5889.5495199999996</v>
          </cell>
          <cell r="E53">
            <v>2747</v>
          </cell>
          <cell r="F53">
            <v>13545964</v>
          </cell>
        </row>
        <row r="54">
          <cell r="A54" t="str">
            <v>428</v>
          </cell>
          <cell r="B54" t="str">
            <v>§¸ d¨m 1x2</v>
          </cell>
          <cell r="C54" t="str">
            <v>m3</v>
          </cell>
          <cell r="D54">
            <v>5234.9716600000002</v>
          </cell>
          <cell r="E54">
            <v>107017.13</v>
          </cell>
          <cell r="F54">
            <v>385482373</v>
          </cell>
        </row>
        <row r="55">
          <cell r="A55" t="str">
            <v>119</v>
          </cell>
          <cell r="B55" t="str">
            <v>Cñi</v>
          </cell>
          <cell r="C55" t="str">
            <v>kg</v>
          </cell>
          <cell r="D55">
            <v>97185.240720000002</v>
          </cell>
          <cell r="E55">
            <v>400</v>
          </cell>
          <cell r="F55">
            <v>38874096</v>
          </cell>
        </row>
        <row r="56">
          <cell r="A56" t="str">
            <v>067</v>
          </cell>
          <cell r="B56" t="str">
            <v>Bét ®¸</v>
          </cell>
          <cell r="C56" t="str">
            <v>kg</v>
          </cell>
          <cell r="D56">
            <v>46573.931519999998</v>
          </cell>
          <cell r="E56">
            <v>266.66666666666663</v>
          </cell>
          <cell r="F56">
            <v>8476456</v>
          </cell>
        </row>
        <row r="57">
          <cell r="A57" t="str">
            <v>271</v>
          </cell>
          <cell r="B57" t="str">
            <v>Nhùa bitum</v>
          </cell>
          <cell r="C57" t="str">
            <v>kg</v>
          </cell>
          <cell r="D57">
            <v>80860.92</v>
          </cell>
          <cell r="E57">
            <v>2747</v>
          </cell>
          <cell r="F57">
            <v>185980116</v>
          </cell>
        </row>
        <row r="58">
          <cell r="A58" t="str">
            <v>401</v>
          </cell>
          <cell r="B58" t="str">
            <v>§inh</v>
          </cell>
          <cell r="C58" t="str">
            <v>kg</v>
          </cell>
          <cell r="D58">
            <v>2302.0592499999998</v>
          </cell>
          <cell r="E58">
            <v>5455</v>
          </cell>
          <cell r="F58">
            <v>12557733</v>
          </cell>
        </row>
        <row r="59">
          <cell r="A59" t="str">
            <v>221</v>
          </cell>
          <cell r="B59" t="str">
            <v>Gç chèng</v>
          </cell>
          <cell r="C59" t="str">
            <v>m3</v>
          </cell>
          <cell r="D59">
            <v>62.123640000000002</v>
          </cell>
          <cell r="E59">
            <v>1454545</v>
          </cell>
          <cell r="F59">
            <v>90361630</v>
          </cell>
        </row>
        <row r="60">
          <cell r="A60" t="str">
            <v>239</v>
          </cell>
          <cell r="B60" t="str">
            <v>Gç ®µ nÑp</v>
          </cell>
          <cell r="C60" t="str">
            <v>m3</v>
          </cell>
          <cell r="D60">
            <v>16.925940000000001</v>
          </cell>
          <cell r="E60">
            <v>1454545</v>
          </cell>
          <cell r="F60">
            <v>24619541</v>
          </cell>
        </row>
        <row r="61">
          <cell r="A61" t="str">
            <v>233</v>
          </cell>
          <cell r="B61" t="str">
            <v>Gç v¸n khu«n</v>
          </cell>
          <cell r="C61" t="str">
            <v>m3</v>
          </cell>
          <cell r="D61">
            <v>114.6778</v>
          </cell>
          <cell r="E61">
            <v>1454545</v>
          </cell>
          <cell r="F61">
            <v>166804021</v>
          </cell>
        </row>
        <row r="62">
          <cell r="A62" t="str">
            <v>275</v>
          </cell>
          <cell r="B62" t="str">
            <v>N­íc</v>
          </cell>
          <cell r="C62" t="str">
            <v>LÝt</v>
          </cell>
          <cell r="D62">
            <v>1213213.2553900001</v>
          </cell>
          <cell r="E62">
            <v>6</v>
          </cell>
          <cell r="F62">
            <v>2426427</v>
          </cell>
        </row>
        <row r="63">
          <cell r="A63" t="str">
            <v>429</v>
          </cell>
          <cell r="B63" t="str">
            <v>§¸ d¨m 2x4</v>
          </cell>
          <cell r="C63" t="str">
            <v>m3</v>
          </cell>
          <cell r="D63">
            <v>397.76119</v>
          </cell>
          <cell r="E63">
            <v>102899.04</v>
          </cell>
          <cell r="F63">
            <v>27843283</v>
          </cell>
        </row>
        <row r="64">
          <cell r="A64" t="str">
            <v>081</v>
          </cell>
          <cell r="B64" t="str">
            <v>C¸t vµng</v>
          </cell>
          <cell r="C64" t="str">
            <v>m3</v>
          </cell>
          <cell r="D64">
            <v>3098.9452200000001</v>
          </cell>
          <cell r="E64">
            <v>79716.009999999995</v>
          </cell>
          <cell r="F64">
            <v>163398085</v>
          </cell>
        </row>
        <row r="65">
          <cell r="A65" t="str">
            <v>0002</v>
          </cell>
          <cell r="B65" t="str">
            <v>C¸t vµng</v>
          </cell>
          <cell r="C65" t="str">
            <v>m3</v>
          </cell>
          <cell r="D65">
            <v>203.15798000000001</v>
          </cell>
          <cell r="E65">
            <v>79716.009999999995</v>
          </cell>
          <cell r="F65">
            <v>10711911</v>
          </cell>
        </row>
        <row r="66">
          <cell r="A66" t="str">
            <v>390</v>
          </cell>
          <cell r="B66" t="str">
            <v>Xi m¨ng PC30</v>
          </cell>
          <cell r="C66" t="str">
            <v>kg</v>
          </cell>
          <cell r="D66">
            <v>2379864.18872</v>
          </cell>
          <cell r="E66">
            <v>714.29</v>
          </cell>
          <cell r="F66">
            <v>1601648599</v>
          </cell>
        </row>
        <row r="67">
          <cell r="A67" t="str">
            <v>0192</v>
          </cell>
          <cell r="B67" t="str">
            <v>Cñi ®un</v>
          </cell>
          <cell r="C67" t="str">
            <v>kg</v>
          </cell>
          <cell r="D67">
            <v>6936.9691999999995</v>
          </cell>
          <cell r="E67">
            <v>400</v>
          </cell>
          <cell r="F67">
            <v>2774788</v>
          </cell>
        </row>
        <row r="68">
          <cell r="A68" t="str">
            <v>0191</v>
          </cell>
          <cell r="B68" t="str">
            <v>Nhùa bi tum</v>
          </cell>
          <cell r="C68" t="str">
            <v>kg</v>
          </cell>
          <cell r="D68">
            <v>6936.9691999999995</v>
          </cell>
          <cell r="E68">
            <v>2747</v>
          </cell>
          <cell r="F68">
            <v>20810908</v>
          </cell>
        </row>
        <row r="69">
          <cell r="A69" t="str">
            <v>0372</v>
          </cell>
          <cell r="B69" t="str">
            <v>D©y ®ay</v>
          </cell>
          <cell r="C69" t="str">
            <v>kg</v>
          </cell>
          <cell r="D69">
            <v>22048.333999999999</v>
          </cell>
          <cell r="E69">
            <v>2500</v>
          </cell>
        </row>
        <row r="70">
          <cell r="A70" t="str">
            <v>0406</v>
          </cell>
          <cell r="B70" t="str">
            <v>èng bª t«ng ly t©m D400mm (èng dµi 2m)</v>
          </cell>
          <cell r="C70" t="str">
            <v>m</v>
          </cell>
          <cell r="D70">
            <v>645.54</v>
          </cell>
          <cell r="E70">
            <v>104761.9</v>
          </cell>
        </row>
        <row r="71">
          <cell r="A71">
            <v>8001</v>
          </cell>
          <cell r="B71" t="str">
            <v>N¾p ga gang</v>
          </cell>
          <cell r="C71" t="str">
            <v>c¸i</v>
          </cell>
          <cell r="E71">
            <v>1800000</v>
          </cell>
        </row>
        <row r="72">
          <cell r="A72" t="str">
            <v>6125</v>
          </cell>
          <cell r="B72" t="str">
            <v>Nh©n c«ng 2,5/7</v>
          </cell>
          <cell r="C72" t="str">
            <v>c«ng</v>
          </cell>
          <cell r="D72">
            <v>2.5272000000000001</v>
          </cell>
          <cell r="E72">
            <v>11889</v>
          </cell>
          <cell r="F72">
            <v>30046</v>
          </cell>
        </row>
        <row r="73">
          <cell r="A73" t="str">
            <v>6140</v>
          </cell>
          <cell r="B73" t="str">
            <v>Nh©n c«ng 4/7</v>
          </cell>
          <cell r="C73" t="str">
            <v>c«ng</v>
          </cell>
          <cell r="D73">
            <v>7110.9864900000002</v>
          </cell>
          <cell r="E73">
            <v>13529</v>
          </cell>
          <cell r="F73">
            <v>96204536</v>
          </cell>
        </row>
        <row r="74">
          <cell r="A74" t="str">
            <v>6137</v>
          </cell>
          <cell r="B74" t="str">
            <v>Nh©n c«ng 3,7/7</v>
          </cell>
          <cell r="C74" t="str">
            <v>c«ng</v>
          </cell>
          <cell r="D74">
            <v>1330.2401199999999</v>
          </cell>
          <cell r="E74">
            <v>13194</v>
          </cell>
          <cell r="F74">
            <v>17551188</v>
          </cell>
        </row>
        <row r="75">
          <cell r="A75" t="str">
            <v>6006</v>
          </cell>
          <cell r="B75" t="str">
            <v>Nh©n c«ng bËc 4/7</v>
          </cell>
          <cell r="C75" t="str">
            <v>C«ng</v>
          </cell>
          <cell r="D75">
            <v>41484.468999999997</v>
          </cell>
          <cell r="E75">
            <v>14506</v>
          </cell>
          <cell r="F75">
            <v>601773707</v>
          </cell>
        </row>
        <row r="76">
          <cell r="A76" t="str">
            <v>6135</v>
          </cell>
          <cell r="B76" t="str">
            <v>Nh©n c«ng 3,5/7</v>
          </cell>
          <cell r="C76" t="str">
            <v>c«ng</v>
          </cell>
          <cell r="D76">
            <v>21174.588159999999</v>
          </cell>
          <cell r="E76">
            <v>12971</v>
          </cell>
          <cell r="F76">
            <v>274655583</v>
          </cell>
        </row>
        <row r="77">
          <cell r="A77" t="str">
            <v>6005</v>
          </cell>
          <cell r="B77" t="str">
            <v>Nh©n c«ng bËc 3,5/7</v>
          </cell>
          <cell r="C77" t="str">
            <v>C«ng</v>
          </cell>
          <cell r="D77">
            <v>796.27200000000005</v>
          </cell>
          <cell r="E77">
            <v>13809</v>
          </cell>
          <cell r="F77">
            <v>10995720</v>
          </cell>
        </row>
        <row r="78">
          <cell r="A78" t="str">
            <v>6127</v>
          </cell>
          <cell r="B78" t="str">
            <v>Nh©n c«ng 2,7/7</v>
          </cell>
          <cell r="C78" t="str">
            <v>c«ng</v>
          </cell>
          <cell r="D78">
            <v>28854.020789999999</v>
          </cell>
          <cell r="E78">
            <v>12099</v>
          </cell>
          <cell r="F78">
            <v>349104798</v>
          </cell>
        </row>
        <row r="79">
          <cell r="A79" t="str">
            <v>6130</v>
          </cell>
          <cell r="B79" t="str">
            <v>Nh©n c«ng 3/7</v>
          </cell>
          <cell r="C79" t="str">
            <v>c«ng</v>
          </cell>
          <cell r="D79">
            <v>24441.44425</v>
          </cell>
          <cell r="E79">
            <v>12413</v>
          </cell>
          <cell r="F79">
            <v>303391647</v>
          </cell>
        </row>
        <row r="80">
          <cell r="B80" t="str">
            <v>M¸y thi c«ng</v>
          </cell>
        </row>
        <row r="81">
          <cell r="A81" t="str">
            <v>7576</v>
          </cell>
          <cell r="B81" t="str">
            <v>M¸y ®Çm b¸nh lèp 16T</v>
          </cell>
          <cell r="C81" t="str">
            <v>ca</v>
          </cell>
          <cell r="D81">
            <v>4.6080000000000003E-2</v>
          </cell>
          <cell r="E81">
            <v>432053</v>
          </cell>
          <cell r="F81">
            <v>19909</v>
          </cell>
        </row>
        <row r="82">
          <cell r="A82" t="str">
            <v>7544</v>
          </cell>
          <cell r="B82" t="str">
            <v>M¸y lu 10T</v>
          </cell>
          <cell r="C82" t="str">
            <v>ca</v>
          </cell>
          <cell r="D82">
            <v>8.6400000000000005E-2</v>
          </cell>
          <cell r="E82">
            <v>288922</v>
          </cell>
          <cell r="F82">
            <v>24963</v>
          </cell>
        </row>
        <row r="83">
          <cell r="A83" t="str">
            <v>7555</v>
          </cell>
          <cell r="B83" t="str">
            <v>M¸y r¶i 20T/h</v>
          </cell>
          <cell r="C83" t="str">
            <v>ca</v>
          </cell>
          <cell r="D83">
            <v>7.1999999999999995E-2</v>
          </cell>
          <cell r="E83">
            <v>450000</v>
          </cell>
          <cell r="F83">
            <v>32400</v>
          </cell>
        </row>
        <row r="84">
          <cell r="A84" t="str">
            <v>7539</v>
          </cell>
          <cell r="B84" t="str">
            <v>M¸y khoan 4,5kw</v>
          </cell>
          <cell r="C84" t="str">
            <v>ca</v>
          </cell>
          <cell r="D84">
            <v>1.5854999999999999</v>
          </cell>
          <cell r="E84">
            <v>72334</v>
          </cell>
          <cell r="F84">
            <v>114686</v>
          </cell>
        </row>
        <row r="85">
          <cell r="A85" t="str">
            <v>7545</v>
          </cell>
          <cell r="B85" t="str">
            <v>M¸y lu 8,5T</v>
          </cell>
          <cell r="C85" t="str">
            <v>ca</v>
          </cell>
          <cell r="D85">
            <v>9.6975999999999996</v>
          </cell>
          <cell r="E85">
            <v>252823</v>
          </cell>
          <cell r="F85">
            <v>2451776</v>
          </cell>
        </row>
        <row r="86">
          <cell r="A86" t="str">
            <v>7561</v>
          </cell>
          <cell r="B86" t="str">
            <v>M¸y vËn th¨ng 0,8T</v>
          </cell>
          <cell r="C86" t="str">
            <v>ca</v>
          </cell>
          <cell r="D86">
            <v>64.078770000000006</v>
          </cell>
          <cell r="E86">
            <v>54495</v>
          </cell>
          <cell r="F86">
            <v>3491973</v>
          </cell>
        </row>
        <row r="87">
          <cell r="A87" t="str">
            <v>7538</v>
          </cell>
          <cell r="B87" t="str">
            <v>M¸y hµn 23kw</v>
          </cell>
          <cell r="C87" t="str">
            <v>ca</v>
          </cell>
          <cell r="D87">
            <v>634.41282999999999</v>
          </cell>
          <cell r="E87">
            <v>77338</v>
          </cell>
          <cell r="F87">
            <v>49064219</v>
          </cell>
        </row>
        <row r="88">
          <cell r="A88" t="str">
            <v>7506</v>
          </cell>
          <cell r="B88" t="str">
            <v>CÇn cÈu 10T</v>
          </cell>
          <cell r="C88" t="str">
            <v>ca</v>
          </cell>
          <cell r="D88">
            <v>105.922</v>
          </cell>
          <cell r="E88">
            <v>615511</v>
          </cell>
          <cell r="F88">
            <v>65196156</v>
          </cell>
        </row>
        <row r="89">
          <cell r="A89" t="str">
            <v>7559</v>
          </cell>
          <cell r="B89" t="str">
            <v>M¸y trén 80L</v>
          </cell>
          <cell r="C89" t="str">
            <v>ca</v>
          </cell>
          <cell r="D89">
            <v>0.78237000000000001</v>
          </cell>
          <cell r="E89">
            <v>45294</v>
          </cell>
          <cell r="F89">
            <v>35437</v>
          </cell>
        </row>
        <row r="90">
          <cell r="A90" t="str">
            <v>7536</v>
          </cell>
          <cell r="B90" t="str">
            <v>M¸y c¾t uèn</v>
          </cell>
          <cell r="C90" t="str">
            <v>ca</v>
          </cell>
          <cell r="D90">
            <v>140.30824000000001</v>
          </cell>
          <cell r="E90">
            <v>39789</v>
          </cell>
          <cell r="F90">
            <v>5582725</v>
          </cell>
        </row>
        <row r="91">
          <cell r="A91" t="str">
            <v>7573</v>
          </cell>
          <cell r="B91" t="str">
            <v>M¸y ®Çm 25T</v>
          </cell>
          <cell r="C91" t="str">
            <v>ca</v>
          </cell>
          <cell r="D91">
            <v>221.21337</v>
          </cell>
          <cell r="E91">
            <v>580000</v>
          </cell>
          <cell r="F91">
            <v>128303755</v>
          </cell>
        </row>
        <row r="92">
          <cell r="A92" t="str">
            <v>7579</v>
          </cell>
          <cell r="B92" t="str">
            <v>M¸y ®Çm dïi 1,5kw</v>
          </cell>
          <cell r="C92" t="str">
            <v>ca</v>
          </cell>
          <cell r="D92">
            <v>410.88961999999998</v>
          </cell>
          <cell r="E92">
            <v>37456</v>
          </cell>
          <cell r="F92">
            <v>15390282</v>
          </cell>
        </row>
        <row r="93">
          <cell r="A93" t="str">
            <v>7558</v>
          </cell>
          <cell r="B93" t="str">
            <v>M¸y trén 250L</v>
          </cell>
          <cell r="C93" t="str">
            <v>ca</v>
          </cell>
          <cell r="D93">
            <v>641.54966999999999</v>
          </cell>
          <cell r="E93">
            <v>96272</v>
          </cell>
          <cell r="F93">
            <v>61763270</v>
          </cell>
        </row>
        <row r="94">
          <cell r="A94" t="str">
            <v>6805</v>
          </cell>
          <cell r="B94" t="str">
            <v>CÈu b¸nh h¬i 6,0T</v>
          </cell>
          <cell r="C94" t="str">
            <v>ca</v>
          </cell>
          <cell r="D94">
            <v>250.79310000000001</v>
          </cell>
          <cell r="E94">
            <v>357174</v>
          </cell>
        </row>
        <row r="95">
          <cell r="A95" t="str">
            <v>7586</v>
          </cell>
          <cell r="B95" t="str">
            <v>M¸y ñi 110cv</v>
          </cell>
          <cell r="C95" t="str">
            <v>ca</v>
          </cell>
          <cell r="D95">
            <v>145.06644</v>
          </cell>
          <cell r="E95">
            <v>669348</v>
          </cell>
          <cell r="F95">
            <v>97099931</v>
          </cell>
        </row>
        <row r="96">
          <cell r="A96" t="str">
            <v>7616</v>
          </cell>
          <cell r="B96" t="str">
            <v>¤ t« &lt;=5T</v>
          </cell>
          <cell r="C96" t="str">
            <v>ca</v>
          </cell>
          <cell r="D96">
            <v>717.91236000000004</v>
          </cell>
          <cell r="E96">
            <v>309841</v>
          </cell>
          <cell r="F96">
            <v>222438684</v>
          </cell>
        </row>
        <row r="97">
          <cell r="A97" t="str">
            <v>7565</v>
          </cell>
          <cell r="B97" t="str">
            <v>M¸y ®µo &lt;= 0,4m3</v>
          </cell>
          <cell r="C97" t="str">
            <v>ca</v>
          </cell>
          <cell r="D97">
            <v>521.92228</v>
          </cell>
          <cell r="E97">
            <v>393549</v>
          </cell>
          <cell r="F97">
            <v>205401991</v>
          </cell>
        </row>
        <row r="98">
          <cell r="A98" t="str">
            <v>.</v>
          </cell>
          <cell r="B98" t="str">
            <v>VËt liÖu kh¸c</v>
          </cell>
          <cell r="F98">
            <v>50057508</v>
          </cell>
        </row>
        <row r="99">
          <cell r="A99" t="str">
            <v>.</v>
          </cell>
          <cell r="B99" t="str">
            <v>Nh©n c«ng kh¸c</v>
          </cell>
        </row>
        <row r="100">
          <cell r="A100" t="str">
            <v>.</v>
          </cell>
          <cell r="B100" t="str">
            <v>M¸y thi c«ng kh¸c</v>
          </cell>
          <cell r="F100">
            <v>84087</v>
          </cell>
        </row>
        <row r="101">
          <cell r="A101" t="str">
            <v>TT</v>
          </cell>
          <cell r="B101" t="str">
            <v>VËn chuyÓn èng cèng D=400</v>
          </cell>
          <cell r="C101" t="str">
            <v>m</v>
          </cell>
          <cell r="D101">
            <v>636</v>
          </cell>
        </row>
        <row r="102">
          <cell r="A102" t="str">
            <v>TT2</v>
          </cell>
          <cell r="B102" t="str">
            <v>VËn chuyÓn èng cèng D=600</v>
          </cell>
          <cell r="C102" t="str">
            <v>m</v>
          </cell>
          <cell r="D102">
            <v>24</v>
          </cell>
        </row>
        <row r="103">
          <cell r="A103" t="str">
            <v>TT3</v>
          </cell>
          <cell r="B103" t="str">
            <v>VËn chuyÓn vµ l¾p ®Æt tÊm ®an cèng D=600</v>
          </cell>
          <cell r="C103" t="str">
            <v>tÊm</v>
          </cell>
          <cell r="D103">
            <v>24</v>
          </cell>
        </row>
        <row r="104">
          <cell r="A104" t="str">
            <v>a</v>
          </cell>
          <cell r="B104" t="str">
            <v>ChÌn khe cèng</v>
          </cell>
        </row>
        <row r="105">
          <cell r="A105" t="str">
            <v>b</v>
          </cell>
          <cell r="B105" t="str">
            <v>§óc tÊm ®an mèi nèi</v>
          </cell>
          <cell r="C105" t="str">
            <v>tÊm</v>
          </cell>
          <cell r="D105">
            <v>44</v>
          </cell>
        </row>
        <row r="106">
          <cell r="A106" t="str">
            <v>TT4</v>
          </cell>
          <cell r="B106" t="str">
            <v>VËn chuyÓn mèi nèi</v>
          </cell>
          <cell r="C106" t="str">
            <v>tÊm</v>
          </cell>
          <cell r="D106">
            <v>44</v>
          </cell>
        </row>
        <row r="107">
          <cell r="A107" t="str">
            <v>TT5</v>
          </cell>
          <cell r="B107" t="str">
            <v>VËn chuyÓn èng cèng D800</v>
          </cell>
          <cell r="C107" t="str">
            <v>m</v>
          </cell>
          <cell r="D107">
            <v>452</v>
          </cell>
        </row>
        <row r="108">
          <cell r="A108" t="str">
            <v>TT3</v>
          </cell>
          <cell r="B108" t="str">
            <v>VËn chuyÓn vµ l¾p ®Æt tÊm ®an cèng D=600</v>
          </cell>
          <cell r="C108" t="str">
            <v>tÊm</v>
          </cell>
          <cell r="D108">
            <v>452</v>
          </cell>
        </row>
        <row r="109">
          <cell r="A109" t="str">
            <v>a</v>
          </cell>
          <cell r="B109" t="str">
            <v>ChÌn khe cèng</v>
          </cell>
        </row>
        <row r="110">
          <cell r="A110" t="str">
            <v>b</v>
          </cell>
          <cell r="B110" t="str">
            <v>§óc tÊm ®an mèi nèi</v>
          </cell>
          <cell r="C110" t="str">
            <v>tÊm</v>
          </cell>
          <cell r="D110">
            <v>1281</v>
          </cell>
        </row>
        <row r="111">
          <cell r="A111" t="str">
            <v>TT4</v>
          </cell>
          <cell r="B111" t="str">
            <v>VËn chuyÓn mèi nèi</v>
          </cell>
          <cell r="C111" t="str">
            <v>tÊm</v>
          </cell>
          <cell r="D111">
            <v>1281</v>
          </cell>
        </row>
        <row r="112">
          <cell r="A112" t="str">
            <v>TT5</v>
          </cell>
          <cell r="B112" t="str">
            <v>VËn chuyÓn èng cèng D1000</v>
          </cell>
          <cell r="C112" t="str">
            <v>m</v>
          </cell>
          <cell r="D112">
            <v>1502</v>
          </cell>
        </row>
        <row r="113">
          <cell r="A113" t="str">
            <v>TT3</v>
          </cell>
          <cell r="B113" t="str">
            <v>VËn chuyÓn vµ l¾p ®Æt tÊm ®an cèng D=600</v>
          </cell>
          <cell r="C113" t="str">
            <v>tÊm</v>
          </cell>
          <cell r="D113">
            <v>1502</v>
          </cell>
        </row>
        <row r="114">
          <cell r="A114" t="str">
            <v>a</v>
          </cell>
          <cell r="B114" t="str">
            <v>chÌn khe cèng</v>
          </cell>
        </row>
        <row r="115">
          <cell r="A115" t="str">
            <v>b</v>
          </cell>
          <cell r="B115" t="str">
            <v>§óc tÊm ®an mèi nèi</v>
          </cell>
          <cell r="C115" t="str">
            <v>tÊm</v>
          </cell>
          <cell r="D115">
            <v>4389</v>
          </cell>
        </row>
        <row r="116">
          <cell r="A116" t="str">
            <v>TT4</v>
          </cell>
          <cell r="B116" t="str">
            <v>VËn chuyÓn mèi nèi</v>
          </cell>
          <cell r="C116" t="str">
            <v>tÊm</v>
          </cell>
          <cell r="D116">
            <v>4389</v>
          </cell>
        </row>
        <row r="117">
          <cell r="A117" t="str">
            <v>TT5</v>
          </cell>
          <cell r="B117" t="str">
            <v>VËn chuyÓn èng cèng D1000</v>
          </cell>
          <cell r="C117" t="str">
            <v>m</v>
          </cell>
          <cell r="D117">
            <v>31</v>
          </cell>
        </row>
        <row r="118">
          <cell r="A118" t="str">
            <v>TT3</v>
          </cell>
          <cell r="B118" t="str">
            <v>VËn chuyÓn vµ l¾p ®Æt tÊm ®an cèng D=600</v>
          </cell>
          <cell r="C118" t="str">
            <v>tÊm</v>
          </cell>
          <cell r="D118">
            <v>31</v>
          </cell>
        </row>
        <row r="119">
          <cell r="A119" t="str">
            <v>a</v>
          </cell>
          <cell r="B119" t="str">
            <v>chÌn khe cèng</v>
          </cell>
        </row>
        <row r="120">
          <cell r="A120" t="str">
            <v>b</v>
          </cell>
          <cell r="B120" t="str">
            <v>§óc tÊm ®an mèi nèi</v>
          </cell>
          <cell r="C120" t="str">
            <v>tÊm</v>
          </cell>
          <cell r="D120">
            <v>90</v>
          </cell>
        </row>
        <row r="121">
          <cell r="A121" t="str">
            <v>TT4</v>
          </cell>
          <cell r="B121" t="str">
            <v>VËn chuyÓn mèi nèi</v>
          </cell>
          <cell r="C121" t="str">
            <v>tÊm</v>
          </cell>
          <cell r="D121">
            <v>90</v>
          </cell>
        </row>
        <row r="122">
          <cell r="A122" t="str">
            <v>TT5</v>
          </cell>
          <cell r="B122" t="str">
            <v>VËn chuyÓn èng cèng D1200</v>
          </cell>
          <cell r="C122" t="str">
            <v>m</v>
          </cell>
          <cell r="D122">
            <v>3334</v>
          </cell>
        </row>
        <row r="123">
          <cell r="A123" t="str">
            <v>TT3</v>
          </cell>
          <cell r="B123" t="str">
            <v>VËn chuyÓn vµ l¾p ®Æt tÊm ®an cèng D=600</v>
          </cell>
          <cell r="C123" t="str">
            <v>tÊm</v>
          </cell>
          <cell r="D123">
            <v>3334</v>
          </cell>
        </row>
        <row r="124">
          <cell r="A124" t="str">
            <v>a</v>
          </cell>
          <cell r="B124" t="str">
            <v>chÌn khe cèng</v>
          </cell>
        </row>
        <row r="125">
          <cell r="A125" t="str">
            <v>b</v>
          </cell>
          <cell r="B125" t="str">
            <v>§óc tÊm ®an mèi nèi</v>
          </cell>
          <cell r="D125">
            <v>9768</v>
          </cell>
        </row>
        <row r="126">
          <cell r="A126" t="str">
            <v>TT4</v>
          </cell>
          <cell r="B126" t="str">
            <v>VËn chuyÓn mèi nèi</v>
          </cell>
          <cell r="C126" t="str">
            <v>tÊm</v>
          </cell>
          <cell r="D126">
            <v>9768</v>
          </cell>
        </row>
        <row r="127">
          <cell r="A127" t="str">
            <v>TT5</v>
          </cell>
          <cell r="B127" t="str">
            <v>VËn chuyÓn èng cèng D1200</v>
          </cell>
          <cell r="C127" t="str">
            <v>m</v>
          </cell>
          <cell r="D127">
            <v>3307</v>
          </cell>
        </row>
        <row r="128">
          <cell r="A128" t="str">
            <v>TT3</v>
          </cell>
          <cell r="B128" t="str">
            <v>VËn chuyÓn vµ l¾p ®Æt tÊm ®an cèng D=600</v>
          </cell>
          <cell r="C128" t="str">
            <v>tÊm</v>
          </cell>
          <cell r="D128">
            <v>3307</v>
          </cell>
        </row>
        <row r="129">
          <cell r="A129" t="str">
            <v>a</v>
          </cell>
          <cell r="B129" t="str">
            <v>chÌn khe cèng</v>
          </cell>
        </row>
        <row r="130">
          <cell r="A130" t="str">
            <v>b</v>
          </cell>
          <cell r="B130" t="str">
            <v>§óc tÊm ®an mèi nèi</v>
          </cell>
          <cell r="D130">
            <v>9681</v>
          </cell>
        </row>
        <row r="131">
          <cell r="A131" t="str">
            <v>TT4</v>
          </cell>
          <cell r="B131" t="str">
            <v>VËn chuyÓn mèi nèi</v>
          </cell>
          <cell r="C131" t="str">
            <v>tÊm</v>
          </cell>
          <cell r="D131">
            <v>9681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_lieu"/>
      <sheetName val="Tong_gia"/>
      <sheetName val="Chi_tiet_gia"/>
      <sheetName val="KL_dao_Lap_dat"/>
      <sheetName val="THKP_don_gia_chao"/>
      <sheetName val="Tong_GT_khac_Pbo_vao_GT"/>
      <sheetName val="THKP_XL_Khac"/>
      <sheetName val="Lan_trai_tam"/>
      <sheetName val="Chuyen_quan"/>
      <sheetName val="Den_bu"/>
      <sheetName val="VL_NC_M_XL_khac"/>
      <sheetName val="BT_cot_thep"/>
      <sheetName val="KL_cot_thep"/>
      <sheetName val="Dap_Dat"/>
      <sheetName val="Tinh_CT_dao_dat_Luu"/>
      <sheetName val="Tinh_CT_dao_dat"/>
      <sheetName val="Chi_tiet_cot_pha"/>
      <sheetName val="Chiet_tinh_don_gia"/>
      <sheetName val="Don_gia_VCTC"/>
      <sheetName val="Gia_HTXL+VC"/>
      <sheetName val="XL4Poppy"/>
      <sheetName val="Bang ve"/>
      <sheetName val="Bang tong ke"/>
      <sheetName val="Liet ke vat tu"/>
      <sheetName val="Sheet2"/>
      <sheetName val="Sheet3"/>
      <sheetName val="Sheet4"/>
      <sheetName val="Sheet5"/>
      <sheetName val="XL4Test5"/>
      <sheetName val="TONG HOP"/>
      <sheetName val="BIA HUDA CHAI"/>
      <sheetName val="BIA HUDA LON"/>
      <sheetName val="BIA SG 450"/>
      <sheetName val="BIA SG 330"/>
      <sheetName val="BIA HENIKEN 330"/>
      <sheetName val="BG SUNNY 100g"/>
      <sheetName val="BG SUNNY 200g"/>
      <sheetName val="BG MEO 500g"/>
      <sheetName val="BG SOPHA 200g"/>
      <sheetName val="BG SUNNEW 100g"/>
      <sheetName val="BG SUNNEW 200g"/>
      <sheetName val="BG SUNNEW 500g"/>
      <sheetName val="BG ISO 400g "/>
      <sheetName val="BG ISO 180g"/>
      <sheetName val="PIN DEN CON VOI"/>
      <sheetName val="LOP OTO 500-12"/>
      <sheetName val="LOP OTO 700-16"/>
      <sheetName val="LOP OTO 840-15"/>
      <sheetName val="LOP OTO 900-20 DN"/>
      <sheetName val="LOP OTO 1000-20 DN"/>
      <sheetName val="LOP OTO 1100-20 DN"/>
      <sheetName val="LOP OTO 1200-20 DN"/>
      <sheetName val="LOP SIAM 900"/>
      <sheetName val="LOP SIAM 1000"/>
      <sheetName val="LOP SIAM 1100"/>
      <sheetName val="SAM OTO 1000-20 DN"/>
      <sheetName val="SAM OTO 1100-20 DN"/>
      <sheetName val="SAM OTO 1200-20 DN"/>
      <sheetName val="YEM OTO 1100-20"/>
      <sheetName val="YEM OTO 1200-20"/>
      <sheetName val="ACQUY 50 A"/>
      <sheetName val="ACQUY 70 A"/>
      <sheetName val="ACQUY 100 A"/>
      <sheetName val="ACQUY 120 A"/>
      <sheetName val="ACQUY 150 A"/>
      <sheetName val="ACQUY 200 A"/>
      <sheetName val="TL BASTOR"/>
      <sheetName val="TL ERA DO"/>
      <sheetName val="TL ERA XANH"/>
      <sheetName val="TL NGUA TRANG"/>
      <sheetName val="TL DALAT DO"/>
      <sheetName val="TL DA LAT XANH"/>
      <sheetName val="TL BLU XANH"/>
      <sheetName val="Tl CHO LON"/>
      <sheetName val="MI TALIFOOD"/>
      <sheetName val="MI  SAFOOD"/>
      <sheetName val="PHO BO GA"/>
      <sheetName val="MI BO RAU THOM"/>
      <sheetName val="MI  30 GOI"/>
      <sheetName val="MI BO BIT TET"/>
      <sheetName val="MI LAU THAI"/>
      <sheetName val="MI PH DONG DO"/>
      <sheetName val="NHUA LA PHONG "/>
      <sheetName val="KEO XOP CHANH"/>
      <sheetName val="SAT  4"/>
      <sheetName val="SAT 6"/>
      <sheetName val="SAT 8"/>
      <sheetName val="SAT 10"/>
      <sheetName val="SAT 12"/>
      <sheetName val="THEP BUOC"/>
      <sheetName val="KEM GAI"/>
      <sheetName val="THEP LUOI B40"/>
      <sheetName val="NHOM LA"/>
      <sheetName val="CAN N 5 LIT"/>
      <sheetName val="CAN N 20 LIT"/>
      <sheetName val="CAN N 30 LIT"/>
      <sheetName val="NI LONG (VAI N PVC)"/>
      <sheetName val="N- RUA SUMMER"/>
      <sheetName val="N- RUA SUPER 500 ml"/>
      <sheetName val="N- RUA TLONG"/>
      <sheetName val="DAY DIEN BOC PVC "/>
      <sheetName val="VO (GIAY TRANG)"/>
      <sheetName val="TON KEM"/>
      <sheetName val="QUAT TREO TUONG"/>
      <sheetName val="SUA DAC DD"/>
      <sheetName val="SUATUOI CO DUONG"/>
      <sheetName val="SUA PN XANH"/>
      <sheetName val="SUA ONG THO DO"/>
      <sheetName val="SUA BOT RILAC NGOT"/>
      <sheetName val="SUA  BOT RILAC MAN"/>
      <sheetName val="SUA PHINO"/>
      <sheetName val="SUA BOT 1,2,3"/>
      <sheetName val="MILO 200g"/>
      <sheetName val="MILO HOP 300g"/>
      <sheetName val="MILO 400g"/>
      <sheetName val="NUOC SAM YEN"/>
      <sheetName val="CAFE NET 20 goi"/>
      <sheetName val="CAFE NET 50 goi"/>
      <sheetName val="Solieu"/>
      <sheetName val="TMC"/>
      <sheetName val="TMDT"/>
      <sheetName val="GiaQuyen"/>
      <sheetName val="TONG"/>
      <sheetName val="THXL"/>
      <sheetName val="GT"/>
      <sheetName val="chitiet"/>
      <sheetName val="DG"/>
      <sheetName val="ThuHoiVT"/>
      <sheetName val="vc"/>
      <sheetName val="VCDD"/>
      <sheetName val="THXL-tr"/>
      <sheetName val="CT_tram"/>
      <sheetName val="TK"/>
      <sheetName val="bu"/>
      <sheetName val="bu-tr"/>
      <sheetName val="klth"/>
      <sheetName val="vtthuhoi"/>
      <sheetName val="tram1x25"/>
      <sheetName val="tram1x50"/>
      <sheetName val="tram3x25"/>
      <sheetName val="tram250"/>
      <sheetName val="tram160"/>
      <sheetName val="kldd2"/>
      <sheetName val="kldd1"/>
      <sheetName val="pp3p_NC"/>
      <sheetName val="pp3p "/>
      <sheetName val="pp1p"/>
      <sheetName val="pphtABC"/>
      <sheetName val="pphtAV"/>
      <sheetName val="TienLuong"/>
      <sheetName val="00000000"/>
      <sheetName val="10000000"/>
      <sheetName val="KL_dak_Lap_dat"/>
      <sheetName val="KL_cot[thep"/>
      <sheetName val="Hung"/>
      <sheetName val="Dau"/>
      <sheetName val="Doan"/>
      <sheetName val="Xanh"/>
      <sheetName val="Tri"/>
      <sheetName val="Chuong"/>
      <sheetName val="Hue"/>
      <sheetName val="Tien"/>
      <sheetName val="Sanh"/>
      <sheetName val="Phuc"/>
      <sheetName val="Hai"/>
      <sheetName val="Chau"/>
      <sheetName val="Lien"/>
      <sheetName val="Trieu"/>
      <sheetName val="Huong"/>
      <sheetName val="Canh"/>
      <sheetName val="Bao"/>
      <sheetName val="Kim"/>
      <sheetName val="Son"/>
      <sheetName val="Phuong"/>
      <sheetName val="Nga"/>
      <sheetName val="THTN"/>
      <sheetName val="DT0156"/>
      <sheetName val="CL0156"/>
      <sheetName val="DT0559"/>
      <sheetName val="CL0559"/>
      <sheetName val="DT0720"/>
      <sheetName val="CL0720"/>
      <sheetName val="DT0829"/>
      <sheetName val="CL0829"/>
      <sheetName val="DT0998"/>
      <sheetName val="CL0998"/>
      <sheetName val="TN01"/>
      <sheetName val="DT1110"/>
      <sheetName val="CL1110"/>
      <sheetName val="DT1207"/>
      <sheetName val="CL1027"/>
      <sheetName val="DT1253"/>
      <sheetName val="CL1253"/>
      <sheetName val="DT1472"/>
      <sheetName val="CL1472"/>
      <sheetName val="DT1595"/>
      <sheetName val="CL1595"/>
      <sheetName val="DT1797"/>
      <sheetName val="CL1797"/>
      <sheetName val="DT1850"/>
      <sheetName val="CL1850"/>
      <sheetName val="DT1924"/>
      <sheetName val="CL1924"/>
      <sheetName val="TN12"/>
      <sheetName val="DT2009"/>
      <sheetName val="CL2009"/>
      <sheetName val="DT2828"/>
      <sheetName val="CL2828"/>
      <sheetName val="DT2895"/>
      <sheetName val="CL2895"/>
      <sheetName val="DT2978"/>
      <sheetName val="CL2978"/>
      <sheetName val="TN23"/>
      <sheetName val="DT3080"/>
      <sheetName val="CL3080"/>
      <sheetName val="DT3235"/>
      <sheetName val="CL3235"/>
      <sheetName val="DT3440"/>
      <sheetName val="CL3440"/>
      <sheetName val="DT3536"/>
      <sheetName val="CL3536"/>
      <sheetName val="DT3625"/>
      <sheetName val="CL3625"/>
      <sheetName val="DT3680"/>
      <sheetName val="CL3680"/>
      <sheetName val="DT3714"/>
      <sheetName val="CL3714"/>
      <sheetName val="DT3730"/>
      <sheetName val="CL3730"/>
      <sheetName val="DT3976"/>
      <sheetName val="CL3976"/>
      <sheetName val="TN34"/>
      <sheetName val="DT4084"/>
      <sheetName val="CL4084"/>
      <sheetName val="DT4172"/>
      <sheetName val="CL4172"/>
      <sheetName val="DT4386"/>
      <sheetName val="CL4386"/>
      <sheetName val="DT4492"/>
      <sheetName val="CL4492"/>
      <sheetName val="DT4509"/>
      <sheetName val="CL4509"/>
      <sheetName val="DT4680"/>
      <sheetName val="CL4680"/>
      <sheetName val="DT4792"/>
      <sheetName val="CL4792"/>
      <sheetName val="DT4974"/>
      <sheetName val="CL4974"/>
      <sheetName val="TN45"/>
      <sheetName val="DT5435"/>
      <sheetName val="CL5435"/>
      <sheetName val="DT5578"/>
      <sheetName val="CL5578"/>
      <sheetName val="DT5679"/>
      <sheetName val="CL5679"/>
      <sheetName val="DT5786"/>
      <sheetName val="CL5786"/>
      <sheetName val="TN56"/>
      <sheetName val="DT6031"/>
      <sheetName val="CL6031"/>
      <sheetName val="DT6463"/>
      <sheetName val="CL6463"/>
      <sheetName val="DT6653"/>
      <sheetName val="CL6653"/>
      <sheetName val="DT6676"/>
      <sheetName val="CL6676"/>
      <sheetName val="DT6803"/>
      <sheetName val="CL6803"/>
      <sheetName val="DT6918"/>
      <sheetName val="CL6918"/>
      <sheetName val="TN67"/>
      <sheetName val="DT7067"/>
      <sheetName val="CL7067"/>
      <sheetName val="DT7181"/>
      <sheetName val="CL7181"/>
      <sheetName val="DT7263"/>
      <sheetName val="CL7263"/>
      <sheetName val="DT7547"/>
      <sheetName val="CL7547"/>
      <sheetName val="DT7786"/>
      <sheetName val="CL7786"/>
      <sheetName val="DT7806"/>
      <sheetName val="CL7806"/>
      <sheetName val="DT7961"/>
      <sheetName val="CL7961"/>
      <sheetName val="TN78"/>
      <sheetName val="DT8118"/>
      <sheetName val="CL8118"/>
      <sheetName val="DT8163"/>
      <sheetName val="CL8163"/>
      <sheetName val="DT8391"/>
      <sheetName val="CL8391"/>
      <sheetName val="DT8654"/>
      <sheetName val="CL8654"/>
      <sheetName val="TN8C"/>
      <sheetName val="XLCau1"/>
      <sheetName val="DTCAU1"/>
      <sheetName val="CLCau1"/>
      <sheetName val="XLCau3"/>
      <sheetName val="DTCAU3"/>
      <sheetName val="CLCau3"/>
      <sheetName val="CVC"/>
      <sheetName val="CVCda"/>
      <sheetName val="Thang02"/>
      <sheetName val="Thang03"/>
      <sheetName val="thang04"/>
      <sheetName val="TN NEW"/>
      <sheetName val="285"/>
      <sheetName val="phangoithau"/>
      <sheetName val="TDT"/>
      <sheetName val="THCPXD"/>
      <sheetName val="cpkhac"/>
      <sheetName val="CP CBSX"/>
      <sheetName val="TN CT"/>
      <sheetName val="VLNCMTC TN"/>
      <sheetName val="CT day dan su phu kien"/>
      <sheetName val="CT xa - tiep dia"/>
      <sheetName val="THEP HINH"/>
      <sheetName val="CT cot"/>
      <sheetName val="Ct BT mong"/>
      <sheetName val="DatDao"/>
      <sheetName val="K LUONG duong day"/>
      <sheetName val="TH CTO"/>
      <sheetName val="VL-NC CTo"/>
      <sheetName val="CT cong to"/>
      <sheetName val="KL CONG TO"/>
      <sheetName val="VL DAU THAU"/>
      <sheetName val="TH DZ0,4"/>
      <sheetName val="TT"/>
      <sheetName val="VL-NC DZ0,4"/>
      <sheetName val="TH THAO DO"/>
      <sheetName val="VL-NC-MTC thao do"/>
      <sheetName val="CT THAO DO"/>
      <sheetName val="KL Thao Do"/>
      <sheetName val="THCTANG"/>
      <sheetName val="TBHBOI"/>
      <sheetName val="DHKK2"/>
      <sheetName val="MOC"/>
      <sheetName val="TB"/>
      <sheetName val="THCPK"/>
      <sheetName val="THDT"/>
      <sheetName val="NHAN"/>
      <sheetName val="00000001"/>
      <sheetName val="1"/>
      <sheetName val="Phuc Hung "/>
      <sheetName val="Quang An I (3)"/>
      <sheetName val="Quang An I (2)"/>
      <sheetName val="Quang An I"/>
      <sheetName val="Long An (3)"/>
      <sheetName val="Long An (2)"/>
      <sheetName val="Long An"/>
      <sheetName val="Thanh Hung"/>
      <sheetName val="Giai Duc"/>
      <sheetName val="Tan Hoa"/>
      <sheetName val="XMXD Thong Nhat (2)"/>
      <sheetName val="XMXD Thong Nhat"/>
      <sheetName val="Viet Thai (2)"/>
      <sheetName val="Viet Thai"/>
      <sheetName val="The Quang  (3)"/>
      <sheetName val="The Quang  (2)"/>
      <sheetName val="The Quang "/>
      <sheetName val="Mong Phong"/>
      <sheetName val="Manh quang"/>
      <sheetName val="Minh chinh"/>
      <sheetName val="Ynghua"/>
      <sheetName val="Kien Dat (2)"/>
      <sheetName val="Kien Dat"/>
      <sheetName val="Khoa Dien"/>
      <sheetName val="Vi Tan"/>
      <sheetName val="INOUE "/>
      <sheetName val="EAGLE (2)"/>
      <sheetName val="EAGLE"/>
      <sheetName val="Lifan-Zhuoli"/>
      <sheetName val="Dong Thap (2)"/>
      <sheetName val="Dong Thap"/>
      <sheetName val="CKCX TLong"/>
      <sheetName val="Tong hop TT"/>
      <sheetName val="CK120"/>
      <sheetName val="CKCX1 (3)"/>
      <sheetName val="CKCX1 (2)"/>
      <sheetName val="CKCX1"/>
      <sheetName val="SON NAM"/>
      <sheetName val="LFTS"/>
      <sheetName val="Le long"/>
      <sheetName val="TRA"/>
      <sheetName val="Amoro"/>
      <sheetName val="Thien phuc"/>
      <sheetName val="DCCKXK"/>
      <sheetName val="TOAN LUC (Moi)"/>
      <sheetName val="TOAN LUC"/>
      <sheetName val="XL Dong Anh"/>
      <sheetName val="BORAMTEK"/>
      <sheetName val="A LONG"/>
      <sheetName val="DAI MO"/>
      <sheetName val="Thien Ngoc An"/>
      <sheetName val="Sheang nil"/>
      <sheetName val="XCD (2)"/>
      <sheetName val="Meinfa (2)"/>
      <sheetName val="Meinfa"/>
      <sheetName val="PTDG"/>
      <sheetName val="DGTHDC"/>
      <sheetName val="GM"/>
      <sheetName val="GVL"/>
      <sheetName val="GNC"/>
      <sheetName val="DKTT"/>
      <sheetName val="CTPTTC"/>
      <sheetName val="NC"/>
      <sheetName val="DIEN GIAI KL"/>
      <sheetName val="KLTHEP"/>
      <sheetName val="KL DUONG GOM"/>
      <sheetName val="Sheet19"/>
      <sheetName val="TGTHUC HIEN"/>
      <sheetName val="KLLK THUC HIEN"/>
      <sheetName val="GTNTTTD1"/>
      <sheetName val="DGTHT"/>
      <sheetName val="PTCT MUONG"/>
      <sheetName val="DGTH MUONG"/>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XXXXXXXX"/>
      <sheetName val="ct luong "/>
      <sheetName val="Nhap 6T"/>
      <sheetName val="baocaochinh(qui1.05) (DC)"/>
      <sheetName val="Ctuluongq.1.05"/>
      <sheetName val="BANG PHAN BO qui1.05(DC)"/>
      <sheetName val="BANG PHAN BO quiII.05"/>
      <sheetName val="bao cac cinh Qui II-2005"/>
      <sheetName val="KH-Q1,Q2,01"/>
      <sheetName val="VL_NC_溼_XL_khac"/>
      <sheetName val="TSDL"/>
      <sheetName val="toketoanCND MSTS"/>
      <sheetName val="TSKH"/>
      <sheetName val="vtôiuhoi"/>
      <sheetName val="Chart1"/>
      <sheetName val="TDTH"/>
      <sheetName val=""/>
      <sheetName val="BIA HUD_x0001_ LON"/>
      <sheetName val="_x0004_T3714"/>
      <sheetName val="THXM-tr"/>
      <sheetName val="pp3x!"/>
      <sheetName val="K,DTt5-6"/>
      <sheetName val="K,DTt7-11"/>
      <sheetName val="K,DTt5-6 (2)"/>
      <sheetName val="K,DTt7-11 (2)"/>
      <sheetName val="Rheet30"/>
      <sheetName val="Khoi luong"/>
      <sheetName val="Tong_GT_khac_Pbo_v!n_GT"/>
      <sheetName val="Tinh_CT_dao_dat_Lue"/>
      <sheetName val="MTO REV.2(ARMOR)"/>
      <sheetName val="ctdg"/>
      <sheetName val="BAOGIATHANG"/>
      <sheetName val="DAODAT"/>
      <sheetName val="vanchuyen TC"/>
      <sheetName val="၃hi_tiet_cot_pha"/>
      <sheetName val="1-1"/>
      <sheetName val="桃彩楴瑥损瑯灟慨_x0012_䌀楨瑥瑟湩彨潤"/>
      <sheetName val="jannkc"/>
      <sheetName val="JAN-05"/>
      <sheetName val="FEB-05 -NKC"/>
      <sheetName val="FEB-05"/>
      <sheetName val="NKCMAR05"/>
      <sheetName val="MAR 05"/>
      <sheetName val="APRIL NKC"/>
      <sheetName val="LOTHEPPHULAM"/>
      <sheetName val="loamiang16"/>
      <sheetName val="APRIL"/>
      <sheetName val="may"/>
      <sheetName val="maynkc"/>
      <sheetName val="chi Ngoc"/>
      <sheetName val="NKCJUNE"/>
      <sheetName val="JUNE"/>
      <sheetName val="nkcjuly"/>
      <sheetName val="JULY"/>
      <sheetName val="CL17_x0000_7"/>
      <sheetName val="Tinh_CT__x0003__x0000_o_dat"/>
      <sheetName val="VL_NC_?_XL_khac"/>
      <sheetName val="Vat tu"/>
      <sheetName val="NEW-PANEL"/>
      <sheetName val="giathanh1"/>
      <sheetName val="Sheed27"/>
      <sheetName val="Tinh_CT_da䁯_dat_Luu"/>
      <sheetName val="bia"/>
      <sheetName val="TH "/>
      <sheetName val="van chuyen"/>
      <sheetName val="KL"/>
      <sheetName val="Phan-Tich"/>
      <sheetName val="20000000"/>
      <sheetName val="30000000"/>
      <sheetName val="DONGIA"/>
      <sheetName val="TTVanChuyen"/>
      <sheetName val="Cty"/>
      <sheetName val="Trả nợ"/>
      <sheetName val="Nhập"/>
      <sheetName val="K.Toan"/>
      <sheetName val="KTNXT"/>
      <sheetName val="Soî"/>
      <sheetName val="DS-nop"/>
      <sheetName val="DS-nop T12.03"/>
      <sheetName val="DS nop quý IV"/>
      <sheetName val="DS nop quý IV.04"/>
      <sheetName val="DSnop quý III.04"/>
      <sheetName val="DSnop quý II.04"/>
      <sheetName val="DSnop quý I.04"/>
      <sheetName val="DS-nop T11.03"/>
      <sheetName val="DATA"/>
      <sheetName val="Summary"/>
      <sheetName val="nhot1"/>
      <sheetName val="nhot0.8"/>
      <sheetName val="nhot0,7"/>
      <sheetName val="F020"/>
      <sheetName val="R020-4"/>
      <sheetName val="R020-6"/>
      <sheetName val="F100"/>
      <sheetName val="R100-4"/>
      <sheetName val="R100-6"/>
      <sheetName val="F200"/>
      <sheetName val="R200-4"/>
      <sheetName val="R200-6"/>
      <sheetName val="F300"/>
      <sheetName val="R300-4"/>
      <sheetName val="R300-6"/>
      <sheetName val="F300VN"/>
      <sheetName val="R300-4VN"/>
      <sheetName val="R300-6VN"/>
      <sheetName val="F400"/>
      <sheetName val="R400-4"/>
      <sheetName val="R400-6"/>
      <sheetName val="90-100-SPACY"/>
      <sheetName val="SAM25-50"/>
      <sheetName val="SAM75"/>
      <sheetName val="nhot1-ES"/>
      <sheetName val="nhot 0,8-ES"/>
      <sheetName val="sen AP 428"/>
      <sheetName val="sen AP420"/>
      <sheetName val="sen YBN 428"/>
      <sheetName val="ron mayC50+70"/>
      <sheetName val="ron mayC100"/>
      <sheetName val="ron mayW110"/>
      <sheetName val="ronmayYAMAHA"/>
      <sheetName val="ronmaySUZUKI"/>
      <sheetName val="ronmayBEST"/>
      <sheetName val="ronmaySwan,TQ110,TQ100"/>
      <sheetName val="ronmayC50,70FG"/>
      <sheetName val="ronmayC100FG"/>
      <sheetName val="rondauC50,70"/>
      <sheetName val="rondau C50,70FG"/>
      <sheetName val="rondau C100"/>
      <sheetName val="rondau C100FG"/>
      <sheetName val="rondau W110"/>
      <sheetName val="rondau Yamaha"/>
      <sheetName val="rondau Suxuki"/>
      <sheetName val="rondau Best"/>
      <sheetName val="rondau Swan,TQ110,TQ100"/>
      <sheetName val="Sheet7"/>
      <sheetName val="Sheet6"/>
      <sheetName val="cong DST2"/>
      <sheetName val="cong DS T1"/>
      <sheetName val="MT"/>
      <sheetName val="th"/>
      <sheetName val="HDCT"/>
      <sheetName val="HDBT"/>
      <sheetName val="2003"/>
      <sheetName val="LK"/>
      <sheetName val="CHO"/>
      <sheetName val="NDU"/>
      <sheetName val="MAU"/>
      <sheetName val="LMC"/>
      <sheetName val="LG CT"/>
      <sheetName val="UBDS"/>
      <sheetName val="TH-TL"/>
      <sheetName val="UB-TL"/>
      <sheetName val="GDTX"/>
      <sheetName val="AN"/>
      <sheetName val="HH"/>
      <sheetName val="H-TR"/>
      <sheetName val="C.CA"/>
      <sheetName val="C.XANG"/>
      <sheetName val="XS"/>
      <sheetName val="BH"/>
      <sheetName val="DGXDCB_DD"/>
      <sheetName val="DG CANTHO"/>
      <sheetName val="Dutoan KL"/>
      <sheetName val="PT VATTU"/>
      <sheetName val="THANG 4"/>
      <sheetName val="Sheet17"/>
      <sheetName val="Sheet8"/>
      <sheetName val="Sheet9"/>
      <sheetName val="Sheet10"/>
      <sheetName val="Sheet11"/>
      <sheetName val="Sheet12"/>
      <sheetName val="Sheet13"/>
      <sheetName val="Sheet14"/>
      <sheetName val="Sheet15"/>
      <sheetName val="Sheet16"/>
      <sheetName val="h"/>
      <sheetName val="dtxl"/>
      <sheetName val="DANHPHAP"/>
      <sheetName val="thau.xls]SAM OTO 1100-20 DN"/>
      <sheetName val="thang 1"/>
      <sheetName val="THANG 3"/>
      <sheetName val="Don_giaíCTC"/>
      <sheetName val="DGchitiet "/>
      <sheetName val="Chi_tiet_gm"/>
      <sheetName val="CL28&quot;8"/>
      <sheetName val="tbam3x25"/>
      <sheetName val="`p1p"/>
      <sheetName val="????????_x0012_???????"/>
      <sheetName val="PTCT"/>
      <sheetName val="Define finishing"/>
      <sheetName val="CT35"/>
      <sheetName val="TH헾】_x0005__x0000_"/>
      <sheetName val="Shemt34"/>
      <sheetName val="La._trai_ta-"/>
      <sheetName val="Chuyej_quan"/>
      <sheetName val="VLONC_M_XL_khac"/>
      <sheetName val="@ap_Dat"/>
      <sheetName val="Tinh[CT_dak_dat"/>
      <sheetName val="DonOgia_VCTC"/>
      <sheetName val="XL$Test5"/>
      <sheetName val="Bang 6e"/>
      <sheetName val="GiaQu9en"/>
      <sheetName val="TDTKP"/>
      <sheetName val="DK-KH"/>
      <sheetName val="KL_daoWLap_dat"/>
      <sheetName val="Tinh_CT__x0003_?o_dat"/>
      <sheetName val="CL17?7"/>
      <sheetName val="T T CL VC DZ 22"/>
      <sheetName val="ManhԀ_x0000__x0000__x0000_Ȁ"/>
      <sheetName val="DãtDao"/>
      <sheetName val="TH C_x0017_O"/>
      <sheetName val="KLãCONG TO"/>
      <sheetName val="TH DZ0,t"/>
      <sheetName val="CT THAO EO"/>
      <sheetName val="ÈL_dak_Lap_dat"/>
      <sheetName val="PTDG_x0006__x0000__x0000_DGTHDC_x0002__x0000__x0000_GM_x0003__x0000__x0000_GVL_x0003__x0000__x0000_GN@_x0004_"/>
      <sheetName val="toketoanCLD MSTS"/>
      <sheetName val="Manh︀ᇕ԰_x0000_缀"/>
      <sheetName val="ManhԀ_x0000__x0000__x0000_"/>
      <sheetName val="PTDG_x0006__x0000_DGTHDC_x0002__x0000_GM_x0003__x0000_GVL_x0003__x0000_GN@_x0004__x0000_DKT"/>
      <sheetName val="Bang doc"/>
      <sheetName val="Bang ngang"/>
      <sheetName val="TK 111"/>
      <sheetName val="PB CCDC"/>
      <sheetName val="TK 154"/>
      <sheetName val="BHXH"/>
      <sheetName val="CDPS"/>
      <sheetName val="CDTK"/>
      <sheetName val="TK 331,311"/>
      <sheetName val="TK 1413"/>
      <sheetName val="TK 152,153"/>
      <sheetName val="Thuong tet"/>
      <sheetName val="Btt luong"/>
      <sheetName val="Bang cc"/>
      <sheetName val="Du toan"/>
      <sheetName val="[Gia_$hau.xls_x0005_CL6463"/>
      <sheetName val="T10"/>
      <sheetName val="T11"/>
      <sheetName val="T12"/>
      <sheetName val="SQ12"/>
      <sheetName val="12(2)"/>
      <sheetName val="khung ten TD"/>
      <sheetName val="YEM O_x0014_O 1100-20"/>
      <sheetName val="T1"/>
      <sheetName val="PTT1"/>
      <sheetName val="pT12"/>
      <sheetName val="Sua"/>
      <sheetName val="TT661"/>
      <sheetName val="T661-2"/>
      <sheetName val="T661"/>
      <sheetName val="Manh԰"/>
      <sheetName val="S-SKTM"/>
      <sheetName val="S-BDMTK"/>
      <sheetName val="SQTM"/>
      <sheetName val="SNKTT"/>
      <sheetName val="BCDTKKT"/>
      <sheetName val="BCKQHDKD"/>
      <sheetName val="TGTGTDKT"/>
      <sheetName val="SOCAI"/>
      <sheetName val="Manh?_x0000__x0000__x0000_?"/>
      <sheetName val="TH헾】_x0005_?"/>
    </sheetNames>
    <sheetDataSet>
      <sheetData sheetId="0"/>
      <sheetData sheetId="1" refreshError="1">
        <row r="6">
          <cell r="C6">
            <v>1.5644349070100143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sheetData sheetId="435"/>
      <sheetData sheetId="436"/>
      <sheetData sheetId="437"/>
      <sheetData sheetId="438"/>
      <sheetData sheetId="439" refreshError="1"/>
      <sheetData sheetId="440" refreshError="1"/>
      <sheetData sheetId="441"/>
      <sheetData sheetId="442"/>
      <sheetData sheetId="443"/>
      <sheetData sheetId="444" refreshError="1"/>
      <sheetData sheetId="445" refreshError="1"/>
      <sheetData sheetId="446"/>
      <sheetData sheetId="447" refreshError="1"/>
      <sheetData sheetId="448"/>
      <sheetData sheetId="449" refreshError="1"/>
      <sheetData sheetId="450"/>
      <sheetData sheetId="451"/>
      <sheetData sheetId="452"/>
      <sheetData sheetId="453"/>
      <sheetData sheetId="454"/>
      <sheetData sheetId="455"/>
      <sheetData sheetId="456"/>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sheetData sheetId="499"/>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refreshError="1"/>
      <sheetData sheetId="592" refreshError="1"/>
      <sheetData sheetId="593" refreshError="1"/>
      <sheetData sheetId="594" refreshError="1"/>
      <sheetData sheetId="595"/>
      <sheetData sheetId="596"/>
      <sheetData sheetId="597"/>
      <sheetData sheetId="598"/>
      <sheetData sheetId="599"/>
      <sheetData sheetId="600"/>
      <sheetData sheetId="601"/>
      <sheetData sheetId="602"/>
      <sheetData sheetId="603"/>
      <sheetData sheetId="604"/>
      <sheetData sheetId="605"/>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sheetData sheetId="623"/>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refreshError="1"/>
      <sheetData sheetId="634" refreshError="1"/>
      <sheetData sheetId="635" refreshError="1"/>
      <sheetData sheetId="636"/>
      <sheetData sheetId="637"/>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sheetData sheetId="668"/>
      <sheetData sheetId="669"/>
      <sheetData sheetId="670"/>
      <sheetData sheetId="671"/>
      <sheetData sheetId="672" refreshError="1"/>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refreshError="1"/>
      <sheetData sheetId="69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ung ten TD"/>
      <sheetName val="khung ten LM7"/>
      <sheetName val="khung ten HC Q3"/>
      <sheetName val="khung ten HC HOAI NHON"/>
      <sheetName val="khung ten HC Hoa Khanh"/>
      <sheetName val="Khung ten TK"/>
      <sheetName val="thong ke"/>
      <sheetName val="Sheet6"/>
      <sheetName val="Sheet7"/>
      <sheetName val="Sheet8"/>
      <sheetName val="Sheet9"/>
      <sheetName val="Sheet10"/>
      <sheetName val="Sheet11"/>
      <sheetName val="Sheet12"/>
      <sheetName val="Sheet13"/>
      <sheetName val="Sheet14"/>
      <sheetName val="Sheet15"/>
      <sheetName val="Sheet16"/>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thopchung"/>
      <sheetName val="Thopne"/>
      <sheetName val="CLVLne"/>
      <sheetName val="NeXDCB"/>
      <sheetName val="dien"/>
      <sheetName val="Moi"/>
      <sheetName val="BaoChe"/>
      <sheetName val="Phan tich vt"/>
      <sheetName val="TH-XL"/>
      <sheetName val="VL-NC-tubo"/>
      <sheetName val="Go-ne"/>
      <sheetName val="VChuyen"/>
      <sheetName val="PT-Moi"/>
      <sheetName val="SThep"/>
      <sheetName val="VL-NC-SThep"/>
      <sheetName val="TH-Moi"/>
      <sheetName val="TH-Baoche"/>
      <sheetName val="TH-Dien"/>
      <sheetName val="CStinh"/>
      <sheetName val="CL-VL"/>
      <sheetName val="XL4Test5"/>
      <sheetName val="tcds"/>
      <sheetName val="dienthoai"/>
      <sheetName val="tiendien"/>
      <sheetName val="unchi"/>
      <sheetName val="Sheet1"/>
      <sheetName val="csbchi"/>
      <sheetName val="dsnl2005"/>
      <sheetName val="Sheet3"/>
      <sheetName val="tb3"/>
      <sheetName val="tlinh"/>
      <sheetName val="phicd"/>
      <sheetName val="Thang5"/>
      <sheetName val="thang4"/>
      <sheetName val="thang3"/>
      <sheetName val="Sheet2"/>
      <sheetName val="bangke"/>
      <sheetName val="tangio"/>
      <sheetName val="grtien"/>
      <sheetName val="t1"/>
      <sheetName val="tbhp"/>
      <sheetName val="bkhp"/>
      <sheetName val="giathanh1"/>
      <sheetName val="2006"/>
      <sheetName val="so sanh SL,CP"/>
      <sheetName val="luy ke thu von"/>
      <sheetName val="So SL"/>
      <sheetName val="So TVon"/>
      <sheetName val="bao cao GD hang quÝ"/>
      <sheetName val="tinhDT"/>
      <sheetName val="XL4Poppy"/>
      <sheetName val="TONGHOP"/>
      <sheetName val="ChiTietDZ"/>
      <sheetName val="VuaBT"/>
      <sheetName val="BQ"/>
      <sheetName val="K LUONG duong dby"/>
      <sheetName val="VL-NC TZ0,4"/>
      <sheetName val="Du_lieu"/>
      <sheetName val="sat"/>
      <sheetName val="ptvt"/>
      <sheetName val="Thang 01"/>
      <sheetName val="Thang 02"/>
      <sheetName val="Thang 03"/>
      <sheetName val="Thang 04"/>
      <sheetName val="Thang 05"/>
      <sheetName val="Thang 06"/>
      <sheetName val="ctdg"/>
      <sheetName val="TienLuong"/>
      <sheetName val="coctuatrenda"/>
      <sheetName val="ptvt-dg"/>
      <sheetName val="Gia VL"/>
      <sheetName val="DM 56"/>
      <sheetName val="DG-Don vi"/>
      <sheetName val="Kind of Service"/>
      <sheetName val="2004 Labor"/>
      <sheetName val="Service Comin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sheetData sheetId="106"/>
      <sheetData sheetId="107" refreshError="1"/>
      <sheetData sheetId="108" refreshError="1"/>
      <sheetData sheetId="109" refreshError="1"/>
      <sheetData sheetId="110"/>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XL4Poppy"/>
      <sheetName val="Sheet4"/>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XXXXXXXX"/>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10000000"/>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5"/>
      <sheetName val="DB"/>
      <sheetName val="Thep be"/>
      <sheetName val="Thep than"/>
      <sheetName val="Thep xa mu"/>
      <sheetName val="Congty"/>
      <sheetName val="VPPN"/>
      <sheetName val="XN74"/>
      <sheetName val="XN54"/>
      <sheetName val="XN33"/>
      <sheetName val="NK96"/>
      <sheetName val="XL4Test5"/>
      <sheetName val="142201-T1-th"/>
      <sheetName val="142201-T1 "/>
      <sheetName val="142201-T2-th "/>
      <sheetName val="142201-T2"/>
      <sheetName val="142201-T3-th "/>
      <sheetName val="142201-T3"/>
      <sheetName val="142201-T4-th  "/>
      <sheetName val="142201-T4"/>
      <sheetName val="142201-T6"/>
      <sheetName val="142201-T10"/>
      <sheetName val="Sheet6"/>
      <sheetName val="KM"/>
      <sheetName val="KHOANMUC"/>
      <sheetName val="QTNC"/>
      <sheetName val="CPQL"/>
      <sheetName val="SANLUONG"/>
      <sheetName val="SSCP-SL"/>
      <sheetName val="CPSX"/>
      <sheetName val="KQKD"/>
      <sheetName val="CDSL (2)"/>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HTSCD1"/>
      <sheetName val="KHTSCD2"/>
      <sheetName val="SoCaiTM"/>
      <sheetName val="NK"/>
      <sheetName val="PhieuKT"/>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km248"/>
      <sheetName val="tb1"/>
      <sheetName val="Song trai"/>
      <sheetName val="Dinh+ha nha"/>
      <sheetName val="PTLK"/>
      <sheetName val="NG k"/>
      <sheetName val="THcong"/>
      <sheetName val="BHXH"/>
      <sheetName val="BHXH12"/>
      <sheetName val="Sheet8"/>
      <sheetName val="Sheet9"/>
      <sheetName val="Trich Ngang"/>
      <sheetName val="Danh sach Rieng"/>
      <sheetName val="Dia Diem Thuc Tap"/>
      <sheetName val="De Tai Thuc Tap"/>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phan tich DG"/>
      <sheetName val="gia vat lieu"/>
      <sheetName val="gia xe may"/>
      <sheetName val="gia nhan cong"/>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HVDT"/>
      <sheetName val="NCLD"/>
      <sheetName val="MMTB"/>
      <sheetName val="CFSX"/>
      <sheetName val="KQ"/>
      <sheetName val="DTSL"/>
      <sheetName val="XDCBK"/>
      <sheetName val="KHTSCD"/>
      <sheetName val="XDCB"/>
      <sheetName val="TH"/>
      <sheetName val="Sheet10"/>
      <sheetName val="Sheet7"/>
      <sheetName val="HHVt "/>
      <sheetName val="Tonghop"/>
      <sheetName val="XXXXXX_xda24_X"/>
      <sheetName val="T03 - 03"/>
      <sheetName val="AncaT03"/>
      <sheetName val="THL T03"/>
      <sheetName val="TTBC T03"/>
      <sheetName val="Luong noi Bo - T3"/>
      <sheetName val="Tong hop - T3"/>
      <sheetName val="Thuong Quy 3"/>
      <sheetName val="LBS"/>
      <sheetName val="Phu cap trach nhiem"/>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F ThanhTri"/>
      <sheetName val="F Gialam"/>
      <sheetName val="DG"/>
      <sheetName val="TH dam"/>
      <sheetName val="SX dam"/>
      <sheetName val="LD dam"/>
      <sheetName val="Bang gia VL"/>
      <sheetName val="Gia NC"/>
      <sheetName val="Gia may"/>
      <sheetName val="D1"/>
      <sheetName val="D2"/>
      <sheetName val="D3"/>
      <sheetName val="D4"/>
      <sheetName val="D5"/>
      <sheetName val="D6"/>
      <sheetName val="Tay ninh"/>
      <sheetName val="A.Duc"/>
      <sheetName val="TH2003"/>
      <sheetName val="Thau"/>
      <sheetName val="CT-BT"/>
      <sheetName val="Xa"/>
      <sheetName val="socai2003-6tc"/>
      <sheetName val="SCT Cong trinh"/>
      <sheetName val="06-2003 (2)"/>
      <sheetName val="CDPS 6tc"/>
      <sheetName val="SCT Nha thau"/>
      <sheetName val="socai2003 (6tc)dp"/>
      <sheetName val="socai2003 (6tc)"/>
      <sheetName val="CDPS 6tc (2)"/>
      <sheetName val="20000000"/>
      <sheetName val="TH du toan "/>
      <sheetName val="Du toan "/>
      <sheetName val="C.Tinh"/>
      <sheetName val="TK_cap"/>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 KQTH quy hoach 135"/>
      <sheetName val="Bao cao KQTH quy hoach 135"/>
      <sheetName val="CamPha"/>
      <sheetName val="MongCai"/>
      <sheetName val="30000000"/>
      <sheetName val="40000000"/>
      <sheetName val="50000000"/>
      <sheetName val="60000000"/>
      <sheetName val="70000000"/>
      <sheetName val="T.K H.T.T5"/>
      <sheetName val="T.K T7"/>
      <sheetName val="TK T6"/>
      <sheetName val="T.K T5"/>
      <sheetName val="Bang thong ke hang ton"/>
      <sheetName val="thong ke "/>
      <sheetName val="T.KT04"/>
      <sheetName val="BangTH"/>
      <sheetName val="Xaylap "/>
      <sheetName val="Nhan cong"/>
      <sheetName val="Thietbi"/>
      <sheetName val="Diengiai"/>
      <sheetName val="Vanchuyen"/>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IBASE2.XLSѝTNHNoi"/>
      <sheetName val="CT 03"/>
      <sheetName val="TH 03"/>
      <sheetName val="Co~g hop 1,5x1,5"/>
      <sheetName val="Heso 3-2004 (3)"/>
      <sheetName val="Luong (2)"/>
      <sheetName val="heso T3"/>
      <sheetName val="heso T4"/>
      <sheetName val="heso T5"/>
      <sheetName val="Heso T6"/>
      <sheetName val="Heso T7"/>
      <sheetName val="Heso T8"/>
      <sheetName val="Heso T9"/>
      <sheetName val="Heso 2-2004"/>
      <sheetName val="Heso 3-2004"/>
      <sheetName val="chamcong"/>
      <sheetName val="Baocao"/>
      <sheetName val="Heso 3-2004 (2)"/>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tô rôiDY"/>
      <sheetName val="ATCANING"/>
      <sheetName val="KNH"/>
      <sheetName val="KVF"/>
      <sheetName val="Hoada"/>
      <sheetName val="Nguphuc"/>
      <sheetName val="TCH"/>
      <sheetName val="TTT"/>
      <sheetName val="TVK"/>
      <sheetName val="Tuichuom"/>
      <sheetName val="NKDT"/>
      <sheetName val="Vitagin"/>
      <sheetName val="GIA NUOC"/>
      <sheetName val="GIA DIEN THOAI"/>
      <sheetName val="GIA DIEN"/>
      <sheetName val="chiet tinh XD"/>
      <sheetName val="Triet T"/>
      <sheetName val="Phan tich gia"/>
      <sheetName val="pHAN CONG"/>
      <sheetName val="GIA XD"/>
      <sheetName val="HD1"/>
      <sheetName val="HD4"/>
      <sheetName val="HD3"/>
      <sheetName val="HD5"/>
      <sheetName val="HD7"/>
      <sheetName val="HD6"/>
      <sheetName val="HD2"/>
      <sheetName val="T8-9)"/>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CV di trong  dong"/>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cn"/>
      <sheetName val="ct"/>
      <sheetName val="Nc"/>
      <sheetName val="pt"/>
      <sheetName val="ql"/>
      <sheetName val="ql (2)"/>
      <sheetName val="4"/>
      <sheetName val="Sheet13"/>
      <sheetName val="Sheet14"/>
      <sheetName val="Sheet15"/>
      <sheetName val="Sheet16"/>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Sheet12"/>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H17" t="str">
            <v>ERLP</v>
          </cell>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L18">
            <v>0</v>
          </cell>
          <cell r="AM18">
            <v>1</v>
          </cell>
          <cell r="AN18">
            <v>8.44</v>
          </cell>
          <cell r="AO18">
            <v>9</v>
          </cell>
          <cell r="AP18">
            <v>0</v>
          </cell>
          <cell r="AQ18">
            <v>45</v>
          </cell>
          <cell r="AR18">
            <v>42.22</v>
          </cell>
          <cell r="AS18">
            <v>0</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L24">
            <v>0</v>
          </cell>
          <cell r="AM24">
            <v>1</v>
          </cell>
          <cell r="AN24">
            <v>11.8</v>
          </cell>
          <cell r="AO24">
            <v>9.4</v>
          </cell>
          <cell r="AP24">
            <v>0</v>
          </cell>
          <cell r="AQ24">
            <v>36.44</v>
          </cell>
          <cell r="AR24">
            <v>37.229999999999997</v>
          </cell>
          <cell r="AS24">
            <v>0</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K27">
            <v>0</v>
          </cell>
          <cell r="AL27" t="str">
            <v>800</v>
          </cell>
          <cell r="AM27">
            <v>1</v>
          </cell>
          <cell r="AN27">
            <v>19.16</v>
          </cell>
          <cell r="AO27">
            <v>0</v>
          </cell>
          <cell r="AP27">
            <v>17.8</v>
          </cell>
          <cell r="AQ27">
            <v>26.1</v>
          </cell>
          <cell r="AR27">
            <v>0</v>
          </cell>
          <cell r="AS27">
            <v>37.869999999999997</v>
          </cell>
          <cell r="AT27">
            <v>500</v>
          </cell>
          <cell r="AU27">
            <v>0</v>
          </cell>
          <cell r="AV27">
            <v>674</v>
          </cell>
        </row>
        <row r="28">
          <cell r="AH28" t="str">
            <v>GP</v>
          </cell>
          <cell r="AI28" t="str">
            <v xml:space="preserve">GALVAN. STEEL SHEET EHULSION PAINT </v>
          </cell>
          <cell r="AJ28">
            <v>0</v>
          </cell>
          <cell r="AK28" t="str">
            <v>100(OM-12)</v>
          </cell>
          <cell r="AL28">
            <v>0</v>
          </cell>
          <cell r="AM28">
            <v>1</v>
          </cell>
          <cell r="AN28">
            <v>0</v>
          </cell>
          <cell r="AO28">
            <v>14.3</v>
          </cell>
          <cell r="AP28">
            <v>0</v>
          </cell>
          <cell r="AQ28">
            <v>0</v>
          </cell>
          <cell r="AR28">
            <v>47.55</v>
          </cell>
          <cell r="AS28">
            <v>0</v>
          </cell>
          <cell r="AT28">
            <v>0</v>
          </cell>
          <cell r="AU28">
            <v>680</v>
          </cell>
        </row>
        <row r="29">
          <cell r="AI29" t="str">
            <v xml:space="preserve">EPOXY RESIN </v>
          </cell>
        </row>
        <row r="30">
          <cell r="AH30" t="str">
            <v>ERLP</v>
          </cell>
          <cell r="AI30" t="str">
            <v xml:space="preserve">EPOXY RED LEAD PRIMER </v>
          </cell>
          <cell r="AJ30" t="str">
            <v>0401</v>
          </cell>
          <cell r="AK30" t="str">
            <v>1007(EP-01)</v>
          </cell>
          <cell r="AL30">
            <v>0</v>
          </cell>
          <cell r="AM30">
            <v>1</v>
          </cell>
          <cell r="AN30">
            <v>13.7</v>
          </cell>
          <cell r="AO30">
            <v>11.9</v>
          </cell>
          <cell r="AP30">
            <v>0</v>
          </cell>
          <cell r="AQ30">
            <v>41.61</v>
          </cell>
          <cell r="AR30">
            <v>47.9</v>
          </cell>
          <cell r="AS30">
            <v>0</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P36">
            <v>0</v>
          </cell>
          <cell r="AQ36">
            <v>50.63</v>
          </cell>
          <cell r="AR36">
            <v>52.63</v>
          </cell>
          <cell r="AS36">
            <v>0</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L39">
            <v>0</v>
          </cell>
          <cell r="AM39">
            <v>1</v>
          </cell>
          <cell r="AN39">
            <v>27.3</v>
          </cell>
          <cell r="AO39">
            <v>15.7</v>
          </cell>
          <cell r="AP39">
            <v>0</v>
          </cell>
          <cell r="AQ39">
            <v>40.29</v>
          </cell>
          <cell r="AR39">
            <v>38.22</v>
          </cell>
          <cell r="AS39">
            <v>0</v>
          </cell>
          <cell r="AT39">
            <v>1100</v>
          </cell>
          <cell r="AU39">
            <v>600</v>
          </cell>
        </row>
        <row r="40">
          <cell r="AH40" t="str">
            <v>HBEP</v>
          </cell>
          <cell r="AI40" t="str">
            <v>HIGH BUILD EPOXY POLYAMINE CURED</v>
          </cell>
          <cell r="AJ40" t="str">
            <v>4418(A-418)</v>
          </cell>
          <cell r="AK40" t="str">
            <v>1015</v>
          </cell>
          <cell r="AL40">
            <v>0</v>
          </cell>
          <cell r="AM40">
            <v>1</v>
          </cell>
          <cell r="AN40">
            <v>18.3</v>
          </cell>
          <cell r="AO40">
            <v>13.1</v>
          </cell>
          <cell r="AP40">
            <v>0</v>
          </cell>
          <cell r="AQ40">
            <v>65.569999999999993</v>
          </cell>
          <cell r="AR40">
            <v>83.97</v>
          </cell>
          <cell r="AS40">
            <v>0</v>
          </cell>
          <cell r="AT40">
            <v>1200</v>
          </cell>
          <cell r="AU40">
            <v>1100</v>
          </cell>
        </row>
        <row r="41">
          <cell r="AH41" t="str">
            <v>HSCP</v>
          </cell>
          <cell r="AI41" t="str">
            <v>HIGH SOILD EPOXY POLYAMINE CURED PRIMER</v>
          </cell>
          <cell r="AJ41" t="str">
            <v>4418(A-448)</v>
          </cell>
          <cell r="AK41">
            <v>1017</v>
          </cell>
          <cell r="AL41">
            <v>0</v>
          </cell>
          <cell r="AM41">
            <v>1</v>
          </cell>
          <cell r="AN41">
            <v>20.309999999999999</v>
          </cell>
          <cell r="AO41">
            <v>13.1</v>
          </cell>
          <cell r="AP41">
            <v>0</v>
          </cell>
          <cell r="AQ41">
            <v>64</v>
          </cell>
          <cell r="AR41">
            <v>83.97</v>
          </cell>
          <cell r="AS41">
            <v>0</v>
          </cell>
          <cell r="AT41">
            <v>1300</v>
          </cell>
          <cell r="AU41">
            <v>1100</v>
          </cell>
        </row>
        <row r="42">
          <cell r="AH42" t="str">
            <v>EEA</v>
          </cell>
          <cell r="AI42" t="str">
            <v>EPOXY ENAMEL AMINE ADDUCT CURED</v>
          </cell>
          <cell r="AJ42" t="str">
            <v>4450(A-500)</v>
          </cell>
          <cell r="AK42" t="str">
            <v>1014</v>
          </cell>
          <cell r="AL42">
            <v>0</v>
          </cell>
          <cell r="AM42">
            <v>1</v>
          </cell>
          <cell r="AN42">
            <v>23.8</v>
          </cell>
          <cell r="AO42">
            <v>11.4</v>
          </cell>
          <cell r="AP42">
            <v>0</v>
          </cell>
          <cell r="AQ42">
            <v>37.82</v>
          </cell>
          <cell r="AR42">
            <v>83.33</v>
          </cell>
          <cell r="AS42">
            <v>0</v>
          </cell>
          <cell r="AT42">
            <v>900</v>
          </cell>
          <cell r="AU42">
            <v>950</v>
          </cell>
        </row>
        <row r="43">
          <cell r="AH43" t="str">
            <v>NEP</v>
          </cell>
          <cell r="AI43" t="str">
            <v>NON-REACTIVE EPOXY PRIMER</v>
          </cell>
          <cell r="AJ43" t="str">
            <v>4405(A-505)</v>
          </cell>
          <cell r="AK43">
            <v>0</v>
          </cell>
          <cell r="AL43">
            <v>0</v>
          </cell>
          <cell r="AM43">
            <v>1</v>
          </cell>
          <cell r="AN43">
            <v>19.2</v>
          </cell>
          <cell r="AO43">
            <v>0</v>
          </cell>
          <cell r="AP43">
            <v>0</v>
          </cell>
          <cell r="AQ43">
            <v>41.67</v>
          </cell>
          <cell r="AR43">
            <v>0</v>
          </cell>
          <cell r="AS43">
            <v>0</v>
          </cell>
          <cell r="AT43">
            <v>800</v>
          </cell>
        </row>
        <row r="44">
          <cell r="AH44" t="str">
            <v>ZCOP</v>
          </cell>
          <cell r="AI44" t="str">
            <v xml:space="preserve">ZINC CHROMATE-RED OXIDE/EPOXY PRIMER </v>
          </cell>
          <cell r="AJ44" t="str">
            <v>4451(A-510)</v>
          </cell>
          <cell r="AK44" t="str">
            <v>1016</v>
          </cell>
          <cell r="AL44" t="str">
            <v>530</v>
          </cell>
          <cell r="AM44">
            <v>1</v>
          </cell>
          <cell r="AN44">
            <v>18.2</v>
          </cell>
          <cell r="AO44">
            <v>8.1999999999999993</v>
          </cell>
          <cell r="AP44">
            <v>15.5</v>
          </cell>
          <cell r="AQ44">
            <v>42.86</v>
          </cell>
          <cell r="AR44">
            <v>85.37</v>
          </cell>
          <cell r="AS44">
            <v>36.450000000000003</v>
          </cell>
          <cell r="AT44">
            <v>780</v>
          </cell>
          <cell r="AU44">
            <v>700</v>
          </cell>
          <cell r="AV44">
            <v>565</v>
          </cell>
        </row>
        <row r="45">
          <cell r="AH45" t="str">
            <v>EPC</v>
          </cell>
          <cell r="AI45" t="str">
            <v xml:space="preserve">EPOXY ENAMEL/POLYAMIDE CURED </v>
          </cell>
          <cell r="AJ45" t="str">
            <v>4415(A-515)</v>
          </cell>
          <cell r="AK45">
            <v>0</v>
          </cell>
          <cell r="AL45">
            <v>0</v>
          </cell>
          <cell r="AM45">
            <v>1</v>
          </cell>
          <cell r="AN45">
            <v>19.8</v>
          </cell>
          <cell r="AO45">
            <v>0</v>
          </cell>
          <cell r="AP45">
            <v>0</v>
          </cell>
          <cell r="AQ45">
            <v>42.93</v>
          </cell>
          <cell r="AR45">
            <v>0</v>
          </cell>
          <cell r="AS45">
            <v>0</v>
          </cell>
          <cell r="AT45">
            <v>850</v>
          </cell>
        </row>
        <row r="46">
          <cell r="AH46" t="str">
            <v>4425(A-525)</v>
          </cell>
          <cell r="AI46" t="str">
            <v>EPOXY NON-SKID SURFACING</v>
          </cell>
          <cell r="AJ46" t="str">
            <v>4425(A-525)</v>
          </cell>
          <cell r="AK46" t="str">
            <v>1018</v>
          </cell>
          <cell r="AL46">
            <v>0</v>
          </cell>
          <cell r="AM46">
            <v>1</v>
          </cell>
          <cell r="AN46">
            <v>18</v>
          </cell>
          <cell r="AO46">
            <v>31.3</v>
          </cell>
          <cell r="AP46">
            <v>0</v>
          </cell>
          <cell r="AQ46">
            <v>37.78</v>
          </cell>
          <cell r="AR46">
            <v>47.92</v>
          </cell>
          <cell r="AS46">
            <v>0</v>
          </cell>
          <cell r="AT46">
            <v>680</v>
          </cell>
          <cell r="AU46">
            <v>1500</v>
          </cell>
        </row>
        <row r="47">
          <cell r="AH47" t="str">
            <v>EPAP</v>
          </cell>
          <cell r="AI47" t="str">
            <v>EPOXY-POLYAMIDE,ALLOY PRIMER.</v>
          </cell>
          <cell r="AJ47" t="str">
            <v>4465(A-650)</v>
          </cell>
          <cell r="AK47">
            <v>1020</v>
          </cell>
          <cell r="AL47">
            <v>0</v>
          </cell>
          <cell r="AM47">
            <v>1</v>
          </cell>
          <cell r="AN47">
            <v>21</v>
          </cell>
          <cell r="AO47">
            <v>26.92</v>
          </cell>
          <cell r="AP47">
            <v>0</v>
          </cell>
          <cell r="AQ47">
            <v>42.86</v>
          </cell>
          <cell r="AR47">
            <v>13</v>
          </cell>
          <cell r="AS47">
            <v>0</v>
          </cell>
          <cell r="AT47">
            <v>900</v>
          </cell>
          <cell r="AU47">
            <v>350</v>
          </cell>
        </row>
        <row r="48">
          <cell r="AI48" t="str">
            <v>LEAD SILICO CHROMATE EP.PRI./POLYAMIDE CURED</v>
          </cell>
          <cell r="AJ48" t="str">
            <v>4430(A-530)</v>
          </cell>
          <cell r="AK48">
            <v>0</v>
          </cell>
          <cell r="AL48">
            <v>0</v>
          </cell>
          <cell r="AM48">
            <v>1</v>
          </cell>
          <cell r="AN48">
            <v>21.97</v>
          </cell>
          <cell r="AO48">
            <v>0</v>
          </cell>
          <cell r="AP48">
            <v>0</v>
          </cell>
          <cell r="AQ48">
            <v>37.78</v>
          </cell>
          <cell r="AR48">
            <v>0</v>
          </cell>
          <cell r="AS48">
            <v>0</v>
          </cell>
          <cell r="AT48">
            <v>830</v>
          </cell>
        </row>
        <row r="49">
          <cell r="AH49" t="str">
            <v>ERLP</v>
          </cell>
          <cell r="AI49" t="str">
            <v>EPOXY RED LEAD POLYAMIDE CURED PRIMER</v>
          </cell>
          <cell r="AJ49" t="str">
            <v>4440(A-540)</v>
          </cell>
          <cell r="AK49" t="str">
            <v>1051</v>
          </cell>
          <cell r="AL49">
            <v>0</v>
          </cell>
          <cell r="AM49">
            <v>1</v>
          </cell>
          <cell r="AN49">
            <v>19.399999999999999</v>
          </cell>
          <cell r="AO49">
            <v>15.8</v>
          </cell>
          <cell r="AP49">
            <v>0</v>
          </cell>
          <cell r="AQ49">
            <v>42.78</v>
          </cell>
          <cell r="AR49">
            <v>43.04</v>
          </cell>
          <cell r="AS49">
            <v>0</v>
          </cell>
          <cell r="AT49">
            <v>830</v>
          </cell>
          <cell r="AU49">
            <v>680</v>
          </cell>
        </row>
        <row r="50">
          <cell r="AH50" t="str">
            <v>EROP</v>
          </cell>
          <cell r="AI50" t="str">
            <v>RED LEAD-RED OXIDE EP./POLYAMIDE CURED PRI.</v>
          </cell>
          <cell r="AJ50" t="str">
            <v>4445(A-545)</v>
          </cell>
          <cell r="AK50" t="str">
            <v>1060</v>
          </cell>
          <cell r="AL50">
            <v>0</v>
          </cell>
          <cell r="AM50">
            <v>1</v>
          </cell>
          <cell r="AN50">
            <v>18.7</v>
          </cell>
          <cell r="AO50">
            <v>20.9</v>
          </cell>
          <cell r="AP50">
            <v>0</v>
          </cell>
          <cell r="AQ50">
            <v>42.78</v>
          </cell>
          <cell r="AR50">
            <v>28.71</v>
          </cell>
          <cell r="AS50">
            <v>0</v>
          </cell>
          <cell r="AT50">
            <v>800</v>
          </cell>
          <cell r="AU50">
            <v>600</v>
          </cell>
        </row>
        <row r="51">
          <cell r="AH51" t="str">
            <v>ETC</v>
          </cell>
          <cell r="AI51" t="str">
            <v>TAR EPOXY COATING/AMINE CURED</v>
          </cell>
          <cell r="AJ51" t="str">
            <v>4460(A-560)</v>
          </cell>
          <cell r="AK51" t="str">
            <v>1070(EP-10)</v>
          </cell>
          <cell r="AL51">
            <v>0</v>
          </cell>
          <cell r="AM51">
            <v>1</v>
          </cell>
          <cell r="AN51">
            <v>11.69</v>
          </cell>
          <cell r="AO51">
            <v>12.2</v>
          </cell>
          <cell r="AP51">
            <v>0</v>
          </cell>
          <cell r="AQ51">
            <v>42.78</v>
          </cell>
          <cell r="AR51">
            <v>57.38</v>
          </cell>
          <cell r="AS51">
            <v>0</v>
          </cell>
          <cell r="AT51">
            <v>500</v>
          </cell>
          <cell r="AU51">
            <v>700</v>
          </cell>
          <cell r="AV51">
            <v>1500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L53">
            <v>0</v>
          </cell>
          <cell r="AM53">
            <v>1</v>
          </cell>
          <cell r="AN53">
            <v>12.6</v>
          </cell>
          <cell r="AO53">
            <v>32.1</v>
          </cell>
          <cell r="AP53">
            <v>0</v>
          </cell>
          <cell r="AQ53">
            <v>55.56</v>
          </cell>
          <cell r="AR53">
            <v>42.37</v>
          </cell>
          <cell r="AS53">
            <v>0</v>
          </cell>
          <cell r="AT53">
            <v>700</v>
          </cell>
          <cell r="AU53">
            <v>1360</v>
          </cell>
        </row>
        <row r="54">
          <cell r="AH54" t="str">
            <v>EPF</v>
          </cell>
          <cell r="AI54" t="str">
            <v>EPOXY-POLYAMINE,FINISH</v>
          </cell>
          <cell r="AJ54" t="str">
            <v>4465(A-650)</v>
          </cell>
          <cell r="AK54" t="str">
            <v>SP-08</v>
          </cell>
          <cell r="AL54">
            <v>0</v>
          </cell>
          <cell r="AM54">
            <v>1</v>
          </cell>
          <cell r="AN54">
            <v>21</v>
          </cell>
          <cell r="AO54">
            <v>24.4</v>
          </cell>
          <cell r="AP54">
            <v>0</v>
          </cell>
          <cell r="AQ54">
            <v>42.86</v>
          </cell>
          <cell r="AR54">
            <v>25</v>
          </cell>
          <cell r="AS54">
            <v>0</v>
          </cell>
          <cell r="AT54">
            <v>900</v>
          </cell>
          <cell r="AU54">
            <v>610</v>
          </cell>
        </row>
        <row r="55">
          <cell r="AH55" t="str">
            <v>EPRLP</v>
          </cell>
          <cell r="AI55" t="str">
            <v>EPOXY/POLYAMINE,RED LEAD PRIMER</v>
          </cell>
          <cell r="AJ55" t="str">
            <v>4570(A-700)</v>
          </cell>
          <cell r="AK55" t="str">
            <v>SP-09</v>
          </cell>
          <cell r="AL55">
            <v>0</v>
          </cell>
          <cell r="AM55">
            <v>1</v>
          </cell>
          <cell r="AN55">
            <v>21</v>
          </cell>
          <cell r="AO55">
            <v>32</v>
          </cell>
          <cell r="AP55">
            <v>0</v>
          </cell>
          <cell r="AQ55">
            <v>42.86</v>
          </cell>
          <cell r="AR55">
            <v>23.75</v>
          </cell>
          <cell r="AS55">
            <v>0</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K64">
            <v>0</v>
          </cell>
          <cell r="AL64" t="str">
            <v>531</v>
          </cell>
          <cell r="AM64">
            <v>1</v>
          </cell>
          <cell r="AN64">
            <v>13.4</v>
          </cell>
          <cell r="AO64">
            <v>0</v>
          </cell>
          <cell r="AP64">
            <v>14.5</v>
          </cell>
          <cell r="AQ64">
            <v>37.31</v>
          </cell>
          <cell r="AR64">
            <v>0</v>
          </cell>
          <cell r="AS64">
            <v>36.409999999999997</v>
          </cell>
          <cell r="AT64">
            <v>500</v>
          </cell>
          <cell r="AU64">
            <v>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K66">
            <v>0</v>
          </cell>
          <cell r="AL66" t="str">
            <v>500</v>
          </cell>
          <cell r="AM66">
            <v>1</v>
          </cell>
          <cell r="AN66">
            <v>17.2</v>
          </cell>
          <cell r="AO66">
            <v>0</v>
          </cell>
          <cell r="AP66">
            <v>15</v>
          </cell>
          <cell r="AQ66">
            <v>37.79</v>
          </cell>
          <cell r="AR66">
            <v>0</v>
          </cell>
          <cell r="AS66">
            <v>30.4</v>
          </cell>
          <cell r="AT66">
            <v>650</v>
          </cell>
          <cell r="AU66">
            <v>0</v>
          </cell>
          <cell r="AV66">
            <v>456</v>
          </cell>
        </row>
        <row r="67">
          <cell r="AH67" t="str">
            <v>CRROP</v>
          </cell>
          <cell r="AI67" t="str">
            <v xml:space="preserve">CHLORINATED RUBBER RED LEAD-RED OXIDE PRIMER </v>
          </cell>
          <cell r="AJ67" t="str">
            <v>4576(C-760)</v>
          </cell>
          <cell r="AK67">
            <v>0</v>
          </cell>
          <cell r="AL67" t="str">
            <v>550</v>
          </cell>
          <cell r="AM67">
            <v>1</v>
          </cell>
          <cell r="AN67">
            <v>15.9</v>
          </cell>
          <cell r="AO67">
            <v>0</v>
          </cell>
          <cell r="AP67">
            <v>14.8</v>
          </cell>
          <cell r="AQ67">
            <v>38.99</v>
          </cell>
          <cell r="AR67">
            <v>0</v>
          </cell>
          <cell r="AS67">
            <v>33.78</v>
          </cell>
          <cell r="AT67">
            <v>620</v>
          </cell>
          <cell r="AU67">
            <v>0</v>
          </cell>
          <cell r="AV67">
            <v>500</v>
          </cell>
        </row>
        <row r="68">
          <cell r="AH68" t="str">
            <v>VZCP</v>
          </cell>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0">
          <cell r="AH70" t="str">
            <v>HF400</v>
          </cell>
          <cell r="AI70" t="str">
            <v>HEAT-RESISTING PAINT 400'C ALUM. SERIES.</v>
          </cell>
          <cell r="AJ70" t="str">
            <v>0654</v>
          </cell>
          <cell r="AK70" t="str">
            <v>1503</v>
          </cell>
          <cell r="AL70">
            <v>0</v>
          </cell>
          <cell r="AM70">
            <v>0</v>
          </cell>
          <cell r="AN70">
            <v>0</v>
          </cell>
          <cell r="AO70">
            <v>0</v>
          </cell>
          <cell r="AP70">
            <v>0</v>
          </cell>
          <cell r="AQ70">
            <v>0</v>
          </cell>
          <cell r="AR70">
            <v>0</v>
          </cell>
          <cell r="AS70">
            <v>0</v>
          </cell>
          <cell r="AT70">
            <v>0</v>
          </cell>
          <cell r="AU70">
            <v>0</v>
          </cell>
          <cell r="AV70">
            <v>406</v>
          </cell>
        </row>
        <row r="71">
          <cell r="AI71" t="str">
            <v xml:space="preserve">SILICONE RESIN </v>
          </cell>
          <cell r="AJ71">
            <v>0</v>
          </cell>
          <cell r="AK71">
            <v>0</v>
          </cell>
          <cell r="AL71">
            <v>0</v>
          </cell>
          <cell r="AM71">
            <v>0</v>
          </cell>
          <cell r="AN71">
            <v>0</v>
          </cell>
          <cell r="AO71">
            <v>0</v>
          </cell>
          <cell r="AP71">
            <v>0</v>
          </cell>
          <cell r="AQ71">
            <v>0</v>
          </cell>
          <cell r="AR71">
            <v>0</v>
          </cell>
          <cell r="AS71">
            <v>0</v>
          </cell>
          <cell r="AT71">
            <v>440</v>
          </cell>
        </row>
        <row r="72">
          <cell r="AH72" t="str">
            <v>HP200</v>
          </cell>
          <cell r="AI72" t="str">
            <v>HEAT-RESISTING PRIMER 200'C ,SILICONE SERIES.</v>
          </cell>
          <cell r="AJ72" t="str">
            <v>0631</v>
          </cell>
          <cell r="AK72" t="str">
            <v>1512</v>
          </cell>
          <cell r="AL72">
            <v>0</v>
          </cell>
          <cell r="AM72">
            <v>1</v>
          </cell>
          <cell r="AN72">
            <v>16.5</v>
          </cell>
          <cell r="AO72">
            <v>26.2</v>
          </cell>
          <cell r="AP72">
            <v>0</v>
          </cell>
          <cell r="AQ72">
            <v>36.36</v>
          </cell>
          <cell r="AR72">
            <v>38.17</v>
          </cell>
          <cell r="AS72">
            <v>0</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L74">
            <v>0</v>
          </cell>
          <cell r="AM74">
            <v>1</v>
          </cell>
          <cell r="AN74">
            <v>35.799999999999997</v>
          </cell>
          <cell r="AO74">
            <v>34.1</v>
          </cell>
          <cell r="AP74">
            <v>0</v>
          </cell>
          <cell r="AQ74">
            <v>36.31</v>
          </cell>
          <cell r="AR74">
            <v>38.119999999999997</v>
          </cell>
          <cell r="AS74">
            <v>0</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L76">
            <v>0</v>
          </cell>
          <cell r="AM76">
            <v>1</v>
          </cell>
          <cell r="AN76">
            <v>17.5</v>
          </cell>
          <cell r="AO76">
            <v>27.3</v>
          </cell>
          <cell r="AP76">
            <v>0</v>
          </cell>
          <cell r="AQ76">
            <v>30.29</v>
          </cell>
          <cell r="AR76">
            <v>28.57</v>
          </cell>
          <cell r="AS76">
            <v>0</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L78">
            <v>0</v>
          </cell>
          <cell r="AM78">
            <v>1</v>
          </cell>
          <cell r="AN78">
            <v>51.61</v>
          </cell>
          <cell r="AO78">
            <v>59.4</v>
          </cell>
          <cell r="AP78">
            <v>0</v>
          </cell>
          <cell r="AQ78">
            <v>25.19</v>
          </cell>
          <cell r="AR78">
            <v>28.62</v>
          </cell>
          <cell r="AS78">
            <v>0</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L80">
            <v>0</v>
          </cell>
          <cell r="AM80">
            <v>1</v>
          </cell>
          <cell r="AN80">
            <v>51.61</v>
          </cell>
          <cell r="AO80">
            <v>68</v>
          </cell>
          <cell r="AP80">
            <v>0</v>
          </cell>
          <cell r="AQ80">
            <v>25.19</v>
          </cell>
          <cell r="AR80">
            <v>10</v>
          </cell>
          <cell r="AS80">
            <v>0</v>
          </cell>
          <cell r="AT80">
            <v>1300</v>
          </cell>
          <cell r="AU80">
            <v>680</v>
          </cell>
        </row>
        <row r="81">
          <cell r="AI81" t="str">
            <v>RED LEAD PRIMER</v>
          </cell>
          <cell r="AJ81" t="str">
            <v>0102</v>
          </cell>
          <cell r="AK81" t="str">
            <v>906(OP-92)</v>
          </cell>
          <cell r="AL81" t="str">
            <v>220</v>
          </cell>
          <cell r="AM81">
            <v>1</v>
          </cell>
          <cell r="AN81">
            <v>8.7799999999999994</v>
          </cell>
          <cell r="AO81">
            <v>10</v>
          </cell>
          <cell r="AP81">
            <v>12.4</v>
          </cell>
          <cell r="AQ81">
            <v>47.83</v>
          </cell>
          <cell r="AR81">
            <v>42</v>
          </cell>
          <cell r="AS81">
            <v>38.71</v>
          </cell>
          <cell r="AT81">
            <v>420</v>
          </cell>
          <cell r="AU81">
            <v>420</v>
          </cell>
          <cell r="AV81">
            <v>480</v>
          </cell>
        </row>
        <row r="82">
          <cell r="AI82" t="str">
            <v xml:space="preserve">POLY-VINYL BUTYRAL RESIN (PVB) </v>
          </cell>
          <cell r="AJ82">
            <v>0</v>
          </cell>
          <cell r="AK82">
            <v>0</v>
          </cell>
          <cell r="AL82">
            <v>0</v>
          </cell>
          <cell r="AM82">
            <v>0</v>
          </cell>
          <cell r="AN82">
            <v>0</v>
          </cell>
          <cell r="AO82">
            <v>0</v>
          </cell>
          <cell r="AP82">
            <v>0</v>
          </cell>
          <cell r="AQ82">
            <v>0</v>
          </cell>
          <cell r="AR82">
            <v>0</v>
          </cell>
          <cell r="AS82">
            <v>0</v>
          </cell>
          <cell r="AT82">
            <v>540</v>
          </cell>
          <cell r="AU82">
            <v>570</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L84">
            <v>0</v>
          </cell>
          <cell r="AM84">
            <v>1</v>
          </cell>
          <cell r="AN84">
            <v>24.5</v>
          </cell>
          <cell r="AO84">
            <v>28.8</v>
          </cell>
          <cell r="AP84">
            <v>0</v>
          </cell>
          <cell r="AQ84">
            <v>22.04</v>
          </cell>
          <cell r="AR84">
            <v>19.79</v>
          </cell>
          <cell r="AS84">
            <v>0</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L86">
            <v>0</v>
          </cell>
          <cell r="AM86">
            <v>1</v>
          </cell>
          <cell r="AN86">
            <v>29.1</v>
          </cell>
          <cell r="AO86">
            <v>26.21</v>
          </cell>
          <cell r="AP86">
            <v>0</v>
          </cell>
          <cell r="AQ86">
            <v>18.899999999999999</v>
          </cell>
          <cell r="AR86">
            <v>19.079999999999998</v>
          </cell>
          <cell r="AS86">
            <v>0</v>
          </cell>
          <cell r="AT86">
            <v>550</v>
          </cell>
          <cell r="AU86">
            <v>500</v>
          </cell>
        </row>
        <row r="87">
          <cell r="AI87" t="str">
            <v>PIGMENTED PVC VINYL FINISH</v>
          </cell>
          <cell r="AJ87" t="str">
            <v>4340(U-400)</v>
          </cell>
          <cell r="AK87" t="str">
            <v>SP34(VA-51)</v>
          </cell>
          <cell r="AL87">
            <v>0</v>
          </cell>
          <cell r="AM87">
            <v>1</v>
          </cell>
          <cell r="AN87">
            <v>21.2</v>
          </cell>
          <cell r="AO87">
            <v>27.3</v>
          </cell>
          <cell r="AP87">
            <v>0</v>
          </cell>
          <cell r="AQ87">
            <v>30.19</v>
          </cell>
          <cell r="AR87">
            <v>19.78</v>
          </cell>
          <cell r="AS87">
            <v>0</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L93">
            <v>0</v>
          </cell>
          <cell r="AM93">
            <v>1</v>
          </cell>
          <cell r="AN93">
            <v>46.3</v>
          </cell>
          <cell r="AO93">
            <v>56.2</v>
          </cell>
          <cell r="AP93">
            <v>0</v>
          </cell>
          <cell r="AQ93">
            <v>30.24</v>
          </cell>
          <cell r="AR93">
            <v>30.25</v>
          </cell>
          <cell r="AS93">
            <v>0</v>
          </cell>
          <cell r="AT93">
            <v>1400</v>
          </cell>
          <cell r="AU93">
            <v>1700</v>
          </cell>
        </row>
        <row r="94">
          <cell r="AI94" t="str">
            <v>POLYURETHANE TANK LINING</v>
          </cell>
          <cell r="AJ94" t="str">
            <v>4230(I-310)</v>
          </cell>
          <cell r="AK94" t="str">
            <v>733</v>
          </cell>
          <cell r="AL94">
            <v>0</v>
          </cell>
          <cell r="AM94">
            <v>1</v>
          </cell>
          <cell r="AN94">
            <v>37</v>
          </cell>
          <cell r="AO94">
            <v>19.8</v>
          </cell>
          <cell r="AP94">
            <v>0</v>
          </cell>
          <cell r="AQ94">
            <v>37.840000000000003</v>
          </cell>
          <cell r="AR94">
            <v>28.79</v>
          </cell>
          <cell r="AS94">
            <v>0</v>
          </cell>
          <cell r="AT94">
            <v>1400</v>
          </cell>
          <cell r="AU94">
            <v>570</v>
          </cell>
        </row>
        <row r="95">
          <cell r="AI95" t="str">
            <v>NON-REACTIVE POLYURETHANE PRIMER</v>
          </cell>
          <cell r="AJ95" t="str">
            <v>4239(I-350)</v>
          </cell>
          <cell r="AK95">
            <v>0</v>
          </cell>
          <cell r="AL95">
            <v>0</v>
          </cell>
          <cell r="AM95">
            <v>1</v>
          </cell>
          <cell r="AN95">
            <v>18</v>
          </cell>
          <cell r="AO95">
            <v>0</v>
          </cell>
          <cell r="AP95">
            <v>0</v>
          </cell>
          <cell r="AQ95">
            <v>55.56</v>
          </cell>
          <cell r="AR95">
            <v>0</v>
          </cell>
          <cell r="AS95">
            <v>0</v>
          </cell>
          <cell r="AT95">
            <v>1000</v>
          </cell>
        </row>
        <row r="96">
          <cell r="AI96" t="str">
            <v>CLEAR POLYURETHANE FINISH</v>
          </cell>
          <cell r="AJ96" t="str">
            <v>4235(I-390)</v>
          </cell>
          <cell r="AK96" t="str">
            <v>1101</v>
          </cell>
          <cell r="AL96">
            <v>0</v>
          </cell>
          <cell r="AM96">
            <v>1</v>
          </cell>
          <cell r="AN96">
            <v>31.7</v>
          </cell>
          <cell r="AO96">
            <v>17</v>
          </cell>
          <cell r="AP96">
            <v>0</v>
          </cell>
          <cell r="AQ96">
            <v>37.85</v>
          </cell>
          <cell r="AR96">
            <v>26.47</v>
          </cell>
          <cell r="AS96">
            <v>0</v>
          </cell>
          <cell r="AT96">
            <v>1200</v>
          </cell>
          <cell r="AU96">
            <v>450</v>
          </cell>
        </row>
        <row r="97">
          <cell r="AI97" t="str">
            <v>URETHANE CHROMATE PRIMER</v>
          </cell>
          <cell r="AJ97" t="str">
            <v>4420(A-200)</v>
          </cell>
          <cell r="AK97" t="str">
            <v>1106</v>
          </cell>
          <cell r="AL97">
            <v>0</v>
          </cell>
          <cell r="AM97">
            <v>1</v>
          </cell>
          <cell r="AN97">
            <v>21.6</v>
          </cell>
          <cell r="AO97">
            <v>12.5</v>
          </cell>
          <cell r="AP97">
            <v>0</v>
          </cell>
          <cell r="AQ97">
            <v>37.04</v>
          </cell>
          <cell r="AR97">
            <v>24</v>
          </cell>
          <cell r="AS97">
            <v>0</v>
          </cell>
          <cell r="AT97">
            <v>800</v>
          </cell>
          <cell r="AU97">
            <v>300</v>
          </cell>
        </row>
        <row r="98">
          <cell r="AI98" t="str">
            <v>ZINC TETROXYCHROMATE BUTYRAL ETCH PRIMER</v>
          </cell>
          <cell r="AJ98" t="str">
            <v>4322(U-220)</v>
          </cell>
          <cell r="AK98" t="str">
            <v>738</v>
          </cell>
          <cell r="AL98">
            <v>0</v>
          </cell>
          <cell r="AM98">
            <v>1</v>
          </cell>
          <cell r="AN98">
            <v>58.41</v>
          </cell>
          <cell r="AO98">
            <v>69.59</v>
          </cell>
          <cell r="AP98">
            <v>0</v>
          </cell>
          <cell r="AQ98">
            <v>8.56</v>
          </cell>
          <cell r="AR98">
            <v>28.74</v>
          </cell>
          <cell r="AS98">
            <v>0</v>
          </cell>
          <cell r="AT98">
            <v>500</v>
          </cell>
          <cell r="AU98">
            <v>2000</v>
          </cell>
        </row>
        <row r="100">
          <cell r="AI100" t="str">
            <v>MASONRY &amp; ACRYLIC PAINT</v>
          </cell>
        </row>
        <row r="101">
          <cell r="AI101" t="str">
            <v>SOLVENT BASE MASONRY PRIMER</v>
          </cell>
          <cell r="AJ101" t="str">
            <v>1541</v>
          </cell>
          <cell r="AK101">
            <v>0</v>
          </cell>
          <cell r="AL101" t="str">
            <v>140</v>
          </cell>
          <cell r="AM101">
            <v>1</v>
          </cell>
          <cell r="AN101">
            <v>9.6999999999999993</v>
          </cell>
          <cell r="AO101">
            <v>0</v>
          </cell>
          <cell r="AP101">
            <v>14</v>
          </cell>
          <cell r="AQ101">
            <v>40.21</v>
          </cell>
          <cell r="AR101">
            <v>0</v>
          </cell>
          <cell r="AS101">
            <v>30.36</v>
          </cell>
          <cell r="AT101">
            <v>390</v>
          </cell>
          <cell r="AU101">
            <v>0</v>
          </cell>
          <cell r="AV101">
            <v>425</v>
          </cell>
        </row>
        <row r="102">
          <cell r="AH102">
            <v>0</v>
          </cell>
          <cell r="AI102" t="str">
            <v>WATER BASE MASONRY PRIMER</v>
          </cell>
          <cell r="AJ102" t="str">
            <v>1546</v>
          </cell>
          <cell r="AK102">
            <v>0</v>
          </cell>
          <cell r="AL102" t="str">
            <v>140-1</v>
          </cell>
          <cell r="AM102">
            <v>1</v>
          </cell>
          <cell r="AN102">
            <v>8.1999999999999993</v>
          </cell>
          <cell r="AO102">
            <v>0</v>
          </cell>
          <cell r="AP102">
            <v>12</v>
          </cell>
          <cell r="AQ102">
            <v>40.24</v>
          </cell>
          <cell r="AR102">
            <v>0</v>
          </cell>
          <cell r="AS102">
            <v>33.83</v>
          </cell>
          <cell r="AT102">
            <v>330</v>
          </cell>
          <cell r="AU102">
            <v>0</v>
          </cell>
          <cell r="AV102">
            <v>406</v>
          </cell>
        </row>
        <row r="103">
          <cell r="AI103" t="str">
            <v>WATER BASE MASONRY PAINT</v>
          </cell>
          <cell r="AJ103" t="str">
            <v>1556</v>
          </cell>
          <cell r="AK103">
            <v>0</v>
          </cell>
          <cell r="AL103">
            <v>0</v>
          </cell>
          <cell r="AM103">
            <v>1</v>
          </cell>
          <cell r="AN103">
            <v>11.9</v>
          </cell>
          <cell r="AO103">
            <v>0</v>
          </cell>
          <cell r="AP103">
            <v>0</v>
          </cell>
          <cell r="AQ103">
            <v>36.97</v>
          </cell>
          <cell r="AR103">
            <v>0</v>
          </cell>
          <cell r="AS103">
            <v>0</v>
          </cell>
          <cell r="AT103">
            <v>440</v>
          </cell>
          <cell r="AU103">
            <v>4.2915242876481667E-310</v>
          </cell>
          <cell r="AV103">
            <v>406.001220703125</v>
          </cell>
        </row>
        <row r="104">
          <cell r="AH104" t="str">
            <v>1656</v>
          </cell>
          <cell r="AI104" t="str">
            <v xml:space="preserve">ACRYLIC EMULSION PAINT </v>
          </cell>
          <cell r="AJ104" t="str">
            <v>1656</v>
          </cell>
          <cell r="AK104">
            <v>0</v>
          </cell>
          <cell r="AL104">
            <v>0</v>
          </cell>
          <cell r="AM104">
            <v>1</v>
          </cell>
          <cell r="AN104">
            <v>9.4</v>
          </cell>
          <cell r="AO104">
            <v>0</v>
          </cell>
          <cell r="AP104">
            <v>25.8</v>
          </cell>
          <cell r="AQ104">
            <v>38.299999999999997</v>
          </cell>
          <cell r="AR104">
            <v>0</v>
          </cell>
          <cell r="AS104">
            <v>34.880000000000003</v>
          </cell>
          <cell r="AT104">
            <v>360</v>
          </cell>
          <cell r="AU104">
            <v>0</v>
          </cell>
          <cell r="AV104">
            <v>900</v>
          </cell>
        </row>
        <row r="105">
          <cell r="AI105" t="str">
            <v xml:space="preserve">EMULSION PAINT </v>
          </cell>
          <cell r="AJ105" t="str">
            <v>1657</v>
          </cell>
          <cell r="AK105">
            <v>0</v>
          </cell>
          <cell r="AL105" t="str">
            <v>130</v>
          </cell>
          <cell r="AM105">
            <v>1</v>
          </cell>
          <cell r="AN105">
            <v>6.4</v>
          </cell>
          <cell r="AO105">
            <v>0</v>
          </cell>
          <cell r="AP105">
            <v>5.8</v>
          </cell>
          <cell r="AQ105">
            <v>40.630000000000003</v>
          </cell>
          <cell r="AR105">
            <v>0</v>
          </cell>
          <cell r="AS105">
            <v>34.83</v>
          </cell>
          <cell r="AT105">
            <v>260</v>
          </cell>
          <cell r="AU105">
            <v>0</v>
          </cell>
          <cell r="AV105">
            <v>202</v>
          </cell>
        </row>
        <row r="106">
          <cell r="AV106">
            <v>193</v>
          </cell>
        </row>
        <row r="107">
          <cell r="AI107" t="str">
            <v>OTHER PAINT</v>
          </cell>
        </row>
        <row r="108">
          <cell r="AH108" t="str">
            <v>AO</v>
          </cell>
          <cell r="AI108" t="str">
            <v>AMERLOCK-400 100,</v>
          </cell>
          <cell r="AJ108">
            <v>0</v>
          </cell>
          <cell r="AK108">
            <v>0</v>
          </cell>
          <cell r="AL108">
            <v>0</v>
          </cell>
          <cell r="AM108">
            <v>1</v>
          </cell>
          <cell r="AN108">
            <v>0</v>
          </cell>
          <cell r="AO108">
            <v>35</v>
          </cell>
          <cell r="AP108">
            <v>0</v>
          </cell>
          <cell r="AQ108">
            <v>0</v>
          </cell>
          <cell r="AR108">
            <v>21</v>
          </cell>
          <cell r="AS108">
            <v>0</v>
          </cell>
          <cell r="AT108">
            <v>0</v>
          </cell>
          <cell r="AU108">
            <v>735</v>
          </cell>
        </row>
        <row r="109">
          <cell r="AI109" t="str">
            <v>BLACK VARNISH</v>
          </cell>
          <cell r="AJ109" t="str">
            <v>1727</v>
          </cell>
          <cell r="AK109">
            <v>0</v>
          </cell>
          <cell r="AL109" t="str">
            <v>170</v>
          </cell>
          <cell r="AM109">
            <v>1</v>
          </cell>
          <cell r="AN109">
            <v>5.8</v>
          </cell>
          <cell r="AO109">
            <v>0</v>
          </cell>
          <cell r="AP109">
            <v>6.2</v>
          </cell>
          <cell r="AQ109">
            <v>34.479999999999997</v>
          </cell>
          <cell r="AR109">
            <v>0</v>
          </cell>
          <cell r="AS109">
            <v>26.94</v>
          </cell>
          <cell r="AT109">
            <v>200</v>
          </cell>
          <cell r="AU109">
            <v>0</v>
          </cell>
          <cell r="AV109">
            <v>167</v>
          </cell>
        </row>
        <row r="110">
          <cell r="AI110" t="str">
            <v>NEO WATER PROOF COATING</v>
          </cell>
          <cell r="AJ110" t="str">
            <v>1728</v>
          </cell>
          <cell r="AK110" t="str">
            <v>1018</v>
          </cell>
          <cell r="AL110" t="str">
            <v>160</v>
          </cell>
          <cell r="AM110">
            <v>1</v>
          </cell>
          <cell r="AN110">
            <v>4.4000000000000004</v>
          </cell>
          <cell r="AO110">
            <v>0</v>
          </cell>
          <cell r="AP110">
            <v>6.7</v>
          </cell>
          <cell r="AQ110">
            <v>227.27</v>
          </cell>
          <cell r="AR110">
            <v>0</v>
          </cell>
          <cell r="AS110">
            <v>28.81</v>
          </cell>
          <cell r="AT110">
            <v>1000</v>
          </cell>
          <cell r="AU110">
            <v>0</v>
          </cell>
          <cell r="AV110">
            <v>193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refreshError="1"/>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refreshError="1"/>
      <sheetData sheetId="365" refreshError="1"/>
      <sheetData sheetId="366" refreshError="1"/>
      <sheetData sheetId="367" refreshError="1"/>
      <sheetData sheetId="368" refreshError="1"/>
      <sheetData sheetId="369" refreshError="1"/>
      <sheetData sheetId="370" refreshError="1"/>
      <sheetData sheetId="371"/>
      <sheetData sheetId="372"/>
      <sheetData sheetId="373"/>
      <sheetData sheetId="374"/>
      <sheetData sheetId="375"/>
      <sheetData sheetId="376"/>
      <sheetData sheetId="377"/>
      <sheetData sheetId="378"/>
      <sheetData sheetId="379"/>
      <sheetData sheetId="380"/>
      <sheetData sheetId="381" refreshError="1"/>
      <sheetData sheetId="382"/>
      <sheetData sheetId="383" refreshError="1"/>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sheetData sheetId="484"/>
      <sheetData sheetId="485"/>
      <sheetData sheetId="486"/>
      <sheetData sheetId="487"/>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sheetData sheetId="699"/>
      <sheetData sheetId="700"/>
      <sheetData sheetId="701"/>
      <sheetData sheetId="702"/>
      <sheetData sheetId="703" refreshError="1"/>
      <sheetData sheetId="704"/>
      <sheetData sheetId="705"/>
      <sheetData sheetId="706"/>
      <sheetData sheetId="707"/>
      <sheetData sheetId="708"/>
      <sheetData sheetId="709"/>
      <sheetData sheetId="710"/>
      <sheetData sheetId="711"/>
      <sheetData sheetId="712" refreshError="1"/>
      <sheetData sheetId="713" refreshError="1"/>
      <sheetData sheetId="7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s>
    <sheetDataSet>
      <sheetData sheetId="0" refreshError="1"/>
      <sheetData sheetId="1" refreshError="1"/>
      <sheetData sheetId="2" refreshError="1">
        <row r="1">
          <cell r="A1" t="str">
            <v>STATISTICAL ESTIMATION OF FITTINGS AND VALVES FOR PIPING WORK</v>
          </cell>
        </row>
        <row r="2">
          <cell r="A2" t="str">
            <v xml:space="preserve">PROJECT NO : </v>
          </cell>
        </row>
        <row r="3">
          <cell r="A3" t="str">
            <v>Fc =</v>
          </cell>
          <cell r="B3">
            <v>1</v>
          </cell>
          <cell r="C3" t="str">
            <v>Fp =</v>
          </cell>
          <cell r="D3">
            <v>0.1</v>
          </cell>
        </row>
        <row r="4">
          <cell r="F4" t="str">
            <v>FITTING NO</v>
          </cell>
          <cell r="N4" t="str">
            <v>VALVE NO</v>
          </cell>
          <cell r="R4" t="str">
            <v>TOTAL</v>
          </cell>
          <cell r="S4" t="str">
            <v>TOTAL</v>
          </cell>
          <cell r="T4" t="str">
            <v>J/M</v>
          </cell>
          <cell r="U4" t="str">
            <v>J/M</v>
          </cell>
        </row>
        <row r="5">
          <cell r="A5" t="str">
            <v>NO</v>
          </cell>
          <cell r="B5" t="str">
            <v>SIZE</v>
          </cell>
          <cell r="C5" t="str">
            <v>SCH</v>
          </cell>
          <cell r="D5" t="str">
            <v>LG (M)</v>
          </cell>
          <cell r="E5" t="str">
            <v>IN-M</v>
          </cell>
          <cell r="F5" t="str">
            <v>90 ELL</v>
          </cell>
          <cell r="G5" t="str">
            <v>45 ELL</v>
          </cell>
          <cell r="H5" t="str">
            <v>TEE</v>
          </cell>
          <cell r="I5" t="str">
            <v>RED</v>
          </cell>
          <cell r="J5" t="str">
            <v>FLG</v>
          </cell>
          <cell r="K5" t="str">
            <v>CPLG</v>
          </cell>
          <cell r="L5" t="str">
            <v>CAP</v>
          </cell>
          <cell r="M5" t="str">
            <v>TOTAL</v>
          </cell>
          <cell r="N5" t="str">
            <v>BLOCK</v>
          </cell>
          <cell r="O5" t="str">
            <v>CHECK</v>
          </cell>
          <cell r="P5" t="str">
            <v>GLOBE</v>
          </cell>
          <cell r="Q5" t="str">
            <v>TOTAL</v>
          </cell>
          <cell r="R5" t="str">
            <v>JOINT</v>
          </cell>
          <cell r="S5" t="str">
            <v>DI</v>
          </cell>
          <cell r="T5" t="str">
            <v>(JOINT)</v>
          </cell>
          <cell r="U5" t="str">
            <v>(DI)</v>
          </cell>
        </row>
        <row r="6">
          <cell r="A6">
            <v>1</v>
          </cell>
          <cell r="B6">
            <v>0.5</v>
          </cell>
          <cell r="E6" t="str">
            <v xml:space="preserve"> </v>
          </cell>
          <cell r="F6">
            <v>0</v>
          </cell>
          <cell r="G6">
            <v>0</v>
          </cell>
          <cell r="H6">
            <v>0</v>
          </cell>
          <cell r="I6">
            <v>0</v>
          </cell>
          <cell r="J6">
            <v>0</v>
          </cell>
          <cell r="K6">
            <v>0</v>
          </cell>
          <cell r="L6">
            <v>0</v>
          </cell>
          <cell r="M6">
            <v>0</v>
          </cell>
          <cell r="N6">
            <v>0</v>
          </cell>
          <cell r="O6">
            <v>0</v>
          </cell>
          <cell r="P6">
            <v>0</v>
          </cell>
          <cell r="Q6">
            <v>0</v>
          </cell>
          <cell r="R6">
            <v>0</v>
          </cell>
          <cell r="S6">
            <v>0</v>
          </cell>
          <cell r="T6" t="str">
            <v xml:space="preserve"> </v>
          </cell>
          <cell r="U6" t="str">
            <v xml:space="preserve"> </v>
          </cell>
        </row>
        <row r="7">
          <cell r="A7">
            <v>2</v>
          </cell>
          <cell r="B7">
            <v>0.75</v>
          </cell>
          <cell r="E7" t="str">
            <v xml:space="preserve"> </v>
          </cell>
          <cell r="F7">
            <v>0</v>
          </cell>
          <cell r="G7">
            <v>0</v>
          </cell>
          <cell r="H7">
            <v>0</v>
          </cell>
          <cell r="I7">
            <v>0</v>
          </cell>
          <cell r="J7">
            <v>0</v>
          </cell>
          <cell r="K7">
            <v>0</v>
          </cell>
          <cell r="L7">
            <v>0</v>
          </cell>
          <cell r="M7">
            <v>0</v>
          </cell>
          <cell r="N7">
            <v>0</v>
          </cell>
          <cell r="O7">
            <v>0</v>
          </cell>
          <cell r="P7">
            <v>0</v>
          </cell>
          <cell r="Q7">
            <v>0</v>
          </cell>
          <cell r="R7">
            <v>0</v>
          </cell>
          <cell r="S7">
            <v>0</v>
          </cell>
          <cell r="T7" t="str">
            <v xml:space="preserve"> </v>
          </cell>
          <cell r="U7" t="str">
            <v xml:space="preserve"> </v>
          </cell>
        </row>
        <row r="8">
          <cell r="A8">
            <v>3</v>
          </cell>
          <cell r="B8">
            <v>1</v>
          </cell>
          <cell r="E8" t="str">
            <v xml:space="preserve"> </v>
          </cell>
          <cell r="F8">
            <v>0</v>
          </cell>
          <cell r="G8">
            <v>0</v>
          </cell>
          <cell r="H8">
            <v>0</v>
          </cell>
          <cell r="I8">
            <v>0</v>
          </cell>
          <cell r="J8">
            <v>0</v>
          </cell>
          <cell r="K8">
            <v>0</v>
          </cell>
          <cell r="L8">
            <v>0</v>
          </cell>
          <cell r="M8">
            <v>0</v>
          </cell>
          <cell r="N8">
            <v>0</v>
          </cell>
          <cell r="O8">
            <v>0</v>
          </cell>
          <cell r="P8">
            <v>0</v>
          </cell>
          <cell r="Q8">
            <v>0</v>
          </cell>
          <cell r="R8">
            <v>0</v>
          </cell>
          <cell r="S8">
            <v>0</v>
          </cell>
          <cell r="T8" t="str">
            <v xml:space="preserve"> </v>
          </cell>
          <cell r="U8" t="str">
            <v xml:space="preserve"> </v>
          </cell>
        </row>
        <row r="9">
          <cell r="A9">
            <v>4</v>
          </cell>
          <cell r="B9">
            <v>1.5</v>
          </cell>
          <cell r="E9" t="str">
            <v xml:space="preserve"> </v>
          </cell>
          <cell r="F9">
            <v>0</v>
          </cell>
          <cell r="G9">
            <v>0</v>
          </cell>
          <cell r="H9">
            <v>0</v>
          </cell>
          <cell r="I9">
            <v>0</v>
          </cell>
          <cell r="J9">
            <v>0</v>
          </cell>
          <cell r="K9">
            <v>0</v>
          </cell>
          <cell r="L9">
            <v>0</v>
          </cell>
          <cell r="M9">
            <v>0</v>
          </cell>
          <cell r="N9">
            <v>0</v>
          </cell>
          <cell r="O9">
            <v>0</v>
          </cell>
          <cell r="P9">
            <v>0</v>
          </cell>
          <cell r="Q9">
            <v>0</v>
          </cell>
          <cell r="R9">
            <v>0</v>
          </cell>
          <cell r="S9">
            <v>0</v>
          </cell>
          <cell r="T9" t="str">
            <v xml:space="preserve"> </v>
          </cell>
          <cell r="U9" t="str">
            <v xml:space="preserve"> </v>
          </cell>
        </row>
        <row r="10">
          <cell r="A10">
            <v>5</v>
          </cell>
          <cell r="B10">
            <v>2</v>
          </cell>
          <cell r="E10" t="str">
            <v xml:space="preserve"> </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t="str">
            <v xml:space="preserve"> </v>
          </cell>
          <cell r="U10" t="str">
            <v xml:space="preserve"> </v>
          </cell>
        </row>
        <row r="11">
          <cell r="A11">
            <v>6</v>
          </cell>
          <cell r="B11">
            <v>2.5</v>
          </cell>
          <cell r="E11" t="str">
            <v xml:space="preserve"> </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t="str">
            <v xml:space="preserve"> </v>
          </cell>
          <cell r="U11" t="str">
            <v xml:space="preserve"> </v>
          </cell>
        </row>
        <row r="12">
          <cell r="A12">
            <v>7</v>
          </cell>
          <cell r="B12">
            <v>3</v>
          </cell>
          <cell r="E12" t="str">
            <v xml:space="preserve"> </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t="str">
            <v xml:space="preserve"> </v>
          </cell>
          <cell r="U12" t="str">
            <v xml:space="preserve"> </v>
          </cell>
        </row>
        <row r="13">
          <cell r="A13">
            <v>8</v>
          </cell>
          <cell r="B13">
            <v>4</v>
          </cell>
          <cell r="E13" t="str">
            <v xml:space="preserve"> </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t="str">
            <v xml:space="preserve"> </v>
          </cell>
          <cell r="U13" t="str">
            <v xml:space="preserve"> </v>
          </cell>
        </row>
        <row r="14">
          <cell r="A14">
            <v>9</v>
          </cell>
          <cell r="B14">
            <v>5</v>
          </cell>
          <cell r="E14" t="str">
            <v xml:space="preserve"> </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t="str">
            <v xml:space="preserve"> </v>
          </cell>
          <cell r="U14" t="str">
            <v xml:space="preserve"> </v>
          </cell>
        </row>
        <row r="15">
          <cell r="A15">
            <v>10</v>
          </cell>
          <cell r="B15">
            <v>6</v>
          </cell>
          <cell r="E15" t="str">
            <v xml:space="preserve"> </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t="str">
            <v xml:space="preserve"> </v>
          </cell>
          <cell r="U15" t="str">
            <v xml:space="preserve"> </v>
          </cell>
        </row>
        <row r="16">
          <cell r="A16">
            <v>11</v>
          </cell>
          <cell r="B16">
            <v>8</v>
          </cell>
          <cell r="E16" t="str">
            <v xml:space="preserve"> </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t="str">
            <v xml:space="preserve"> </v>
          </cell>
          <cell r="U16" t="str">
            <v xml:space="preserve"> </v>
          </cell>
        </row>
        <row r="17">
          <cell r="A17">
            <v>12</v>
          </cell>
          <cell r="B17">
            <v>10</v>
          </cell>
          <cell r="E17" t="str">
            <v xml:space="preserve"> </v>
          </cell>
          <cell r="F17">
            <v>0</v>
          </cell>
          <cell r="G17">
            <v>0</v>
          </cell>
          <cell r="H17">
            <v>0</v>
          </cell>
          <cell r="I17">
            <v>0</v>
          </cell>
          <cell r="J17">
            <v>0</v>
          </cell>
          <cell r="L17">
            <v>0</v>
          </cell>
          <cell r="M17">
            <v>0</v>
          </cell>
          <cell r="N17">
            <v>0</v>
          </cell>
          <cell r="O17">
            <v>0</v>
          </cell>
          <cell r="P17">
            <v>0</v>
          </cell>
          <cell r="Q17">
            <v>0</v>
          </cell>
          <cell r="R17">
            <v>0</v>
          </cell>
          <cell r="S17">
            <v>0</v>
          </cell>
          <cell r="T17" t="str">
            <v xml:space="preserve"> </v>
          </cell>
          <cell r="U17" t="str">
            <v xml:space="preserve"> </v>
          </cell>
        </row>
        <row r="18">
          <cell r="A18">
            <v>13</v>
          </cell>
          <cell r="B18">
            <v>12</v>
          </cell>
          <cell r="E18" t="str">
            <v xml:space="preserve"> </v>
          </cell>
          <cell r="F18">
            <v>0</v>
          </cell>
          <cell r="G18">
            <v>0</v>
          </cell>
          <cell r="H18">
            <v>0</v>
          </cell>
          <cell r="I18">
            <v>0</v>
          </cell>
          <cell r="J18">
            <v>0</v>
          </cell>
          <cell r="L18">
            <v>0</v>
          </cell>
          <cell r="M18">
            <v>0</v>
          </cell>
          <cell r="N18">
            <v>0</v>
          </cell>
          <cell r="O18">
            <v>0</v>
          </cell>
          <cell r="P18">
            <v>0</v>
          </cell>
          <cell r="Q18">
            <v>0</v>
          </cell>
          <cell r="R18">
            <v>0</v>
          </cell>
          <cell r="S18">
            <v>0</v>
          </cell>
          <cell r="T18" t="str">
            <v xml:space="preserve"> </v>
          </cell>
          <cell r="U18" t="str">
            <v xml:space="preserve"> </v>
          </cell>
        </row>
        <row r="19">
          <cell r="A19">
            <v>14</v>
          </cell>
          <cell r="B19">
            <v>14</v>
          </cell>
          <cell r="E19" t="str">
            <v xml:space="preserve"> </v>
          </cell>
          <cell r="F19">
            <v>0</v>
          </cell>
          <cell r="G19">
            <v>0</v>
          </cell>
          <cell r="H19">
            <v>0</v>
          </cell>
          <cell r="I19">
            <v>0</v>
          </cell>
          <cell r="J19">
            <v>0</v>
          </cell>
          <cell r="L19">
            <v>0</v>
          </cell>
          <cell r="M19">
            <v>0</v>
          </cell>
          <cell r="N19">
            <v>0</v>
          </cell>
          <cell r="O19">
            <v>0</v>
          </cell>
          <cell r="P19">
            <v>0</v>
          </cell>
          <cell r="Q19">
            <v>0</v>
          </cell>
          <cell r="R19">
            <v>0</v>
          </cell>
          <cell r="S19">
            <v>0</v>
          </cell>
          <cell r="T19" t="str">
            <v xml:space="preserve"> </v>
          </cell>
          <cell r="U19" t="str">
            <v xml:space="preserve"> </v>
          </cell>
        </row>
        <row r="20">
          <cell r="A20">
            <v>15</v>
          </cell>
          <cell r="B20">
            <v>16</v>
          </cell>
          <cell r="E20" t="str">
            <v xml:space="preserve"> </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t="str">
            <v xml:space="preserve"> </v>
          </cell>
          <cell r="U20" t="str">
            <v xml:space="preserve"> </v>
          </cell>
        </row>
        <row r="21">
          <cell r="A21">
            <v>16</v>
          </cell>
          <cell r="B21">
            <v>18</v>
          </cell>
          <cell r="E21" t="str">
            <v xml:space="preserve"> </v>
          </cell>
          <cell r="F21">
            <v>0</v>
          </cell>
          <cell r="G21">
            <v>0</v>
          </cell>
          <cell r="H21">
            <v>0</v>
          </cell>
          <cell r="I21">
            <v>0</v>
          </cell>
          <cell r="J21">
            <v>0</v>
          </cell>
          <cell r="L21">
            <v>0</v>
          </cell>
          <cell r="M21">
            <v>0</v>
          </cell>
          <cell r="N21">
            <v>0</v>
          </cell>
          <cell r="O21">
            <v>0</v>
          </cell>
          <cell r="P21">
            <v>0</v>
          </cell>
          <cell r="Q21">
            <v>0</v>
          </cell>
          <cell r="R21">
            <v>0</v>
          </cell>
          <cell r="S21">
            <v>0</v>
          </cell>
          <cell r="T21" t="str">
            <v xml:space="preserve"> </v>
          </cell>
          <cell r="U21" t="str">
            <v xml:space="preserve"> </v>
          </cell>
        </row>
        <row r="22">
          <cell r="A22">
            <v>17</v>
          </cell>
          <cell r="B22">
            <v>20</v>
          </cell>
          <cell r="E22" t="str">
            <v xml:space="preserve"> </v>
          </cell>
          <cell r="F22">
            <v>0</v>
          </cell>
          <cell r="G22">
            <v>0</v>
          </cell>
          <cell r="H22">
            <v>0</v>
          </cell>
          <cell r="I22">
            <v>0</v>
          </cell>
          <cell r="J22">
            <v>0</v>
          </cell>
          <cell r="L22">
            <v>0</v>
          </cell>
          <cell r="M22">
            <v>0</v>
          </cell>
          <cell r="N22">
            <v>0</v>
          </cell>
          <cell r="O22">
            <v>0</v>
          </cell>
          <cell r="P22">
            <v>0</v>
          </cell>
          <cell r="Q22">
            <v>0</v>
          </cell>
          <cell r="R22">
            <v>0</v>
          </cell>
          <cell r="S22">
            <v>0</v>
          </cell>
          <cell r="T22" t="str">
            <v xml:space="preserve"> </v>
          </cell>
          <cell r="U22" t="str">
            <v xml:space="preserve"> </v>
          </cell>
        </row>
        <row r="23">
          <cell r="A23">
            <v>18</v>
          </cell>
          <cell r="B23">
            <v>22</v>
          </cell>
          <cell r="E23" t="str">
            <v xml:space="preserve"> </v>
          </cell>
          <cell r="F23">
            <v>0</v>
          </cell>
          <cell r="G23">
            <v>0</v>
          </cell>
          <cell r="H23">
            <v>0</v>
          </cell>
          <cell r="I23">
            <v>0</v>
          </cell>
          <cell r="J23">
            <v>0</v>
          </cell>
          <cell r="L23">
            <v>0</v>
          </cell>
          <cell r="M23">
            <v>0</v>
          </cell>
          <cell r="N23">
            <v>0</v>
          </cell>
          <cell r="O23">
            <v>0</v>
          </cell>
          <cell r="P23">
            <v>0</v>
          </cell>
          <cell r="Q23">
            <v>0</v>
          </cell>
          <cell r="R23">
            <v>0</v>
          </cell>
          <cell r="S23">
            <v>0</v>
          </cell>
          <cell r="T23" t="str">
            <v xml:space="preserve"> </v>
          </cell>
          <cell r="U23" t="str">
            <v xml:space="preserve"> </v>
          </cell>
        </row>
        <row r="24">
          <cell r="A24">
            <v>19</v>
          </cell>
          <cell r="B24">
            <v>24</v>
          </cell>
          <cell r="E24" t="str">
            <v xml:space="preserve"> </v>
          </cell>
          <cell r="F24">
            <v>0</v>
          </cell>
          <cell r="G24">
            <v>0</v>
          </cell>
          <cell r="H24">
            <v>0</v>
          </cell>
          <cell r="I24">
            <v>0</v>
          </cell>
          <cell r="J24">
            <v>0</v>
          </cell>
          <cell r="L24">
            <v>0</v>
          </cell>
          <cell r="M24">
            <v>0</v>
          </cell>
          <cell r="N24">
            <v>0</v>
          </cell>
          <cell r="O24">
            <v>0</v>
          </cell>
          <cell r="P24">
            <v>0</v>
          </cell>
          <cell r="Q24">
            <v>0</v>
          </cell>
          <cell r="R24">
            <v>0</v>
          </cell>
          <cell r="S24">
            <v>0</v>
          </cell>
          <cell r="T24" t="str">
            <v xml:space="preserve"> </v>
          </cell>
          <cell r="U24" t="str">
            <v xml:space="preserve"> </v>
          </cell>
        </row>
        <row r="25">
          <cell r="A25">
            <v>20</v>
          </cell>
          <cell r="B25">
            <v>26</v>
          </cell>
          <cell r="E25" t="str">
            <v xml:space="preserve"> </v>
          </cell>
          <cell r="F25">
            <v>0</v>
          </cell>
          <cell r="G25">
            <v>0</v>
          </cell>
          <cell r="H25">
            <v>0</v>
          </cell>
          <cell r="I25">
            <v>0</v>
          </cell>
          <cell r="J25">
            <v>0</v>
          </cell>
          <cell r="L25">
            <v>0</v>
          </cell>
          <cell r="M25">
            <v>0</v>
          </cell>
          <cell r="N25">
            <v>0</v>
          </cell>
          <cell r="O25">
            <v>0</v>
          </cell>
          <cell r="P25">
            <v>0</v>
          </cell>
          <cell r="Q25">
            <v>0</v>
          </cell>
          <cell r="R25">
            <v>0</v>
          </cell>
          <cell r="S25">
            <v>0</v>
          </cell>
          <cell r="T25" t="str">
            <v xml:space="preserve"> </v>
          </cell>
          <cell r="U25" t="str">
            <v xml:space="preserve"> </v>
          </cell>
        </row>
        <row r="26">
          <cell r="A26">
            <v>21</v>
          </cell>
          <cell r="B26">
            <v>28</v>
          </cell>
          <cell r="E26" t="str">
            <v xml:space="preserve"> </v>
          </cell>
          <cell r="F26">
            <v>0</v>
          </cell>
          <cell r="G26">
            <v>0</v>
          </cell>
          <cell r="H26">
            <v>0</v>
          </cell>
          <cell r="I26">
            <v>0</v>
          </cell>
          <cell r="J26">
            <v>0</v>
          </cell>
          <cell r="L26">
            <v>0</v>
          </cell>
          <cell r="M26">
            <v>0</v>
          </cell>
          <cell r="N26">
            <v>0</v>
          </cell>
          <cell r="O26">
            <v>0</v>
          </cell>
          <cell r="P26">
            <v>0</v>
          </cell>
          <cell r="Q26">
            <v>0</v>
          </cell>
          <cell r="R26">
            <v>0</v>
          </cell>
          <cell r="S26">
            <v>0</v>
          </cell>
          <cell r="T26" t="str">
            <v xml:space="preserve"> </v>
          </cell>
          <cell r="U26" t="str">
            <v xml:space="preserve"> </v>
          </cell>
        </row>
        <row r="27">
          <cell r="A27">
            <v>22</v>
          </cell>
          <cell r="B27">
            <v>30</v>
          </cell>
          <cell r="E27" t="str">
            <v xml:space="preserve"> </v>
          </cell>
          <cell r="F27">
            <v>0</v>
          </cell>
          <cell r="G27">
            <v>0</v>
          </cell>
          <cell r="H27">
            <v>0</v>
          </cell>
          <cell r="I27">
            <v>0</v>
          </cell>
          <cell r="J27">
            <v>0</v>
          </cell>
          <cell r="L27">
            <v>0</v>
          </cell>
          <cell r="M27">
            <v>0</v>
          </cell>
          <cell r="N27">
            <v>0</v>
          </cell>
          <cell r="O27">
            <v>0</v>
          </cell>
          <cell r="P27">
            <v>0</v>
          </cell>
          <cell r="Q27">
            <v>0</v>
          </cell>
          <cell r="R27">
            <v>0</v>
          </cell>
          <cell r="S27">
            <v>0</v>
          </cell>
          <cell r="T27" t="str">
            <v xml:space="preserve"> </v>
          </cell>
          <cell r="U27" t="str">
            <v xml:space="preserve"> </v>
          </cell>
        </row>
        <row r="28">
          <cell r="A28">
            <v>23</v>
          </cell>
          <cell r="B28">
            <v>32</v>
          </cell>
          <cell r="E28" t="str">
            <v xml:space="preserve"> </v>
          </cell>
          <cell r="F28">
            <v>0</v>
          </cell>
          <cell r="G28">
            <v>0</v>
          </cell>
          <cell r="H28">
            <v>0</v>
          </cell>
          <cell r="I28">
            <v>0</v>
          </cell>
          <cell r="J28">
            <v>0</v>
          </cell>
          <cell r="L28">
            <v>0</v>
          </cell>
          <cell r="M28">
            <v>0</v>
          </cell>
          <cell r="N28">
            <v>0</v>
          </cell>
          <cell r="O28">
            <v>0</v>
          </cell>
          <cell r="P28">
            <v>0</v>
          </cell>
          <cell r="Q28">
            <v>0</v>
          </cell>
          <cell r="R28">
            <v>0</v>
          </cell>
          <cell r="S28">
            <v>0</v>
          </cell>
          <cell r="T28" t="str">
            <v xml:space="preserve"> </v>
          </cell>
          <cell r="U28" t="str">
            <v xml:space="preserve"> </v>
          </cell>
        </row>
        <row r="29">
          <cell r="A29">
            <v>24</v>
          </cell>
          <cell r="B29">
            <v>34</v>
          </cell>
          <cell r="E29" t="str">
            <v xml:space="preserve"> </v>
          </cell>
          <cell r="F29">
            <v>0</v>
          </cell>
          <cell r="G29">
            <v>0</v>
          </cell>
          <cell r="H29">
            <v>0</v>
          </cell>
          <cell r="I29">
            <v>0</v>
          </cell>
          <cell r="J29">
            <v>0</v>
          </cell>
          <cell r="L29">
            <v>0</v>
          </cell>
          <cell r="M29">
            <v>0</v>
          </cell>
          <cell r="N29">
            <v>0</v>
          </cell>
          <cell r="O29">
            <v>0</v>
          </cell>
          <cell r="P29">
            <v>0</v>
          </cell>
          <cell r="Q29">
            <v>0</v>
          </cell>
          <cell r="R29">
            <v>0</v>
          </cell>
          <cell r="S29">
            <v>0</v>
          </cell>
          <cell r="T29" t="str">
            <v xml:space="preserve"> </v>
          </cell>
          <cell r="U29" t="str">
            <v xml:space="preserve"> </v>
          </cell>
        </row>
        <row r="30">
          <cell r="A30">
            <v>25</v>
          </cell>
          <cell r="B30">
            <v>36</v>
          </cell>
          <cell r="E30" t="str">
            <v xml:space="preserve"> </v>
          </cell>
          <cell r="F30">
            <v>0</v>
          </cell>
          <cell r="G30">
            <v>0</v>
          </cell>
          <cell r="H30">
            <v>0</v>
          </cell>
          <cell r="I30">
            <v>0</v>
          </cell>
          <cell r="J30">
            <v>0</v>
          </cell>
          <cell r="L30">
            <v>0</v>
          </cell>
          <cell r="M30">
            <v>0</v>
          </cell>
          <cell r="N30">
            <v>0</v>
          </cell>
          <cell r="O30">
            <v>0</v>
          </cell>
          <cell r="P30">
            <v>0</v>
          </cell>
          <cell r="Q30">
            <v>0</v>
          </cell>
          <cell r="R30">
            <v>0</v>
          </cell>
          <cell r="S30">
            <v>0</v>
          </cell>
          <cell r="T30" t="str">
            <v xml:space="preserve"> </v>
          </cell>
          <cell r="U30" t="str">
            <v xml:space="preserve"> </v>
          </cell>
        </row>
        <row r="31">
          <cell r="A31">
            <v>26</v>
          </cell>
          <cell r="B31">
            <v>38</v>
          </cell>
          <cell r="E31" t="str">
            <v xml:space="preserve"> </v>
          </cell>
          <cell r="F31">
            <v>0</v>
          </cell>
          <cell r="G31">
            <v>0</v>
          </cell>
          <cell r="H31">
            <v>0</v>
          </cell>
          <cell r="I31">
            <v>0</v>
          </cell>
          <cell r="J31">
            <v>0</v>
          </cell>
          <cell r="L31">
            <v>0</v>
          </cell>
          <cell r="M31">
            <v>0</v>
          </cell>
          <cell r="N31">
            <v>0</v>
          </cell>
          <cell r="O31">
            <v>0</v>
          </cell>
          <cell r="P31">
            <v>0</v>
          </cell>
          <cell r="Q31">
            <v>0</v>
          </cell>
          <cell r="R31">
            <v>0</v>
          </cell>
          <cell r="S31">
            <v>0</v>
          </cell>
          <cell r="T31" t="str">
            <v xml:space="preserve"> </v>
          </cell>
          <cell r="U31" t="str">
            <v xml:space="preserve"> </v>
          </cell>
        </row>
        <row r="32">
          <cell r="A32">
            <v>27</v>
          </cell>
          <cell r="B32">
            <v>40</v>
          </cell>
          <cell r="E32" t="str">
            <v xml:space="preserve"> </v>
          </cell>
          <cell r="F32">
            <v>0</v>
          </cell>
          <cell r="G32">
            <v>0</v>
          </cell>
          <cell r="H32">
            <v>0</v>
          </cell>
          <cell r="I32">
            <v>0</v>
          </cell>
          <cell r="J32">
            <v>0</v>
          </cell>
          <cell r="L32">
            <v>0</v>
          </cell>
          <cell r="M32">
            <v>0</v>
          </cell>
          <cell r="N32">
            <v>0</v>
          </cell>
          <cell r="O32">
            <v>0</v>
          </cell>
          <cell r="P32">
            <v>0</v>
          </cell>
          <cell r="Q32">
            <v>0</v>
          </cell>
          <cell r="R32">
            <v>0</v>
          </cell>
          <cell r="S32">
            <v>0</v>
          </cell>
          <cell r="T32" t="str">
            <v xml:space="preserve"> </v>
          </cell>
          <cell r="U32" t="str">
            <v xml:space="preserve"> </v>
          </cell>
        </row>
        <row r="33">
          <cell r="A33">
            <v>28</v>
          </cell>
          <cell r="B33">
            <v>42</v>
          </cell>
          <cell r="E33" t="str">
            <v xml:space="preserve"> </v>
          </cell>
          <cell r="F33">
            <v>0</v>
          </cell>
          <cell r="G33">
            <v>0</v>
          </cell>
          <cell r="H33">
            <v>0</v>
          </cell>
          <cell r="I33">
            <v>0</v>
          </cell>
          <cell r="J33">
            <v>0</v>
          </cell>
          <cell r="L33">
            <v>0</v>
          </cell>
          <cell r="M33">
            <v>0</v>
          </cell>
          <cell r="N33">
            <v>0</v>
          </cell>
          <cell r="O33">
            <v>0</v>
          </cell>
          <cell r="P33">
            <v>0</v>
          </cell>
          <cell r="Q33">
            <v>0</v>
          </cell>
          <cell r="R33">
            <v>0</v>
          </cell>
          <cell r="S33">
            <v>0</v>
          </cell>
          <cell r="T33" t="str">
            <v xml:space="preserve"> </v>
          </cell>
          <cell r="U33" t="str">
            <v xml:space="preserve"> </v>
          </cell>
        </row>
        <row r="34">
          <cell r="A34">
            <v>29</v>
          </cell>
          <cell r="B34">
            <v>44</v>
          </cell>
          <cell r="E34" t="str">
            <v xml:space="preserve"> </v>
          </cell>
          <cell r="F34">
            <v>0</v>
          </cell>
          <cell r="G34">
            <v>0</v>
          </cell>
          <cell r="H34">
            <v>0</v>
          </cell>
          <cell r="I34">
            <v>0</v>
          </cell>
          <cell r="J34">
            <v>0</v>
          </cell>
          <cell r="L34">
            <v>0</v>
          </cell>
          <cell r="M34">
            <v>0</v>
          </cell>
          <cell r="N34">
            <v>0</v>
          </cell>
          <cell r="O34">
            <v>0</v>
          </cell>
          <cell r="P34">
            <v>0</v>
          </cell>
          <cell r="Q34">
            <v>0</v>
          </cell>
          <cell r="R34">
            <v>0</v>
          </cell>
          <cell r="S34">
            <v>0</v>
          </cell>
          <cell r="T34" t="str">
            <v xml:space="preserve"> </v>
          </cell>
          <cell r="U34" t="str">
            <v xml:space="preserve"> </v>
          </cell>
        </row>
        <row r="35">
          <cell r="A35">
            <v>30</v>
          </cell>
          <cell r="B35">
            <v>46</v>
          </cell>
          <cell r="E35" t="str">
            <v xml:space="preserve"> </v>
          </cell>
          <cell r="F35">
            <v>0</v>
          </cell>
          <cell r="G35">
            <v>0</v>
          </cell>
          <cell r="H35">
            <v>0</v>
          </cell>
          <cell r="I35">
            <v>0</v>
          </cell>
          <cell r="J35">
            <v>0</v>
          </cell>
          <cell r="L35">
            <v>0</v>
          </cell>
          <cell r="M35">
            <v>0</v>
          </cell>
          <cell r="N35">
            <v>0</v>
          </cell>
          <cell r="O35">
            <v>0</v>
          </cell>
          <cell r="P35">
            <v>0</v>
          </cell>
          <cell r="Q35">
            <v>0</v>
          </cell>
          <cell r="R35">
            <v>0</v>
          </cell>
          <cell r="S35">
            <v>0</v>
          </cell>
          <cell r="T35" t="str">
            <v xml:space="preserve"> </v>
          </cell>
          <cell r="U35" t="str">
            <v xml:space="preserve"> </v>
          </cell>
        </row>
        <row r="36">
          <cell r="A36">
            <v>31</v>
          </cell>
          <cell r="B36">
            <v>48</v>
          </cell>
          <cell r="E36" t="str">
            <v xml:space="preserve"> </v>
          </cell>
          <cell r="F36">
            <v>0</v>
          </cell>
          <cell r="G36">
            <v>0</v>
          </cell>
          <cell r="H36">
            <v>0</v>
          </cell>
          <cell r="I36">
            <v>0</v>
          </cell>
          <cell r="J36">
            <v>0</v>
          </cell>
          <cell r="L36">
            <v>0</v>
          </cell>
          <cell r="M36">
            <v>0</v>
          </cell>
          <cell r="N36">
            <v>0</v>
          </cell>
          <cell r="O36">
            <v>0</v>
          </cell>
          <cell r="P36">
            <v>0</v>
          </cell>
          <cell r="Q36">
            <v>0</v>
          </cell>
          <cell r="R36">
            <v>0</v>
          </cell>
          <cell r="S36">
            <v>0</v>
          </cell>
          <cell r="T36" t="str">
            <v xml:space="preserve"> </v>
          </cell>
          <cell r="U36" t="str">
            <v xml:space="preserve"> </v>
          </cell>
        </row>
        <row r="37">
          <cell r="A37">
            <v>32</v>
          </cell>
          <cell r="B37">
            <v>52</v>
          </cell>
          <cell r="E37" t="str">
            <v xml:space="preserve"> </v>
          </cell>
          <cell r="F37">
            <v>0</v>
          </cell>
          <cell r="G37">
            <v>0</v>
          </cell>
          <cell r="H37">
            <v>0</v>
          </cell>
          <cell r="I37">
            <v>0</v>
          </cell>
          <cell r="J37">
            <v>0</v>
          </cell>
          <cell r="L37">
            <v>0</v>
          </cell>
          <cell r="M37">
            <v>0</v>
          </cell>
          <cell r="N37">
            <v>0</v>
          </cell>
          <cell r="O37">
            <v>0</v>
          </cell>
          <cell r="P37">
            <v>0</v>
          </cell>
          <cell r="Q37">
            <v>0</v>
          </cell>
          <cell r="R37">
            <v>0</v>
          </cell>
          <cell r="S37">
            <v>0</v>
          </cell>
          <cell r="T37" t="str">
            <v xml:space="preserve"> </v>
          </cell>
          <cell r="U37" t="str">
            <v xml:space="preserve"> </v>
          </cell>
        </row>
        <row r="38">
          <cell r="A38">
            <v>33</v>
          </cell>
          <cell r="B38">
            <v>56</v>
          </cell>
          <cell r="E38" t="str">
            <v xml:space="preserve"> </v>
          </cell>
          <cell r="F38">
            <v>0</v>
          </cell>
          <cell r="G38">
            <v>0</v>
          </cell>
          <cell r="H38">
            <v>0</v>
          </cell>
          <cell r="I38">
            <v>0</v>
          </cell>
          <cell r="J38">
            <v>0</v>
          </cell>
          <cell r="L38">
            <v>0</v>
          </cell>
          <cell r="M38">
            <v>0</v>
          </cell>
          <cell r="N38">
            <v>0</v>
          </cell>
          <cell r="O38">
            <v>0</v>
          </cell>
          <cell r="P38">
            <v>0</v>
          </cell>
          <cell r="Q38">
            <v>0</v>
          </cell>
          <cell r="R38">
            <v>0</v>
          </cell>
          <cell r="S38">
            <v>0</v>
          </cell>
          <cell r="T38" t="str">
            <v xml:space="preserve"> </v>
          </cell>
          <cell r="U38" t="str">
            <v xml:space="preserve"> </v>
          </cell>
        </row>
        <row r="39">
          <cell r="A39">
            <v>34</v>
          </cell>
          <cell r="B39">
            <v>60</v>
          </cell>
          <cell r="E39" t="str">
            <v xml:space="preserve"> </v>
          </cell>
          <cell r="F39">
            <v>0</v>
          </cell>
          <cell r="G39">
            <v>0</v>
          </cell>
          <cell r="H39">
            <v>0</v>
          </cell>
          <cell r="I39">
            <v>0</v>
          </cell>
          <cell r="J39">
            <v>0</v>
          </cell>
          <cell r="L39">
            <v>0</v>
          </cell>
          <cell r="M39">
            <v>0</v>
          </cell>
          <cell r="N39">
            <v>0</v>
          </cell>
          <cell r="O39">
            <v>0</v>
          </cell>
          <cell r="P39">
            <v>0</v>
          </cell>
          <cell r="Q39">
            <v>0</v>
          </cell>
          <cell r="R39">
            <v>0</v>
          </cell>
          <cell r="S39">
            <v>0</v>
          </cell>
          <cell r="T39" t="str">
            <v xml:space="preserve"> </v>
          </cell>
          <cell r="U39" t="str">
            <v xml:space="preserve"> </v>
          </cell>
        </row>
        <row r="40">
          <cell r="A40">
            <v>35</v>
          </cell>
          <cell r="B40">
            <v>64</v>
          </cell>
          <cell r="E40" t="str">
            <v xml:space="preserve"> </v>
          </cell>
          <cell r="F40">
            <v>0</v>
          </cell>
          <cell r="G40">
            <v>0</v>
          </cell>
          <cell r="H40">
            <v>0</v>
          </cell>
          <cell r="I40">
            <v>0</v>
          </cell>
          <cell r="J40">
            <v>0</v>
          </cell>
          <cell r="L40">
            <v>0</v>
          </cell>
          <cell r="M40">
            <v>0</v>
          </cell>
          <cell r="N40">
            <v>0</v>
          </cell>
          <cell r="O40">
            <v>0</v>
          </cell>
          <cell r="P40">
            <v>0</v>
          </cell>
          <cell r="Q40">
            <v>0</v>
          </cell>
          <cell r="R40">
            <v>0</v>
          </cell>
          <cell r="S40">
            <v>0</v>
          </cell>
          <cell r="T40" t="str">
            <v xml:space="preserve"> </v>
          </cell>
          <cell r="U40" t="str">
            <v xml:space="preserve"> </v>
          </cell>
        </row>
        <row r="41">
          <cell r="A41">
            <v>36</v>
          </cell>
          <cell r="B41">
            <v>68</v>
          </cell>
          <cell r="E41" t="str">
            <v xml:space="preserve"> </v>
          </cell>
          <cell r="F41">
            <v>0</v>
          </cell>
          <cell r="G41">
            <v>0</v>
          </cell>
          <cell r="H41">
            <v>0</v>
          </cell>
          <cell r="I41">
            <v>0</v>
          </cell>
          <cell r="J41">
            <v>0</v>
          </cell>
          <cell r="L41">
            <v>0</v>
          </cell>
          <cell r="M41">
            <v>0</v>
          </cell>
          <cell r="N41">
            <v>0</v>
          </cell>
          <cell r="O41">
            <v>0</v>
          </cell>
          <cell r="P41">
            <v>0</v>
          </cell>
          <cell r="Q41">
            <v>0</v>
          </cell>
          <cell r="R41">
            <v>0</v>
          </cell>
          <cell r="S41">
            <v>0</v>
          </cell>
          <cell r="T41" t="str">
            <v xml:space="preserve"> </v>
          </cell>
          <cell r="U41" t="str">
            <v xml:space="preserve"> </v>
          </cell>
        </row>
        <row r="42">
          <cell r="A42">
            <v>37</v>
          </cell>
          <cell r="B42">
            <v>72</v>
          </cell>
          <cell r="E42" t="str">
            <v xml:space="preserve"> </v>
          </cell>
          <cell r="F42">
            <v>0</v>
          </cell>
          <cell r="G42">
            <v>0</v>
          </cell>
          <cell r="H42">
            <v>0</v>
          </cell>
          <cell r="I42">
            <v>0</v>
          </cell>
          <cell r="J42">
            <v>0</v>
          </cell>
          <cell r="L42">
            <v>0</v>
          </cell>
          <cell r="M42">
            <v>0</v>
          </cell>
          <cell r="N42">
            <v>0</v>
          </cell>
          <cell r="O42">
            <v>0</v>
          </cell>
          <cell r="P42">
            <v>0</v>
          </cell>
          <cell r="Q42">
            <v>0</v>
          </cell>
          <cell r="R42">
            <v>0</v>
          </cell>
          <cell r="S42">
            <v>0</v>
          </cell>
          <cell r="T42" t="str">
            <v xml:space="preserve"> </v>
          </cell>
          <cell r="U42" t="str">
            <v xml:space="preserve"> </v>
          </cell>
        </row>
        <row r="43">
          <cell r="A43">
            <v>38</v>
          </cell>
          <cell r="B43">
            <v>76</v>
          </cell>
          <cell r="E43" t="str">
            <v xml:space="preserve"> </v>
          </cell>
          <cell r="F43">
            <v>0</v>
          </cell>
          <cell r="G43">
            <v>0</v>
          </cell>
          <cell r="H43">
            <v>0</v>
          </cell>
          <cell r="I43">
            <v>0</v>
          </cell>
          <cell r="J43">
            <v>0</v>
          </cell>
          <cell r="L43">
            <v>0</v>
          </cell>
          <cell r="M43">
            <v>0</v>
          </cell>
          <cell r="N43">
            <v>0</v>
          </cell>
          <cell r="O43">
            <v>0</v>
          </cell>
          <cell r="P43">
            <v>0</v>
          </cell>
          <cell r="Q43">
            <v>0</v>
          </cell>
          <cell r="R43">
            <v>0</v>
          </cell>
          <cell r="S43">
            <v>0</v>
          </cell>
          <cell r="T43" t="str">
            <v xml:space="preserve"> </v>
          </cell>
          <cell r="U43" t="str">
            <v xml:space="preserve"> </v>
          </cell>
        </row>
        <row r="44">
          <cell r="A44">
            <v>39</v>
          </cell>
          <cell r="B44">
            <v>80</v>
          </cell>
          <cell r="E44" t="str">
            <v xml:space="preserve"> </v>
          </cell>
          <cell r="F44">
            <v>0</v>
          </cell>
          <cell r="G44">
            <v>0</v>
          </cell>
          <cell r="H44">
            <v>0</v>
          </cell>
          <cell r="I44">
            <v>0</v>
          </cell>
          <cell r="J44">
            <v>0</v>
          </cell>
          <cell r="L44">
            <v>0</v>
          </cell>
          <cell r="M44">
            <v>0</v>
          </cell>
          <cell r="N44">
            <v>0</v>
          </cell>
          <cell r="O44">
            <v>0</v>
          </cell>
          <cell r="P44">
            <v>0</v>
          </cell>
          <cell r="Q44">
            <v>0</v>
          </cell>
          <cell r="R44">
            <v>0</v>
          </cell>
          <cell r="S44">
            <v>0</v>
          </cell>
          <cell r="T44" t="str">
            <v xml:space="preserve"> </v>
          </cell>
          <cell r="U44" t="str">
            <v xml:space="preserve"> </v>
          </cell>
        </row>
        <row r="45">
          <cell r="A45" t="str">
            <v>AVE.</v>
          </cell>
          <cell r="B45" t="str">
            <v xml:space="preserve"> </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t="str">
            <v xml:space="preserve"> </v>
          </cell>
          <cell r="U45" t="str">
            <v xml:space="preserve"> </v>
          </cell>
        </row>
        <row r="47">
          <cell r="A47" t="str">
            <v>*** Reference Paper : Predict Fittings For Piping Systems ***</v>
          </cell>
          <cell r="K47" t="str">
            <v>Fc = 0.25  Utility Supply Lines, OSBL</v>
          </cell>
          <cell r="R47" t="str">
            <v>Fc = 2.00  Manifold Type Piping</v>
          </cell>
        </row>
        <row r="48">
          <cell r="D48" t="str">
            <v xml:space="preserve">   By William B. Hooper , Monsanto Co.</v>
          </cell>
          <cell r="K48" t="str">
            <v xml:space="preserve">        (PIPE JOINT FACTOR Fp = 100%)</v>
          </cell>
          <cell r="R48" t="str">
            <v xml:space="preserve">        (PIPE JOINT FACTOR Fp = 0%)</v>
          </cell>
        </row>
        <row r="49">
          <cell r="K49" t="str">
            <v>Fc = 0.50  Long, Straight Piping Run</v>
          </cell>
          <cell r="R49" t="str">
            <v>Fc = 4.00  Very Complex Manifolds</v>
          </cell>
        </row>
        <row r="50">
          <cell r="A50" t="str">
            <v>The number and types of pipe fittings can be estimated by this method</v>
          </cell>
          <cell r="K50" t="str">
            <v xml:space="preserve">        (PIPE JOINT FACTOR Fp = 100%)</v>
          </cell>
          <cell r="R50" t="str">
            <v xml:space="preserve">        (PIPE JOINT FACTOR Fp = 0%)</v>
          </cell>
        </row>
        <row r="51">
          <cell r="A51" t="str">
            <v>long before the piping isometrics are done. Pipe size and a general idea</v>
          </cell>
          <cell r="K51" t="str">
            <v>Fc = 1.00  Normal Piping</v>
          </cell>
        </row>
        <row r="52">
          <cell r="A52" t="str">
            <v>of the system's complexity are all that is needed.</v>
          </cell>
          <cell r="K52" t="str">
            <v xml:space="preserve">        (PIPE JOINT FACTOR Fp = 10%)</v>
          </cell>
        </row>
      </sheetData>
      <sheetData sheetId="3" refreshError="1">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kinhphi"/>
      <sheetName val="ptvt"/>
      <sheetName val="sat"/>
      <sheetName val="clechvt"/>
      <sheetName val="dongia"/>
      <sheetName val="tonghop"/>
      <sheetName val="ctttc"/>
      <sheetName val="bia"/>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Loai-4-5"/>
      <sheetName val="om"/>
      <sheetName val="OM6"/>
      <sheetName val="om05"/>
      <sheetName val="NSU"/>
      <sheetName val="XL4Test5"/>
      <sheetName val="ESTI."/>
      <sheetName val="DI-ESTI"/>
      <sheetName val="Input"/>
      <sheetName val="SPL4-TOTAL"/>
      <sheetName val="ptdg "/>
      <sheetName val="ptke"/>
      <sheetName val="ptdg"/>
      <sheetName val="IBASE"/>
      <sheetName val="(24)-Truc 9"/>
      <sheetName val="ctdg"/>
      <sheetName val="clecÿÿt"/>
      <sheetName val="ÿÿngia"/>
      <sheetName val="khluong"/>
      <sheetName val="DCV"/>
      <sheetName val="DATA"/>
      <sheetName val="khung ten TD"/>
    </sheetNames>
    <sheetDataSet>
      <sheetData sheetId="0"/>
      <sheetData sheetId="1"/>
      <sheetData sheetId="2" refreshError="1">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row>
        <row r="7">
          <cell r="B7" t="str">
            <v>I. NÃÖN MOÏNG :</v>
          </cell>
          <cell r="C7">
            <v>0</v>
          </cell>
          <cell r="D7">
            <v>0</v>
          </cell>
          <cell r="F7">
            <v>22169.059999999998</v>
          </cell>
          <cell r="G7">
            <v>22.68</v>
          </cell>
          <cell r="H7">
            <v>53.999999999999993</v>
          </cell>
          <cell r="I7">
            <v>10.17</v>
          </cell>
          <cell r="J7">
            <v>30.39</v>
          </cell>
          <cell r="K7">
            <v>110.8</v>
          </cell>
          <cell r="L7">
            <v>0</v>
          </cell>
          <cell r="M7">
            <v>8043.3</v>
          </cell>
          <cell r="N7">
            <v>5713</v>
          </cell>
          <cell r="O7">
            <v>0</v>
          </cell>
          <cell r="P7">
            <v>0</v>
          </cell>
          <cell r="Q7">
            <v>0</v>
          </cell>
          <cell r="R7">
            <v>0.67</v>
          </cell>
          <cell r="S7">
            <v>10.039999999999999</v>
          </cell>
          <cell r="T7">
            <v>0</v>
          </cell>
          <cell r="U7">
            <v>0</v>
          </cell>
          <cell r="V7">
            <v>0</v>
          </cell>
          <cell r="W7">
            <v>0</v>
          </cell>
          <cell r="X7">
            <v>1.45</v>
          </cell>
        </row>
        <row r="8">
          <cell r="A8" t="str">
            <v>221.110</v>
          </cell>
          <cell r="B8" t="str">
            <v>Bã täng loït moïng âaï 4x6 M50</v>
          </cell>
          <cell r="C8" t="str">
            <v>m3</v>
          </cell>
          <cell r="D8">
            <v>16.239999999999998</v>
          </cell>
          <cell r="E8">
            <v>16.649999999999999</v>
          </cell>
          <cell r="F8">
            <v>2573</v>
          </cell>
          <cell r="G8">
            <v>7.24</v>
          </cell>
          <cell r="J8">
            <v>12.44</v>
          </cell>
          <cell r="K8">
            <v>0</v>
          </cell>
          <cell r="L8">
            <v>0</v>
          </cell>
          <cell r="M8">
            <v>0</v>
          </cell>
          <cell r="N8">
            <v>0</v>
          </cell>
          <cell r="O8">
            <v>0</v>
          </cell>
          <cell r="P8">
            <v>0</v>
          </cell>
          <cell r="Q8">
            <v>0</v>
          </cell>
          <cell r="R8">
            <v>0</v>
          </cell>
          <cell r="S8">
            <v>0</v>
          </cell>
          <cell r="T8">
            <v>0</v>
          </cell>
          <cell r="U8">
            <v>0</v>
          </cell>
          <cell r="V8">
            <v>0</v>
          </cell>
          <cell r="W8">
            <v>0</v>
          </cell>
          <cell r="X8">
            <v>0</v>
          </cell>
        </row>
        <row r="9">
          <cell r="A9" t="str">
            <v>200.110</v>
          </cell>
          <cell r="B9" t="str">
            <v>Xáy âaï häüc væîa XM M75</v>
          </cell>
          <cell r="C9" t="str">
            <v>m3</v>
          </cell>
          <cell r="D9">
            <v>92.33</v>
          </cell>
          <cell r="E9">
            <v>38.78</v>
          </cell>
          <cell r="F9">
            <v>9987.7900000000009</v>
          </cell>
          <cell r="H9">
            <v>43.36</v>
          </cell>
          <cell r="K9">
            <v>110.8</v>
          </cell>
          <cell r="L9">
            <v>0</v>
          </cell>
          <cell r="M9">
            <v>0</v>
          </cell>
          <cell r="N9">
            <v>0</v>
          </cell>
          <cell r="O9">
            <v>0</v>
          </cell>
          <cell r="P9">
            <v>0</v>
          </cell>
          <cell r="Q9">
            <v>0</v>
          </cell>
          <cell r="R9">
            <v>0</v>
          </cell>
          <cell r="S9">
            <v>0</v>
          </cell>
          <cell r="T9">
            <v>0</v>
          </cell>
          <cell r="U9">
            <v>0</v>
          </cell>
          <cell r="V9">
            <v>0</v>
          </cell>
          <cell r="W9">
            <v>0</v>
          </cell>
          <cell r="X9">
            <v>0</v>
          </cell>
        </row>
        <row r="10">
          <cell r="A10" t="str">
            <v>204.410</v>
          </cell>
          <cell r="B10" t="str">
            <v xml:space="preserve">Xáy gaûch âàûc væîa XM M75 báûc cáúp , bäön hoa </v>
          </cell>
          <cell r="C10" t="str">
            <v>m2</v>
          </cell>
          <cell r="D10">
            <v>9.93</v>
          </cell>
          <cell r="E10">
            <v>2.98</v>
          </cell>
          <cell r="F10">
            <v>767.5</v>
          </cell>
          <cell r="H10">
            <v>3.33</v>
          </cell>
          <cell r="K10">
            <v>0</v>
          </cell>
          <cell r="L10">
            <v>0</v>
          </cell>
          <cell r="M10">
            <v>8043.3</v>
          </cell>
          <cell r="N10">
            <v>0</v>
          </cell>
          <cell r="O10">
            <v>0</v>
          </cell>
          <cell r="P10">
            <v>0</v>
          </cell>
          <cell r="Q10">
            <v>0</v>
          </cell>
          <cell r="R10">
            <v>0</v>
          </cell>
          <cell r="S10">
            <v>0</v>
          </cell>
          <cell r="T10">
            <v>0</v>
          </cell>
          <cell r="U10">
            <v>0</v>
          </cell>
          <cell r="V10">
            <v>0</v>
          </cell>
          <cell r="W10">
            <v>0</v>
          </cell>
          <cell r="X10">
            <v>0.03</v>
          </cell>
        </row>
        <row r="11">
          <cell r="A11" t="str">
            <v>224.110</v>
          </cell>
          <cell r="B11" t="str">
            <v>Bã täng giàòng moïng âaï 1x2 M200</v>
          </cell>
          <cell r="C11">
            <v>0</v>
          </cell>
          <cell r="D11">
            <v>8.52</v>
          </cell>
          <cell r="E11">
            <v>8.73</v>
          </cell>
          <cell r="F11">
            <v>2839</v>
          </cell>
          <cell r="G11">
            <v>3.6</v>
          </cell>
          <cell r="I11">
            <v>7.34</v>
          </cell>
          <cell r="K11">
            <v>0</v>
          </cell>
          <cell r="L11">
            <v>0</v>
          </cell>
          <cell r="M11">
            <v>0</v>
          </cell>
          <cell r="N11">
            <v>0</v>
          </cell>
          <cell r="O11">
            <v>0</v>
          </cell>
          <cell r="P11">
            <v>0</v>
          </cell>
          <cell r="Q11">
            <v>0</v>
          </cell>
          <cell r="R11">
            <v>0</v>
          </cell>
          <cell r="S11">
            <v>0</v>
          </cell>
          <cell r="T11">
            <v>0</v>
          </cell>
          <cell r="U11">
            <v>0</v>
          </cell>
          <cell r="V11">
            <v>0</v>
          </cell>
          <cell r="W11">
            <v>0</v>
          </cell>
          <cell r="X11">
            <v>0.98</v>
          </cell>
        </row>
        <row r="12">
          <cell r="A12" t="str">
            <v>222.410</v>
          </cell>
          <cell r="B12" t="str">
            <v xml:space="preserve">Bã täng moïng cäüt M200 âaï 1x2 </v>
          </cell>
          <cell r="C12" t="str">
            <v>m3</v>
          </cell>
          <cell r="D12">
            <v>3.2899999999999996</v>
          </cell>
          <cell r="E12">
            <v>3.37</v>
          </cell>
          <cell r="F12">
            <v>1095.92</v>
          </cell>
          <cell r="G12">
            <v>1.39</v>
          </cell>
          <cell r="I12">
            <v>2.83</v>
          </cell>
          <cell r="K12">
            <v>0</v>
          </cell>
          <cell r="L12">
            <v>0</v>
          </cell>
          <cell r="M12">
            <v>0</v>
          </cell>
          <cell r="N12">
            <v>0</v>
          </cell>
          <cell r="O12">
            <v>0</v>
          </cell>
          <cell r="P12">
            <v>0</v>
          </cell>
          <cell r="Q12">
            <v>0</v>
          </cell>
          <cell r="R12">
            <v>0</v>
          </cell>
          <cell r="S12">
            <v>0</v>
          </cell>
          <cell r="T12">
            <v>0</v>
          </cell>
          <cell r="U12">
            <v>0</v>
          </cell>
          <cell r="V12">
            <v>0</v>
          </cell>
          <cell r="W12">
            <v>0</v>
          </cell>
          <cell r="X12">
            <v>0.44</v>
          </cell>
        </row>
        <row r="13">
          <cell r="A13" t="str">
            <v>651.150</v>
          </cell>
          <cell r="B13" t="str">
            <v>Traït moïng tæåìng væîa XM M50 daìy 20</v>
          </cell>
          <cell r="C13" t="str">
            <v>m2</v>
          </cell>
          <cell r="D13">
            <v>25.27</v>
          </cell>
          <cell r="E13">
            <v>0.57999999999999996</v>
          </cell>
          <cell r="F13">
            <v>105.44</v>
          </cell>
          <cell r="H13">
            <v>0.69</v>
          </cell>
          <cell r="K13">
            <v>0</v>
          </cell>
          <cell r="L13">
            <v>0</v>
          </cell>
          <cell r="M13">
            <v>0</v>
          </cell>
          <cell r="N13">
            <v>0</v>
          </cell>
          <cell r="O13">
            <v>0</v>
          </cell>
          <cell r="P13">
            <v>0</v>
          </cell>
          <cell r="Q13">
            <v>0</v>
          </cell>
          <cell r="R13">
            <v>0</v>
          </cell>
          <cell r="S13">
            <v>0</v>
          </cell>
          <cell r="T13">
            <v>0</v>
          </cell>
          <cell r="U13">
            <v>0</v>
          </cell>
          <cell r="V13">
            <v>0</v>
          </cell>
          <cell r="W13">
            <v>0</v>
          </cell>
          <cell r="X13">
            <v>0</v>
          </cell>
        </row>
        <row r="14">
          <cell r="A14" t="str">
            <v>651.310</v>
          </cell>
          <cell r="B14" t="str">
            <v xml:space="preserve">Traït báûc cáúp væîa XM M75 daìy 20 âaïnh maìu </v>
          </cell>
          <cell r="C14" t="str">
            <v>m2</v>
          </cell>
          <cell r="D14">
            <v>38.61</v>
          </cell>
          <cell r="E14">
            <v>0.69</v>
          </cell>
          <cell r="F14">
            <v>177.71</v>
          </cell>
          <cell r="H14">
            <v>0.77</v>
          </cell>
          <cell r="K14">
            <v>0</v>
          </cell>
          <cell r="L14">
            <v>0</v>
          </cell>
          <cell r="M14">
            <v>0</v>
          </cell>
          <cell r="N14">
            <v>0</v>
          </cell>
          <cell r="O14">
            <v>0</v>
          </cell>
          <cell r="P14">
            <v>0</v>
          </cell>
          <cell r="Q14">
            <v>0</v>
          </cell>
          <cell r="R14">
            <v>0</v>
          </cell>
          <cell r="S14">
            <v>0</v>
          </cell>
          <cell r="T14">
            <v>0</v>
          </cell>
          <cell r="U14">
            <v>0</v>
          </cell>
          <cell r="V14">
            <v>0</v>
          </cell>
          <cell r="W14">
            <v>0</v>
          </cell>
          <cell r="X14">
            <v>0</v>
          </cell>
        </row>
        <row r="15">
          <cell r="A15" t="str">
            <v>651.130</v>
          </cell>
          <cell r="B15" t="str">
            <v>Traït bäön hoa væîa XM M75 daìy 15</v>
          </cell>
          <cell r="C15" t="str">
            <v>m2</v>
          </cell>
          <cell r="D15">
            <v>8.1999999999999993</v>
          </cell>
          <cell r="E15">
            <v>0.14000000000000001</v>
          </cell>
          <cell r="F15">
            <v>36.06</v>
          </cell>
          <cell r="H15">
            <v>0.16</v>
          </cell>
          <cell r="K15">
            <v>0</v>
          </cell>
          <cell r="L15">
            <v>0</v>
          </cell>
          <cell r="M15">
            <v>0</v>
          </cell>
          <cell r="N15">
            <v>0</v>
          </cell>
          <cell r="O15">
            <v>0</v>
          </cell>
          <cell r="P15">
            <v>0</v>
          </cell>
          <cell r="Q15">
            <v>0</v>
          </cell>
          <cell r="R15">
            <v>0</v>
          </cell>
          <cell r="S15">
            <v>0</v>
          </cell>
          <cell r="T15">
            <v>0</v>
          </cell>
          <cell r="U15">
            <v>0</v>
          </cell>
          <cell r="V15">
            <v>0</v>
          </cell>
          <cell r="W15">
            <v>0</v>
          </cell>
          <cell r="X15">
            <v>0</v>
          </cell>
        </row>
        <row r="16">
          <cell r="A16" t="str">
            <v>701.110</v>
          </cell>
          <cell r="B16" t="str">
            <v xml:space="preserve">Queït väi moïng tæåìng , bäön hoa 1 tràõng , 2 maìu </v>
          </cell>
          <cell r="C16" t="str">
            <v>m2</v>
          </cell>
          <cell r="D16">
            <v>33.47</v>
          </cell>
          <cell r="E16">
            <v>0</v>
          </cell>
          <cell r="K16">
            <v>0</v>
          </cell>
          <cell r="L16">
            <v>0</v>
          </cell>
          <cell r="M16">
            <v>0</v>
          </cell>
          <cell r="N16">
            <v>0</v>
          </cell>
          <cell r="O16">
            <v>0</v>
          </cell>
          <cell r="P16">
            <v>0</v>
          </cell>
          <cell r="Q16">
            <v>0</v>
          </cell>
          <cell r="R16">
            <v>0.67</v>
          </cell>
          <cell r="S16">
            <v>10.039999999999999</v>
          </cell>
          <cell r="T16">
            <v>0</v>
          </cell>
          <cell r="U16">
            <v>0</v>
          </cell>
          <cell r="V16">
            <v>0</v>
          </cell>
          <cell r="W16">
            <v>0</v>
          </cell>
          <cell r="X16">
            <v>0</v>
          </cell>
        </row>
        <row r="17">
          <cell r="A17" t="str">
            <v>221.110</v>
          </cell>
          <cell r="B17" t="str">
            <v xml:space="preserve">Bã täng âaï 4x6 M50 nãön nhaì </v>
          </cell>
          <cell r="C17" t="str">
            <v>m3</v>
          </cell>
          <cell r="D17">
            <v>23.44</v>
          </cell>
          <cell r="E17">
            <v>24.03</v>
          </cell>
          <cell r="F17">
            <v>3714</v>
          </cell>
          <cell r="G17">
            <v>10.45</v>
          </cell>
          <cell r="J17">
            <v>17.95</v>
          </cell>
          <cell r="K17">
            <v>0</v>
          </cell>
          <cell r="L17">
            <v>0</v>
          </cell>
          <cell r="M17">
            <v>0</v>
          </cell>
          <cell r="N17">
            <v>0</v>
          </cell>
          <cell r="O17">
            <v>0</v>
          </cell>
          <cell r="P17">
            <v>0</v>
          </cell>
          <cell r="Q17">
            <v>0</v>
          </cell>
          <cell r="R17">
            <v>0</v>
          </cell>
          <cell r="S17">
            <v>0</v>
          </cell>
          <cell r="T17">
            <v>0</v>
          </cell>
          <cell r="U17">
            <v>0</v>
          </cell>
          <cell r="V17">
            <v>0</v>
          </cell>
          <cell r="W17">
            <v>0</v>
          </cell>
          <cell r="X17">
            <v>0</v>
          </cell>
        </row>
        <row r="18">
          <cell r="A18" t="str">
            <v>684.130</v>
          </cell>
          <cell r="B18" t="str">
            <v>Laït gaûch hoa XM væîa XM M50</v>
          </cell>
          <cell r="C18" t="str">
            <v>m2</v>
          </cell>
          <cell r="D18">
            <v>228.52</v>
          </cell>
          <cell r="E18">
            <v>4.8</v>
          </cell>
          <cell r="F18">
            <v>872.64</v>
          </cell>
          <cell r="H18">
            <v>5.69</v>
          </cell>
          <cell r="K18">
            <v>0</v>
          </cell>
          <cell r="L18">
            <v>0</v>
          </cell>
          <cell r="M18">
            <v>0</v>
          </cell>
          <cell r="N18">
            <v>5713</v>
          </cell>
          <cell r="O18">
            <v>0</v>
          </cell>
          <cell r="P18">
            <v>0</v>
          </cell>
          <cell r="Q18">
            <v>0</v>
          </cell>
          <cell r="R18">
            <v>0</v>
          </cell>
          <cell r="S18">
            <v>0</v>
          </cell>
          <cell r="T18">
            <v>0</v>
          </cell>
          <cell r="U18">
            <v>0</v>
          </cell>
          <cell r="V18">
            <v>0</v>
          </cell>
          <cell r="W18">
            <v>0</v>
          </cell>
          <cell r="X18">
            <v>0</v>
          </cell>
        </row>
        <row r="20">
          <cell r="A20">
            <v>0</v>
          </cell>
          <cell r="B20" t="str">
            <v>II. THÁN NHAÌ :</v>
          </cell>
          <cell r="C20">
            <v>0</v>
          </cell>
          <cell r="D20">
            <v>0</v>
          </cell>
          <cell r="F20">
            <v>10941.180000000002</v>
          </cell>
          <cell r="G20">
            <v>4.0500000000000007</v>
          </cell>
          <cell r="H20">
            <v>48.71</v>
          </cell>
          <cell r="I20">
            <v>8.26</v>
          </cell>
          <cell r="J20">
            <v>0</v>
          </cell>
          <cell r="K20">
            <v>0</v>
          </cell>
          <cell r="L20">
            <v>43421.97</v>
          </cell>
          <cell r="M20">
            <v>680.34</v>
          </cell>
          <cell r="N20">
            <v>0</v>
          </cell>
          <cell r="O20">
            <v>0</v>
          </cell>
          <cell r="P20">
            <v>0</v>
          </cell>
          <cell r="Q20">
            <v>0</v>
          </cell>
          <cell r="R20">
            <v>27.17</v>
          </cell>
          <cell r="S20">
            <v>426.23</v>
          </cell>
          <cell r="T20">
            <v>34.340000000000003</v>
          </cell>
          <cell r="U20">
            <v>0</v>
          </cell>
          <cell r="V20">
            <v>0</v>
          </cell>
          <cell r="W20">
            <v>0</v>
          </cell>
          <cell r="X20">
            <v>1.21</v>
          </cell>
        </row>
        <row r="21">
          <cell r="A21" t="str">
            <v>205.130</v>
          </cell>
          <cell r="B21" t="str">
            <v>Xáy tæåìng 220 gaûch äúng væîa XM M50 cao &lt;= 4m</v>
          </cell>
          <cell r="C21" t="str">
            <v>m3</v>
          </cell>
          <cell r="D21">
            <v>48.07</v>
          </cell>
          <cell r="E21">
            <v>7.93</v>
          </cell>
          <cell r="F21">
            <v>1441.67</v>
          </cell>
          <cell r="H21">
            <v>9.4</v>
          </cell>
          <cell r="K21">
            <v>0</v>
          </cell>
          <cell r="L21">
            <v>21631.5</v>
          </cell>
          <cell r="M21">
            <v>0</v>
          </cell>
          <cell r="N21">
            <v>0</v>
          </cell>
          <cell r="O21">
            <v>0</v>
          </cell>
          <cell r="P21">
            <v>0</v>
          </cell>
          <cell r="Q21">
            <v>0</v>
          </cell>
          <cell r="R21">
            <v>0</v>
          </cell>
          <cell r="S21">
            <v>0</v>
          </cell>
          <cell r="T21">
            <v>0</v>
          </cell>
          <cell r="U21">
            <v>0</v>
          </cell>
          <cell r="V21">
            <v>0</v>
          </cell>
          <cell r="W21">
            <v>0</v>
          </cell>
          <cell r="X21">
            <v>0.14000000000000001</v>
          </cell>
        </row>
        <row r="22">
          <cell r="A22" t="str">
            <v>205.140</v>
          </cell>
          <cell r="B22" t="str">
            <v xml:space="preserve">Xáy tæåìng 220 gaûch äúng væîa XM M50 cao &gt; 4m : </v>
          </cell>
          <cell r="C22" t="str">
            <v>m3</v>
          </cell>
          <cell r="D22">
            <v>1.22</v>
          </cell>
          <cell r="E22">
            <v>0.2</v>
          </cell>
          <cell r="F22">
            <v>36.36</v>
          </cell>
          <cell r="H22">
            <v>0.24</v>
          </cell>
          <cell r="K22">
            <v>0</v>
          </cell>
          <cell r="L22">
            <v>549</v>
          </cell>
          <cell r="M22">
            <v>0</v>
          </cell>
          <cell r="N22">
            <v>0</v>
          </cell>
          <cell r="O22">
            <v>0</v>
          </cell>
          <cell r="P22">
            <v>0</v>
          </cell>
          <cell r="Q22">
            <v>0</v>
          </cell>
          <cell r="R22">
            <v>0</v>
          </cell>
          <cell r="S22">
            <v>0</v>
          </cell>
          <cell r="T22">
            <v>0</v>
          </cell>
          <cell r="U22">
            <v>0</v>
          </cell>
          <cell r="V22">
            <v>0</v>
          </cell>
          <cell r="W22">
            <v>0</v>
          </cell>
          <cell r="X22">
            <v>0.01</v>
          </cell>
        </row>
        <row r="23">
          <cell r="A23" t="str">
            <v>205.110</v>
          </cell>
          <cell r="B23" t="str">
            <v>Xáy tæåìng 110 gaûch äúng væîa XM M50 cao &lt;= 4m</v>
          </cell>
          <cell r="C23" t="str">
            <v>m3</v>
          </cell>
          <cell r="D23">
            <v>41.357100000000003</v>
          </cell>
          <cell r="E23">
            <v>6.2</v>
          </cell>
          <cell r="F23">
            <v>1127.1600000000001</v>
          </cell>
          <cell r="H23">
            <v>7.35</v>
          </cell>
          <cell r="K23">
            <v>0</v>
          </cell>
          <cell r="L23">
            <v>19024.27</v>
          </cell>
          <cell r="M23">
            <v>0</v>
          </cell>
          <cell r="N23">
            <v>0</v>
          </cell>
          <cell r="O23">
            <v>0</v>
          </cell>
          <cell r="P23">
            <v>0</v>
          </cell>
          <cell r="Q23">
            <v>0</v>
          </cell>
          <cell r="R23">
            <v>0</v>
          </cell>
          <cell r="S23">
            <v>0</v>
          </cell>
          <cell r="T23">
            <v>0</v>
          </cell>
          <cell r="U23">
            <v>0</v>
          </cell>
          <cell r="V23">
            <v>0</v>
          </cell>
          <cell r="W23">
            <v>0</v>
          </cell>
          <cell r="X23">
            <v>0.12</v>
          </cell>
        </row>
        <row r="24">
          <cell r="A24" t="str">
            <v>205.120</v>
          </cell>
          <cell r="B24" t="str">
            <v>Xáy tæåìng 110 gaûch äúng væîa XM M50 cao &gt; 4m</v>
          </cell>
          <cell r="C24" t="str">
            <v>m3</v>
          </cell>
          <cell r="D24">
            <v>4.82</v>
          </cell>
          <cell r="E24">
            <v>0.72</v>
          </cell>
          <cell r="F24">
            <v>130.9</v>
          </cell>
          <cell r="H24">
            <v>0.85</v>
          </cell>
          <cell r="K24">
            <v>0</v>
          </cell>
          <cell r="L24">
            <v>2217.1999999999998</v>
          </cell>
          <cell r="M24">
            <v>0</v>
          </cell>
          <cell r="N24">
            <v>0</v>
          </cell>
          <cell r="O24">
            <v>0</v>
          </cell>
          <cell r="P24">
            <v>0</v>
          </cell>
          <cell r="Q24">
            <v>0</v>
          </cell>
          <cell r="R24">
            <v>0</v>
          </cell>
          <cell r="S24">
            <v>0</v>
          </cell>
          <cell r="T24">
            <v>0</v>
          </cell>
          <cell r="U24">
            <v>0</v>
          </cell>
          <cell r="V24">
            <v>0</v>
          </cell>
          <cell r="W24">
            <v>0</v>
          </cell>
          <cell r="X24">
            <v>0.05</v>
          </cell>
        </row>
        <row r="25">
          <cell r="A25" t="str">
            <v>651.130</v>
          </cell>
          <cell r="B25" t="str">
            <v>Traït tæåìng gaûch äúng cao &lt;= 4m væîa XM M50 daìy 15</v>
          </cell>
          <cell r="C25" t="str">
            <v>m2</v>
          </cell>
          <cell r="D25">
            <v>1226.18</v>
          </cell>
          <cell r="E25">
            <v>20.85</v>
          </cell>
          <cell r="F25">
            <v>3790.53</v>
          </cell>
          <cell r="H25">
            <v>24.71</v>
          </cell>
          <cell r="K25">
            <v>0</v>
          </cell>
          <cell r="L25">
            <v>0</v>
          </cell>
          <cell r="M25">
            <v>0</v>
          </cell>
          <cell r="N25">
            <v>0</v>
          </cell>
          <cell r="O25">
            <v>0</v>
          </cell>
          <cell r="P25">
            <v>0</v>
          </cell>
          <cell r="Q25">
            <v>0</v>
          </cell>
          <cell r="R25">
            <v>0</v>
          </cell>
          <cell r="S25">
            <v>0</v>
          </cell>
          <cell r="T25">
            <v>0</v>
          </cell>
          <cell r="U25">
            <v>0</v>
          </cell>
          <cell r="V25">
            <v>0</v>
          </cell>
          <cell r="W25">
            <v>0</v>
          </cell>
          <cell r="X25">
            <v>0</v>
          </cell>
        </row>
        <row r="26">
          <cell r="A26" t="str">
            <v>651.140</v>
          </cell>
          <cell r="B26" t="str">
            <v>Traït tæåìng gaûch äúng cao &gt; 4m væîa XM M50 daìy 15</v>
          </cell>
          <cell r="C26" t="str">
            <v>m2</v>
          </cell>
          <cell r="D26">
            <v>98.64</v>
          </cell>
          <cell r="E26">
            <v>1.68</v>
          </cell>
          <cell r="F26">
            <v>305.42</v>
          </cell>
          <cell r="H26">
            <v>1.99</v>
          </cell>
          <cell r="K26">
            <v>0</v>
          </cell>
          <cell r="L26">
            <v>0</v>
          </cell>
          <cell r="M26">
            <v>0</v>
          </cell>
          <cell r="N26">
            <v>0</v>
          </cell>
          <cell r="O26">
            <v>0</v>
          </cell>
          <cell r="P26">
            <v>0</v>
          </cell>
          <cell r="Q26">
            <v>0</v>
          </cell>
          <cell r="R26">
            <v>0</v>
          </cell>
          <cell r="S26">
            <v>0</v>
          </cell>
          <cell r="T26">
            <v>0</v>
          </cell>
          <cell r="U26">
            <v>0</v>
          </cell>
          <cell r="V26">
            <v>0</v>
          </cell>
          <cell r="W26">
            <v>0</v>
          </cell>
          <cell r="X26">
            <v>0</v>
          </cell>
        </row>
        <row r="27">
          <cell r="A27" t="str">
            <v>204.310</v>
          </cell>
          <cell r="B27" t="str">
            <v xml:space="preserve">Xáy äÚp truû væîa XM M75 gaûch âàûc </v>
          </cell>
          <cell r="C27" t="str">
            <v>m3</v>
          </cell>
          <cell r="D27">
            <v>0.87</v>
          </cell>
          <cell r="E27">
            <v>0.27</v>
          </cell>
          <cell r="F27">
            <v>69.540000000000006</v>
          </cell>
          <cell r="G27">
            <v>0.86</v>
          </cell>
          <cell r="H27">
            <v>0.3</v>
          </cell>
          <cell r="K27">
            <v>0</v>
          </cell>
          <cell r="L27">
            <v>0</v>
          </cell>
          <cell r="M27">
            <v>680.34</v>
          </cell>
          <cell r="N27">
            <v>0</v>
          </cell>
          <cell r="O27">
            <v>0</v>
          </cell>
          <cell r="P27">
            <v>0</v>
          </cell>
          <cell r="Q27">
            <v>0</v>
          </cell>
          <cell r="R27">
            <v>0</v>
          </cell>
          <cell r="S27">
            <v>0</v>
          </cell>
          <cell r="T27">
            <v>0</v>
          </cell>
          <cell r="U27">
            <v>0</v>
          </cell>
          <cell r="V27">
            <v>0</v>
          </cell>
          <cell r="W27">
            <v>0</v>
          </cell>
          <cell r="X27">
            <v>0</v>
          </cell>
        </row>
        <row r="28">
          <cell r="A28" t="str">
            <v>651.220</v>
          </cell>
          <cell r="B28" t="str">
            <v>Traït truû væîa XM M75 daìy 15</v>
          </cell>
          <cell r="C28" t="str">
            <v>m2</v>
          </cell>
          <cell r="D28">
            <v>7.92</v>
          </cell>
          <cell r="E28">
            <v>0.14000000000000001</v>
          </cell>
          <cell r="F28">
            <v>36.06</v>
          </cell>
          <cell r="H28">
            <v>0.16</v>
          </cell>
          <cell r="K28">
            <v>0</v>
          </cell>
          <cell r="L28">
            <v>0</v>
          </cell>
          <cell r="M28">
            <v>0</v>
          </cell>
          <cell r="N28">
            <v>0</v>
          </cell>
          <cell r="O28">
            <v>0</v>
          </cell>
          <cell r="P28">
            <v>0</v>
          </cell>
          <cell r="Q28">
            <v>0</v>
          </cell>
          <cell r="R28">
            <v>0</v>
          </cell>
          <cell r="S28">
            <v>0</v>
          </cell>
          <cell r="T28">
            <v>0</v>
          </cell>
          <cell r="U28">
            <v>0</v>
          </cell>
          <cell r="V28">
            <v>0</v>
          </cell>
          <cell r="W28">
            <v>0</v>
          </cell>
          <cell r="X28">
            <v>0</v>
          </cell>
        </row>
        <row r="29">
          <cell r="A29" t="str">
            <v>651.220</v>
          </cell>
          <cell r="B29" t="str">
            <v>Traït chaình cæía væîa XM M75 daìy 20</v>
          </cell>
          <cell r="C29" t="str">
            <v>m2</v>
          </cell>
          <cell r="D29">
            <v>54.48</v>
          </cell>
          <cell r="E29">
            <v>0.98</v>
          </cell>
          <cell r="F29">
            <v>252.4</v>
          </cell>
          <cell r="H29">
            <v>1.1000000000000001</v>
          </cell>
          <cell r="K29">
            <v>0</v>
          </cell>
          <cell r="L29">
            <v>0</v>
          </cell>
          <cell r="M29">
            <v>0</v>
          </cell>
          <cell r="N29">
            <v>0</v>
          </cell>
          <cell r="O29">
            <v>0</v>
          </cell>
          <cell r="P29">
            <v>0</v>
          </cell>
          <cell r="Q29">
            <v>0</v>
          </cell>
          <cell r="R29">
            <v>0</v>
          </cell>
          <cell r="S29">
            <v>0</v>
          </cell>
          <cell r="T29">
            <v>0</v>
          </cell>
          <cell r="U29">
            <v>0</v>
          </cell>
          <cell r="V29">
            <v>0</v>
          </cell>
          <cell r="W29">
            <v>0</v>
          </cell>
          <cell r="X29">
            <v>0</v>
          </cell>
        </row>
        <row r="30">
          <cell r="A30" t="str">
            <v>222.410</v>
          </cell>
          <cell r="B30" t="str">
            <v xml:space="preserve">Bã täng truû M200 âaï 1x2 </v>
          </cell>
          <cell r="C30" t="str">
            <v>m3</v>
          </cell>
          <cell r="D30">
            <v>1.1200000000000001</v>
          </cell>
          <cell r="E30">
            <v>1.1499999999999999</v>
          </cell>
          <cell r="F30">
            <v>373.98</v>
          </cell>
          <cell r="G30">
            <v>0.47</v>
          </cell>
          <cell r="I30">
            <v>0.97</v>
          </cell>
          <cell r="K30">
            <v>0</v>
          </cell>
          <cell r="L30">
            <v>0</v>
          </cell>
          <cell r="M30">
            <v>0</v>
          </cell>
          <cell r="N30">
            <v>0</v>
          </cell>
          <cell r="O30">
            <v>0</v>
          </cell>
          <cell r="P30">
            <v>0</v>
          </cell>
          <cell r="Q30">
            <v>0</v>
          </cell>
          <cell r="R30">
            <v>0</v>
          </cell>
          <cell r="S30">
            <v>0</v>
          </cell>
          <cell r="T30">
            <v>0</v>
          </cell>
          <cell r="U30">
            <v>0</v>
          </cell>
          <cell r="V30">
            <v>0</v>
          </cell>
          <cell r="W30">
            <v>0</v>
          </cell>
          <cell r="X30">
            <v>0.15</v>
          </cell>
        </row>
        <row r="31">
          <cell r="A31" t="str">
            <v>300.510</v>
          </cell>
          <cell r="B31" t="str">
            <v xml:space="preserve">Bã täng lanh tä M200 âaï 1x2 </v>
          </cell>
          <cell r="C31" t="str">
            <v>m3</v>
          </cell>
          <cell r="D31">
            <v>2.0500000000000003</v>
          </cell>
          <cell r="E31">
            <v>2.08</v>
          </cell>
          <cell r="F31">
            <v>676.42</v>
          </cell>
          <cell r="G31">
            <v>0.86</v>
          </cell>
          <cell r="I31">
            <v>1.75</v>
          </cell>
          <cell r="K31">
            <v>0</v>
          </cell>
          <cell r="L31">
            <v>0</v>
          </cell>
          <cell r="M31">
            <v>0</v>
          </cell>
          <cell r="N31">
            <v>0</v>
          </cell>
          <cell r="O31">
            <v>0</v>
          </cell>
          <cell r="P31">
            <v>0</v>
          </cell>
          <cell r="Q31">
            <v>0</v>
          </cell>
          <cell r="R31">
            <v>0</v>
          </cell>
          <cell r="S31">
            <v>0</v>
          </cell>
          <cell r="T31">
            <v>0</v>
          </cell>
          <cell r="U31">
            <v>0</v>
          </cell>
          <cell r="V31">
            <v>0</v>
          </cell>
          <cell r="W31">
            <v>0</v>
          </cell>
          <cell r="X31">
            <v>0.03</v>
          </cell>
        </row>
        <row r="32">
          <cell r="A32" t="str">
            <v>300.510</v>
          </cell>
          <cell r="B32" t="str">
            <v xml:space="preserve">Bã täng ä vàng M200 âaï 1x2 </v>
          </cell>
          <cell r="C32" t="str">
            <v>m3</v>
          </cell>
          <cell r="D32">
            <v>0.28000000000000003</v>
          </cell>
          <cell r="E32">
            <v>0.28000000000000003</v>
          </cell>
          <cell r="F32">
            <v>91.06</v>
          </cell>
          <cell r="G32">
            <v>0.12</v>
          </cell>
          <cell r="I32">
            <v>0.24</v>
          </cell>
          <cell r="K32">
            <v>0</v>
          </cell>
          <cell r="L32">
            <v>0</v>
          </cell>
          <cell r="M32">
            <v>0</v>
          </cell>
          <cell r="N32">
            <v>0</v>
          </cell>
          <cell r="O32">
            <v>0</v>
          </cell>
          <cell r="P32">
            <v>0</v>
          </cell>
          <cell r="Q32">
            <v>0</v>
          </cell>
          <cell r="R32">
            <v>0</v>
          </cell>
          <cell r="S32">
            <v>0</v>
          </cell>
          <cell r="T32">
            <v>0</v>
          </cell>
          <cell r="U32">
            <v>0</v>
          </cell>
          <cell r="V32">
            <v>0</v>
          </cell>
          <cell r="W32">
            <v>0</v>
          </cell>
          <cell r="X32">
            <v>0</v>
          </cell>
        </row>
        <row r="33">
          <cell r="A33" t="str">
            <v>651.320</v>
          </cell>
          <cell r="B33" t="str">
            <v>Traït ä vàng væîa XM M50 daìy 15</v>
          </cell>
          <cell r="C33" t="str">
            <v>m2</v>
          </cell>
          <cell r="D33">
            <v>4.62</v>
          </cell>
          <cell r="E33">
            <v>0.08</v>
          </cell>
          <cell r="F33">
            <v>14.54</v>
          </cell>
          <cell r="H33">
            <v>0.09</v>
          </cell>
          <cell r="K33">
            <v>0</v>
          </cell>
          <cell r="L33">
            <v>0</v>
          </cell>
          <cell r="M33">
            <v>0</v>
          </cell>
          <cell r="N33">
            <v>0</v>
          </cell>
          <cell r="O33">
            <v>0</v>
          </cell>
          <cell r="P33">
            <v>0</v>
          </cell>
          <cell r="Q33">
            <v>0</v>
          </cell>
          <cell r="R33">
            <v>0</v>
          </cell>
          <cell r="S33">
            <v>0</v>
          </cell>
          <cell r="T33">
            <v>0</v>
          </cell>
          <cell r="U33">
            <v>0</v>
          </cell>
          <cell r="V33">
            <v>0</v>
          </cell>
          <cell r="W33">
            <v>0</v>
          </cell>
          <cell r="X33">
            <v>0</v>
          </cell>
        </row>
        <row r="34">
          <cell r="A34" t="str">
            <v>672.110</v>
          </cell>
          <cell r="B34" t="str">
            <v>Laïng ä vàng væîa XM M75 daìy 20</v>
          </cell>
          <cell r="C34" t="str">
            <v>m2</v>
          </cell>
          <cell r="D34">
            <v>4.62</v>
          </cell>
          <cell r="E34">
            <v>0.06</v>
          </cell>
          <cell r="F34">
            <v>15.45</v>
          </cell>
          <cell r="H34">
            <v>7.0000000000000007E-2</v>
          </cell>
          <cell r="K34">
            <v>0</v>
          </cell>
          <cell r="L34">
            <v>0</v>
          </cell>
          <cell r="M34">
            <v>0</v>
          </cell>
          <cell r="N34">
            <v>0</v>
          </cell>
          <cell r="O34">
            <v>0</v>
          </cell>
          <cell r="P34">
            <v>0</v>
          </cell>
          <cell r="Q34">
            <v>0</v>
          </cell>
          <cell r="R34">
            <v>0</v>
          </cell>
          <cell r="S34">
            <v>0</v>
          </cell>
          <cell r="T34">
            <v>0</v>
          </cell>
          <cell r="U34">
            <v>0</v>
          </cell>
          <cell r="V34">
            <v>0</v>
          </cell>
          <cell r="W34">
            <v>0</v>
          </cell>
          <cell r="X34">
            <v>0</v>
          </cell>
        </row>
        <row r="35">
          <cell r="A35" t="str">
            <v>651.420</v>
          </cell>
          <cell r="B35" t="str">
            <v>Traït chè næåïc ä vàng væîa XM M75</v>
          </cell>
          <cell r="C35" t="str">
            <v>md</v>
          </cell>
          <cell r="D35">
            <v>16.100000000000001</v>
          </cell>
          <cell r="E35">
            <v>7.0000000000000007E-2</v>
          </cell>
          <cell r="F35">
            <v>18.03</v>
          </cell>
          <cell r="H35">
            <v>0.08</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A36" t="str">
            <v>651.330</v>
          </cell>
          <cell r="B36" t="str">
            <v xml:space="preserve">Traït häö dáöu vaìo ä vàng </v>
          </cell>
          <cell r="C36" t="str">
            <v>m2</v>
          </cell>
          <cell r="D36">
            <v>9.24</v>
          </cell>
          <cell r="F36">
            <v>10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A37" t="str">
            <v>651.220</v>
          </cell>
          <cell r="B37" t="str">
            <v>Traït truû truûc A væîa XM M75 daìy 15</v>
          </cell>
          <cell r="C37" t="str">
            <v>m2</v>
          </cell>
          <cell r="D37">
            <v>25.76</v>
          </cell>
          <cell r="E37">
            <v>0.46</v>
          </cell>
          <cell r="F37">
            <v>118.47</v>
          </cell>
          <cell r="H37">
            <v>0.51</v>
          </cell>
          <cell r="K37">
            <v>0</v>
          </cell>
          <cell r="L37">
            <v>0</v>
          </cell>
          <cell r="M37">
            <v>0</v>
          </cell>
          <cell r="N37">
            <v>0</v>
          </cell>
          <cell r="O37">
            <v>0</v>
          </cell>
          <cell r="P37">
            <v>0</v>
          </cell>
          <cell r="Q37">
            <v>0</v>
          </cell>
          <cell r="R37">
            <v>0</v>
          </cell>
          <cell r="S37">
            <v>0</v>
          </cell>
          <cell r="T37">
            <v>0</v>
          </cell>
          <cell r="U37">
            <v>0</v>
          </cell>
          <cell r="V37">
            <v>0</v>
          </cell>
          <cell r="W37">
            <v>0</v>
          </cell>
          <cell r="X37">
            <v>0</v>
          </cell>
        </row>
        <row r="38">
          <cell r="A38" t="str">
            <v>224.110</v>
          </cell>
          <cell r="B38" t="str">
            <v xml:space="preserve">Bã täng dáöm M200 âaï 1x2 </v>
          </cell>
          <cell r="C38" t="str">
            <v>m3</v>
          </cell>
          <cell r="D38">
            <v>6.1499999999999995</v>
          </cell>
          <cell r="E38">
            <v>6.3</v>
          </cell>
          <cell r="F38">
            <v>2048.7600000000002</v>
          </cell>
          <cell r="G38">
            <v>2.6</v>
          </cell>
          <cell r="I38">
            <v>5.3</v>
          </cell>
          <cell r="K38">
            <v>0</v>
          </cell>
          <cell r="L38">
            <v>0</v>
          </cell>
          <cell r="M38">
            <v>0</v>
          </cell>
          <cell r="N38">
            <v>0</v>
          </cell>
          <cell r="O38">
            <v>0</v>
          </cell>
          <cell r="P38">
            <v>0</v>
          </cell>
          <cell r="Q38">
            <v>0</v>
          </cell>
          <cell r="R38">
            <v>0</v>
          </cell>
          <cell r="S38">
            <v>0</v>
          </cell>
          <cell r="T38">
            <v>0</v>
          </cell>
          <cell r="U38">
            <v>0</v>
          </cell>
          <cell r="V38">
            <v>0</v>
          </cell>
          <cell r="W38">
            <v>0</v>
          </cell>
          <cell r="X38">
            <v>0.71</v>
          </cell>
        </row>
        <row r="39">
          <cell r="A39" t="str">
            <v>651.330</v>
          </cell>
          <cell r="B39" t="str">
            <v>Traït dáöm væîa XM M50 daìy 15</v>
          </cell>
          <cell r="C39" t="str">
            <v>m2</v>
          </cell>
          <cell r="D39">
            <v>87.44</v>
          </cell>
          <cell r="E39">
            <v>1.57</v>
          </cell>
          <cell r="F39">
            <v>285.43</v>
          </cell>
          <cell r="H39">
            <v>1.86</v>
          </cell>
          <cell r="K39">
            <v>0</v>
          </cell>
          <cell r="L39">
            <v>0</v>
          </cell>
          <cell r="M39">
            <v>0</v>
          </cell>
          <cell r="N39">
            <v>0</v>
          </cell>
          <cell r="O39">
            <v>0</v>
          </cell>
          <cell r="P39">
            <v>0</v>
          </cell>
          <cell r="Q39">
            <v>0</v>
          </cell>
          <cell r="R39">
            <v>0</v>
          </cell>
          <cell r="S39">
            <v>0</v>
          </cell>
          <cell r="T39">
            <v>0</v>
          </cell>
          <cell r="U39">
            <v>0</v>
          </cell>
          <cell r="V39">
            <v>0</v>
          </cell>
          <cell r="W39">
            <v>0</v>
          </cell>
          <cell r="X39">
            <v>0</v>
          </cell>
        </row>
        <row r="40">
          <cell r="A40" t="str">
            <v>651.330</v>
          </cell>
          <cell r="B40" t="str">
            <v xml:space="preserve">Traït häö dáöu vaìo âáöm bã täng </v>
          </cell>
          <cell r="C40" t="str">
            <v>m2</v>
          </cell>
          <cell r="D40">
            <v>87.44</v>
          </cell>
          <cell r="F40">
            <v>99</v>
          </cell>
          <cell r="K40">
            <v>0</v>
          </cell>
          <cell r="L40">
            <v>0</v>
          </cell>
          <cell r="M40">
            <v>0</v>
          </cell>
          <cell r="N40">
            <v>0</v>
          </cell>
          <cell r="O40">
            <v>0</v>
          </cell>
          <cell r="P40">
            <v>0</v>
          </cell>
          <cell r="Q40">
            <v>0</v>
          </cell>
          <cell r="R40">
            <v>0</v>
          </cell>
          <cell r="S40">
            <v>0</v>
          </cell>
          <cell r="T40">
            <v>0</v>
          </cell>
          <cell r="U40">
            <v>0</v>
          </cell>
          <cell r="V40">
            <v>0</v>
          </cell>
          <cell r="W40">
            <v>0</v>
          </cell>
          <cell r="X40">
            <v>0</v>
          </cell>
        </row>
        <row r="41">
          <cell r="A41" t="str">
            <v>701.110</v>
          </cell>
          <cell r="B41" t="str">
            <v xml:space="preserve">Queït väi tæåìng truû 1 tràõng 2 maìu </v>
          </cell>
          <cell r="C41" t="str">
            <v>m2</v>
          </cell>
          <cell r="D41">
            <v>1358.5000000000002</v>
          </cell>
          <cell r="E41">
            <v>0</v>
          </cell>
          <cell r="K41">
            <v>0</v>
          </cell>
          <cell r="L41">
            <v>0</v>
          </cell>
          <cell r="M41">
            <v>0</v>
          </cell>
          <cell r="N41">
            <v>0</v>
          </cell>
          <cell r="O41">
            <v>0</v>
          </cell>
          <cell r="P41">
            <v>0</v>
          </cell>
          <cell r="Q41">
            <v>0</v>
          </cell>
          <cell r="R41">
            <v>27.17</v>
          </cell>
          <cell r="S41">
            <v>407.55</v>
          </cell>
          <cell r="T41">
            <v>0</v>
          </cell>
          <cell r="U41">
            <v>0</v>
          </cell>
          <cell r="V41">
            <v>0</v>
          </cell>
          <cell r="W41">
            <v>0</v>
          </cell>
          <cell r="X41">
            <v>0</v>
          </cell>
        </row>
        <row r="42">
          <cell r="A42" t="str">
            <v>701.130</v>
          </cell>
          <cell r="B42" t="str">
            <v>Queït väi chaình cæía , ä vàng , lanh tä 3 næåïc tràõng</v>
          </cell>
          <cell r="C42" t="str">
            <v>m2</v>
          </cell>
          <cell r="D42">
            <v>59.099999999999994</v>
          </cell>
          <cell r="E42">
            <v>0</v>
          </cell>
          <cell r="K42">
            <v>0</v>
          </cell>
          <cell r="L42">
            <v>0</v>
          </cell>
          <cell r="M42">
            <v>0</v>
          </cell>
          <cell r="N42">
            <v>0</v>
          </cell>
          <cell r="O42">
            <v>0</v>
          </cell>
          <cell r="P42">
            <v>0</v>
          </cell>
          <cell r="Q42">
            <v>0</v>
          </cell>
          <cell r="R42">
            <v>0</v>
          </cell>
          <cell r="S42">
            <v>18.68</v>
          </cell>
          <cell r="T42">
            <v>0</v>
          </cell>
          <cell r="U42">
            <v>0</v>
          </cell>
          <cell r="V42">
            <v>0</v>
          </cell>
          <cell r="W42">
            <v>0</v>
          </cell>
          <cell r="X42">
            <v>0</v>
          </cell>
        </row>
        <row r="43">
          <cell r="A43" t="str">
            <v>703.440</v>
          </cell>
          <cell r="B43" t="str">
            <v xml:space="preserve">Sån cæía âi, säø panä, panä kênh 3 næåïc  maìu xaïm </v>
          </cell>
          <cell r="C43" t="str">
            <v>m2</v>
          </cell>
          <cell r="D43">
            <v>113.4</v>
          </cell>
          <cell r="E43">
            <v>0</v>
          </cell>
          <cell r="K43">
            <v>0</v>
          </cell>
          <cell r="L43">
            <v>0</v>
          </cell>
          <cell r="M43">
            <v>0</v>
          </cell>
          <cell r="N43">
            <v>0</v>
          </cell>
          <cell r="O43">
            <v>0</v>
          </cell>
          <cell r="P43">
            <v>0</v>
          </cell>
          <cell r="Q43">
            <v>0</v>
          </cell>
          <cell r="R43">
            <v>0</v>
          </cell>
          <cell r="S43">
            <v>0</v>
          </cell>
          <cell r="T43">
            <v>25.52</v>
          </cell>
          <cell r="U43">
            <v>0</v>
          </cell>
          <cell r="V43">
            <v>0</v>
          </cell>
          <cell r="W43">
            <v>0</v>
          </cell>
          <cell r="X43">
            <v>0</v>
          </cell>
        </row>
        <row r="44">
          <cell r="A44" t="str">
            <v>703.440</v>
          </cell>
          <cell r="B44" t="str">
            <v xml:space="preserve">Sån cæía säø sàõt chåïp kênh 3 næåïc maìu xaïm </v>
          </cell>
          <cell r="C44" t="str">
            <v>m2</v>
          </cell>
          <cell r="D44">
            <v>39.200000000000003</v>
          </cell>
          <cell r="E44">
            <v>0</v>
          </cell>
          <cell r="K44">
            <v>0</v>
          </cell>
          <cell r="L44">
            <v>0</v>
          </cell>
          <cell r="M44">
            <v>0</v>
          </cell>
          <cell r="N44">
            <v>0</v>
          </cell>
          <cell r="O44">
            <v>0</v>
          </cell>
          <cell r="P44">
            <v>0</v>
          </cell>
          <cell r="Q44">
            <v>0</v>
          </cell>
          <cell r="R44">
            <v>0</v>
          </cell>
          <cell r="S44">
            <v>0</v>
          </cell>
          <cell r="T44">
            <v>8.82</v>
          </cell>
          <cell r="U44">
            <v>0</v>
          </cell>
          <cell r="V44">
            <v>0</v>
          </cell>
          <cell r="W44">
            <v>0</v>
          </cell>
          <cell r="X44">
            <v>0</v>
          </cell>
        </row>
        <row r="45">
          <cell r="A45">
            <v>0</v>
          </cell>
          <cell r="B45" t="str">
            <v>III. TRÁÖN + MAÏI NHAÌ :</v>
          </cell>
          <cell r="C45">
            <v>0</v>
          </cell>
          <cell r="D45">
            <v>0</v>
          </cell>
          <cell r="F45">
            <v>2651.1300000000006</v>
          </cell>
          <cell r="G45">
            <v>2.1</v>
          </cell>
          <cell r="H45">
            <v>4.4899999999999993</v>
          </cell>
          <cell r="I45">
            <v>4.2600000000000007</v>
          </cell>
          <cell r="J45">
            <v>0</v>
          </cell>
          <cell r="K45">
            <v>0</v>
          </cell>
          <cell r="L45">
            <v>0</v>
          </cell>
          <cell r="M45">
            <v>713.4</v>
          </cell>
          <cell r="N45">
            <v>0</v>
          </cell>
          <cell r="O45">
            <v>0</v>
          </cell>
          <cell r="P45">
            <v>0</v>
          </cell>
          <cell r="Q45">
            <v>0</v>
          </cell>
          <cell r="R45">
            <v>0.53</v>
          </cell>
          <cell r="S45">
            <v>33.880000000000003</v>
          </cell>
          <cell r="T45">
            <v>51.07</v>
          </cell>
          <cell r="U45">
            <v>6.6899999999999995</v>
          </cell>
          <cell r="V45">
            <v>355.45</v>
          </cell>
          <cell r="W45">
            <v>175.56</v>
          </cell>
          <cell r="X45">
            <v>0.5</v>
          </cell>
        </row>
        <row r="46">
          <cell r="A46" t="str">
            <v>225.110</v>
          </cell>
          <cell r="B46" t="str">
            <v xml:space="preserve">Bã täng saìn maïi M200 âaï 1x2 </v>
          </cell>
          <cell r="C46" t="str">
            <v>m3</v>
          </cell>
          <cell r="D46">
            <v>3.71</v>
          </cell>
          <cell r="E46">
            <v>3.8</v>
          </cell>
          <cell r="F46">
            <v>1235.76</v>
          </cell>
          <cell r="G46">
            <v>1.57</v>
          </cell>
          <cell r="I46">
            <v>3.2</v>
          </cell>
          <cell r="K46">
            <v>0</v>
          </cell>
          <cell r="L46">
            <v>0</v>
          </cell>
          <cell r="M46">
            <v>0</v>
          </cell>
          <cell r="N46">
            <v>0</v>
          </cell>
          <cell r="O46">
            <v>0</v>
          </cell>
          <cell r="P46">
            <v>0</v>
          </cell>
          <cell r="Q46">
            <v>0</v>
          </cell>
          <cell r="R46">
            <v>0</v>
          </cell>
          <cell r="S46">
            <v>0</v>
          </cell>
          <cell r="T46">
            <v>0</v>
          </cell>
          <cell r="U46">
            <v>0</v>
          </cell>
          <cell r="V46">
            <v>0</v>
          </cell>
          <cell r="W46">
            <v>0</v>
          </cell>
          <cell r="X46">
            <v>0.37</v>
          </cell>
        </row>
        <row r="47">
          <cell r="A47" t="str">
            <v>225.210</v>
          </cell>
          <cell r="B47" t="str">
            <v xml:space="preserve">Bã täng sã nä M200 âaï 1x2 </v>
          </cell>
          <cell r="C47" t="str">
            <v>m3</v>
          </cell>
          <cell r="D47">
            <v>0.77</v>
          </cell>
          <cell r="E47">
            <v>0.79</v>
          </cell>
          <cell r="F47">
            <v>256.91000000000003</v>
          </cell>
          <cell r="G47">
            <v>0.33</v>
          </cell>
          <cell r="I47">
            <v>0.66</v>
          </cell>
          <cell r="K47">
            <v>0</v>
          </cell>
          <cell r="L47">
            <v>0</v>
          </cell>
          <cell r="M47">
            <v>0</v>
          </cell>
          <cell r="N47">
            <v>0</v>
          </cell>
          <cell r="O47">
            <v>0</v>
          </cell>
          <cell r="P47">
            <v>0</v>
          </cell>
          <cell r="Q47">
            <v>0</v>
          </cell>
          <cell r="R47">
            <v>0</v>
          </cell>
          <cell r="S47">
            <v>0</v>
          </cell>
          <cell r="T47">
            <v>0</v>
          </cell>
          <cell r="U47">
            <v>0</v>
          </cell>
          <cell r="V47">
            <v>0</v>
          </cell>
          <cell r="W47">
            <v>0</v>
          </cell>
          <cell r="X47">
            <v>0.08</v>
          </cell>
        </row>
        <row r="48">
          <cell r="A48" t="str">
            <v>651.320</v>
          </cell>
          <cell r="B48" t="str">
            <v>Traït saìn maïi sã nä væîa XM M50 daìy 15</v>
          </cell>
          <cell r="C48" t="str">
            <v>m2</v>
          </cell>
          <cell r="D48">
            <v>52.94</v>
          </cell>
          <cell r="E48">
            <v>0.95</v>
          </cell>
          <cell r="F48">
            <v>172.71</v>
          </cell>
          <cell r="H48">
            <v>1.1299999999999999</v>
          </cell>
          <cell r="K48">
            <v>0</v>
          </cell>
          <cell r="L48">
            <v>0</v>
          </cell>
          <cell r="M48">
            <v>0</v>
          </cell>
          <cell r="N48">
            <v>0</v>
          </cell>
          <cell r="O48">
            <v>0</v>
          </cell>
          <cell r="P48">
            <v>0</v>
          </cell>
          <cell r="Q48">
            <v>0</v>
          </cell>
          <cell r="R48">
            <v>0</v>
          </cell>
          <cell r="S48">
            <v>0</v>
          </cell>
          <cell r="T48">
            <v>0</v>
          </cell>
          <cell r="U48">
            <v>0</v>
          </cell>
          <cell r="V48">
            <v>0</v>
          </cell>
          <cell r="W48">
            <v>0</v>
          </cell>
          <cell r="X48">
            <v>0</v>
          </cell>
        </row>
        <row r="49">
          <cell r="A49" t="str">
            <v>671.140</v>
          </cell>
          <cell r="B49" t="str">
            <v>Laïng saìn maïi væîa XM M75 daìy 30</v>
          </cell>
          <cell r="C49" t="str">
            <v>m2</v>
          </cell>
          <cell r="D49">
            <v>49.96</v>
          </cell>
          <cell r="E49">
            <v>1.75</v>
          </cell>
          <cell r="F49">
            <v>450.71</v>
          </cell>
          <cell r="H49">
            <v>1.96</v>
          </cell>
          <cell r="K49">
            <v>0</v>
          </cell>
          <cell r="L49">
            <v>0</v>
          </cell>
          <cell r="M49">
            <v>0</v>
          </cell>
          <cell r="N49">
            <v>0</v>
          </cell>
          <cell r="O49">
            <v>0</v>
          </cell>
          <cell r="P49">
            <v>0</v>
          </cell>
          <cell r="Q49">
            <v>0</v>
          </cell>
          <cell r="R49">
            <v>0</v>
          </cell>
          <cell r="S49">
            <v>0</v>
          </cell>
          <cell r="T49">
            <v>0</v>
          </cell>
          <cell r="U49">
            <v>0</v>
          </cell>
          <cell r="V49">
            <v>0</v>
          </cell>
          <cell r="W49">
            <v>0</v>
          </cell>
          <cell r="X49">
            <v>0</v>
          </cell>
        </row>
        <row r="50">
          <cell r="A50" t="str">
            <v>651.330</v>
          </cell>
          <cell r="B50" t="str">
            <v xml:space="preserve">Ngám næåïc XM chäúng tháúm saìn </v>
          </cell>
          <cell r="C50" t="str">
            <v>m2</v>
          </cell>
          <cell r="D50">
            <v>49.96</v>
          </cell>
          <cell r="F50">
            <v>57</v>
          </cell>
          <cell r="K50">
            <v>0</v>
          </cell>
          <cell r="L50">
            <v>0</v>
          </cell>
          <cell r="M50">
            <v>0</v>
          </cell>
          <cell r="N50">
            <v>0</v>
          </cell>
          <cell r="O50">
            <v>0</v>
          </cell>
          <cell r="P50">
            <v>0</v>
          </cell>
          <cell r="Q50">
            <v>0</v>
          </cell>
          <cell r="R50">
            <v>0</v>
          </cell>
          <cell r="S50">
            <v>0</v>
          </cell>
          <cell r="T50">
            <v>0</v>
          </cell>
          <cell r="U50">
            <v>0</v>
          </cell>
          <cell r="V50">
            <v>0</v>
          </cell>
          <cell r="W50">
            <v>0</v>
          </cell>
          <cell r="X50">
            <v>0</v>
          </cell>
        </row>
        <row r="51">
          <cell r="A51" t="str">
            <v>651.510</v>
          </cell>
          <cell r="B51" t="str">
            <v>Traït thaình sã nä væîa XM M75 trong vaì ngoaìi  daìy 15</v>
          </cell>
          <cell r="C51" t="str">
            <v>m2</v>
          </cell>
          <cell r="D51">
            <v>26.72</v>
          </cell>
          <cell r="E51">
            <v>0.32</v>
          </cell>
          <cell r="F51">
            <v>82.42</v>
          </cell>
          <cell r="H51">
            <v>0.36</v>
          </cell>
          <cell r="K51">
            <v>0</v>
          </cell>
          <cell r="L51">
            <v>0</v>
          </cell>
          <cell r="M51">
            <v>0</v>
          </cell>
          <cell r="N51">
            <v>0</v>
          </cell>
          <cell r="O51">
            <v>0</v>
          </cell>
          <cell r="P51">
            <v>0</v>
          </cell>
          <cell r="Q51">
            <v>0</v>
          </cell>
          <cell r="R51">
            <v>0</v>
          </cell>
          <cell r="S51">
            <v>0</v>
          </cell>
          <cell r="T51">
            <v>0</v>
          </cell>
          <cell r="U51">
            <v>0</v>
          </cell>
          <cell r="V51">
            <v>0</v>
          </cell>
          <cell r="W51">
            <v>0</v>
          </cell>
          <cell r="X51">
            <v>0</v>
          </cell>
        </row>
        <row r="52">
          <cell r="A52" t="str">
            <v>225.210</v>
          </cell>
          <cell r="B52" t="str">
            <v xml:space="preserve">Bã täng lam ngang M200 âaï 1x2 </v>
          </cell>
          <cell r="C52" t="str">
            <v>m3</v>
          </cell>
          <cell r="D52">
            <v>0.47</v>
          </cell>
          <cell r="E52">
            <v>0.48</v>
          </cell>
          <cell r="F52">
            <v>156.1</v>
          </cell>
          <cell r="G52">
            <v>0.2</v>
          </cell>
          <cell r="I52">
            <v>0.4</v>
          </cell>
          <cell r="K52">
            <v>0</v>
          </cell>
          <cell r="L52">
            <v>0</v>
          </cell>
          <cell r="M52">
            <v>0</v>
          </cell>
          <cell r="N52">
            <v>0</v>
          </cell>
          <cell r="O52">
            <v>0</v>
          </cell>
          <cell r="P52">
            <v>0</v>
          </cell>
          <cell r="Q52">
            <v>0</v>
          </cell>
          <cell r="R52">
            <v>0</v>
          </cell>
          <cell r="S52">
            <v>0</v>
          </cell>
          <cell r="T52">
            <v>0</v>
          </cell>
          <cell r="U52">
            <v>0</v>
          </cell>
          <cell r="V52">
            <v>0</v>
          </cell>
          <cell r="W52">
            <v>0</v>
          </cell>
          <cell r="X52">
            <v>0.05</v>
          </cell>
        </row>
        <row r="53">
          <cell r="A53" t="str">
            <v>651.310</v>
          </cell>
          <cell r="B53" t="str">
            <v>Traït lam ngang væîa XM M75 daìy 15</v>
          </cell>
          <cell r="C53" t="str">
            <v>m2</v>
          </cell>
          <cell r="D53">
            <v>17.64</v>
          </cell>
          <cell r="E53">
            <v>0.32</v>
          </cell>
          <cell r="F53">
            <v>82.42</v>
          </cell>
          <cell r="H53">
            <v>0.36</v>
          </cell>
          <cell r="K53">
            <v>0</v>
          </cell>
          <cell r="L53">
            <v>0</v>
          </cell>
          <cell r="M53">
            <v>0</v>
          </cell>
          <cell r="N53">
            <v>0</v>
          </cell>
          <cell r="O53">
            <v>0</v>
          </cell>
          <cell r="P53">
            <v>0</v>
          </cell>
          <cell r="Q53">
            <v>0</v>
          </cell>
          <cell r="R53">
            <v>0</v>
          </cell>
          <cell r="S53">
            <v>0</v>
          </cell>
          <cell r="T53">
            <v>0</v>
          </cell>
          <cell r="U53">
            <v>0</v>
          </cell>
          <cell r="V53">
            <v>0</v>
          </cell>
          <cell r="W53">
            <v>0</v>
          </cell>
          <cell r="X53">
            <v>0</v>
          </cell>
        </row>
        <row r="54">
          <cell r="A54" t="str">
            <v>701.130</v>
          </cell>
          <cell r="B54" t="str">
            <v xml:space="preserve">Queït väi lam ngang , tráön 3 næåïc tràõng </v>
          </cell>
          <cell r="C54" t="str">
            <v>m2</v>
          </cell>
          <cell r="D54">
            <v>70.58</v>
          </cell>
          <cell r="E54">
            <v>0</v>
          </cell>
          <cell r="K54">
            <v>0</v>
          </cell>
          <cell r="L54">
            <v>0</v>
          </cell>
          <cell r="M54">
            <v>0</v>
          </cell>
          <cell r="N54">
            <v>0</v>
          </cell>
          <cell r="O54">
            <v>0</v>
          </cell>
          <cell r="P54">
            <v>0</v>
          </cell>
          <cell r="Q54">
            <v>0</v>
          </cell>
          <cell r="R54">
            <v>0</v>
          </cell>
          <cell r="S54">
            <v>22.3</v>
          </cell>
          <cell r="T54">
            <v>0</v>
          </cell>
          <cell r="U54">
            <v>0</v>
          </cell>
          <cell r="V54">
            <v>0</v>
          </cell>
          <cell r="W54">
            <v>0</v>
          </cell>
          <cell r="X54">
            <v>0</v>
          </cell>
        </row>
        <row r="55">
          <cell r="A55" t="str">
            <v>701.120</v>
          </cell>
          <cell r="B55" t="str">
            <v xml:space="preserve">Queït väi sã nä 1 tràõng , 2 maìu </v>
          </cell>
          <cell r="C55" t="str">
            <v>m2</v>
          </cell>
          <cell r="D55">
            <v>26.72</v>
          </cell>
          <cell r="E55">
            <v>0</v>
          </cell>
          <cell r="K55">
            <v>0</v>
          </cell>
          <cell r="L55">
            <v>0</v>
          </cell>
          <cell r="M55">
            <v>0</v>
          </cell>
          <cell r="N55">
            <v>0</v>
          </cell>
          <cell r="O55">
            <v>0</v>
          </cell>
          <cell r="P55">
            <v>0</v>
          </cell>
          <cell r="Q55">
            <v>0</v>
          </cell>
          <cell r="R55">
            <v>0.53</v>
          </cell>
          <cell r="S55">
            <v>8.02</v>
          </cell>
          <cell r="T55">
            <v>0</v>
          </cell>
          <cell r="U55">
            <v>0</v>
          </cell>
          <cell r="V55">
            <v>0</v>
          </cell>
          <cell r="W55">
            <v>0</v>
          </cell>
          <cell r="X55">
            <v>0</v>
          </cell>
        </row>
        <row r="56">
          <cell r="A56" t="str">
            <v>694.110</v>
          </cell>
          <cell r="B56" t="str">
            <v xml:space="preserve">Gia cäng âoïng tráön vaïn eïp </v>
          </cell>
          <cell r="C56" t="str">
            <v>m2</v>
          </cell>
          <cell r="D56">
            <v>159.6</v>
          </cell>
          <cell r="E56">
            <v>0</v>
          </cell>
          <cell r="K56">
            <v>0</v>
          </cell>
          <cell r="L56">
            <v>0</v>
          </cell>
          <cell r="M56">
            <v>0</v>
          </cell>
          <cell r="N56">
            <v>0</v>
          </cell>
          <cell r="O56">
            <v>0</v>
          </cell>
          <cell r="P56">
            <v>0</v>
          </cell>
          <cell r="Q56">
            <v>0</v>
          </cell>
          <cell r="R56">
            <v>0</v>
          </cell>
          <cell r="S56">
            <v>0</v>
          </cell>
          <cell r="T56">
            <v>0</v>
          </cell>
          <cell r="U56">
            <v>3.19</v>
          </cell>
          <cell r="V56">
            <v>0</v>
          </cell>
          <cell r="W56">
            <v>175.56</v>
          </cell>
          <cell r="X56">
            <v>0</v>
          </cell>
        </row>
        <row r="57">
          <cell r="A57" t="str">
            <v>703.220</v>
          </cell>
          <cell r="B57" t="str">
            <v xml:space="preserve">Sån tráön vaïn eïp 3 næåïc tràõng </v>
          </cell>
          <cell r="C57" t="str">
            <v>m2</v>
          </cell>
          <cell r="D57">
            <v>159.6</v>
          </cell>
          <cell r="E57">
            <v>0</v>
          </cell>
          <cell r="K57">
            <v>0</v>
          </cell>
          <cell r="L57">
            <v>0</v>
          </cell>
          <cell r="M57">
            <v>0</v>
          </cell>
          <cell r="N57">
            <v>0</v>
          </cell>
          <cell r="O57">
            <v>0</v>
          </cell>
          <cell r="P57">
            <v>0</v>
          </cell>
          <cell r="Q57">
            <v>0</v>
          </cell>
          <cell r="R57">
            <v>0</v>
          </cell>
          <cell r="S57">
            <v>0</v>
          </cell>
          <cell r="T57">
            <v>51.07</v>
          </cell>
          <cell r="U57">
            <v>0</v>
          </cell>
          <cell r="V57">
            <v>0</v>
          </cell>
          <cell r="W57">
            <v>0</v>
          </cell>
          <cell r="X57">
            <v>0</v>
          </cell>
        </row>
        <row r="58">
          <cell r="A58" t="str">
            <v>401.420</v>
          </cell>
          <cell r="B58" t="str">
            <v>Gia cäng xaì gäö gäù maïi nhaì ( gäù nhoïm 3 )</v>
          </cell>
          <cell r="C58" t="str">
            <v>m3</v>
          </cell>
          <cell r="D58">
            <v>3.18</v>
          </cell>
          <cell r="E58">
            <v>0</v>
          </cell>
          <cell r="K58">
            <v>0</v>
          </cell>
          <cell r="L58">
            <v>0</v>
          </cell>
          <cell r="M58">
            <v>0</v>
          </cell>
          <cell r="N58">
            <v>0</v>
          </cell>
          <cell r="O58">
            <v>0</v>
          </cell>
          <cell r="P58">
            <v>0</v>
          </cell>
          <cell r="Q58">
            <v>0</v>
          </cell>
          <cell r="R58">
            <v>0</v>
          </cell>
          <cell r="S58">
            <v>0</v>
          </cell>
          <cell r="T58">
            <v>0</v>
          </cell>
          <cell r="U58">
            <v>3.5</v>
          </cell>
          <cell r="V58">
            <v>0</v>
          </cell>
          <cell r="W58">
            <v>0</v>
          </cell>
          <cell r="X58">
            <v>0</v>
          </cell>
        </row>
        <row r="59">
          <cell r="A59" t="str">
            <v>605.210</v>
          </cell>
          <cell r="B59" t="str">
            <v xml:space="preserve">Låüp tän traïng keîm maïi nhaì </v>
          </cell>
          <cell r="C59" t="str">
            <v>m2</v>
          </cell>
          <cell r="D59">
            <v>269.27999999999997</v>
          </cell>
          <cell r="E59">
            <v>0</v>
          </cell>
          <cell r="K59">
            <v>0</v>
          </cell>
          <cell r="L59">
            <v>0</v>
          </cell>
          <cell r="M59">
            <v>0</v>
          </cell>
          <cell r="N59">
            <v>0</v>
          </cell>
          <cell r="O59">
            <v>0</v>
          </cell>
          <cell r="P59">
            <v>0</v>
          </cell>
          <cell r="Q59">
            <v>0</v>
          </cell>
          <cell r="R59">
            <v>0</v>
          </cell>
          <cell r="S59">
            <v>0</v>
          </cell>
          <cell r="T59">
            <v>0</v>
          </cell>
          <cell r="U59">
            <v>0</v>
          </cell>
          <cell r="V59">
            <v>355.45</v>
          </cell>
          <cell r="W59">
            <v>0</v>
          </cell>
          <cell r="X59">
            <v>0</v>
          </cell>
        </row>
        <row r="60">
          <cell r="A60" t="str">
            <v>204.420</v>
          </cell>
          <cell r="B60" t="str">
            <v>Xáy båì chaíy gaûch âàûc væîa XM M75</v>
          </cell>
          <cell r="C60" t="str">
            <v>m3</v>
          </cell>
          <cell r="D60">
            <v>0.87</v>
          </cell>
          <cell r="E60">
            <v>0.26</v>
          </cell>
          <cell r="F60">
            <v>66.959999999999994</v>
          </cell>
          <cell r="H60">
            <v>0.28999999999999998</v>
          </cell>
          <cell r="M60">
            <v>713.4</v>
          </cell>
        </row>
        <row r="61">
          <cell r="A61" t="str">
            <v>651.140</v>
          </cell>
          <cell r="B61" t="str">
            <v>Traït båì chaíy væîa XM M75 daìy 15</v>
          </cell>
          <cell r="C61" t="str">
            <v>m2</v>
          </cell>
          <cell r="D61">
            <v>11.88</v>
          </cell>
          <cell r="E61">
            <v>0.2</v>
          </cell>
          <cell r="F61">
            <v>51.51</v>
          </cell>
          <cell r="H61">
            <v>0.22</v>
          </cell>
        </row>
        <row r="62">
          <cell r="A62" t="str">
            <v>701.120</v>
          </cell>
          <cell r="B62" t="str">
            <v>Queït väi båì chaíy 3 næåïc tràõng</v>
          </cell>
          <cell r="C62" t="str">
            <v>m2</v>
          </cell>
          <cell r="D62">
            <v>11.88</v>
          </cell>
          <cell r="E62">
            <v>0</v>
          </cell>
          <cell r="F62">
            <v>0</v>
          </cell>
          <cell r="H62">
            <v>0</v>
          </cell>
          <cell r="S62">
            <v>3.56</v>
          </cell>
        </row>
        <row r="63">
          <cell r="A63" t="str">
            <v>651.420</v>
          </cell>
          <cell r="B63" t="str">
            <v>Traït chè næåïc sã nä</v>
          </cell>
          <cell r="C63" t="str">
            <v>m</v>
          </cell>
          <cell r="D63">
            <v>33.200000000000003</v>
          </cell>
          <cell r="E63">
            <v>0.15</v>
          </cell>
          <cell r="F63">
            <v>38.630000000000003</v>
          </cell>
          <cell r="H63">
            <v>0.17</v>
          </cell>
        </row>
        <row r="64">
          <cell r="A64">
            <v>0</v>
          </cell>
          <cell r="B64" t="str">
            <v>IV. KHU VÃÛ SINH - BÃØ TÆÛ HOAÛI - BÃÚP - HÄÚ GA :</v>
          </cell>
          <cell r="C64">
            <v>0</v>
          </cell>
          <cell r="D64">
            <v>0</v>
          </cell>
          <cell r="F64">
            <v>3304.2599999999998</v>
          </cell>
          <cell r="G64">
            <v>2.27</v>
          </cell>
          <cell r="H64">
            <v>9.629999999999999</v>
          </cell>
          <cell r="I64">
            <v>1.67</v>
          </cell>
          <cell r="J64">
            <v>2.68</v>
          </cell>
          <cell r="K64">
            <v>0</v>
          </cell>
          <cell r="L64">
            <v>0</v>
          </cell>
          <cell r="M64">
            <v>10479.6</v>
          </cell>
          <cell r="N64">
            <v>0</v>
          </cell>
          <cell r="O64">
            <v>13.51</v>
          </cell>
          <cell r="P64">
            <v>5664.75</v>
          </cell>
          <cell r="Q64">
            <v>50.769999999999996</v>
          </cell>
          <cell r="R64">
            <v>0.27</v>
          </cell>
          <cell r="S64">
            <v>4.12</v>
          </cell>
          <cell r="T64">
            <v>0</v>
          </cell>
          <cell r="U64">
            <v>0</v>
          </cell>
          <cell r="V64">
            <v>0</v>
          </cell>
          <cell r="W64">
            <v>0</v>
          </cell>
          <cell r="X64">
            <v>6.0000000000000005E-2</v>
          </cell>
        </row>
        <row r="65">
          <cell r="A65">
            <v>0</v>
          </cell>
          <cell r="B65" t="str">
            <v>a, Khu vãû sinh :</v>
          </cell>
          <cell r="C65">
            <v>0</v>
          </cell>
          <cell r="D65">
            <v>0</v>
          </cell>
        </row>
        <row r="66">
          <cell r="A66" t="str">
            <v>204.410</v>
          </cell>
          <cell r="B66" t="str">
            <v xml:space="preserve">Xáy thaình bãø næåïc khu vãû sinh daìy 110 væîa XM M75 </v>
          </cell>
          <cell r="C66" t="str">
            <v>m3</v>
          </cell>
          <cell r="D66">
            <v>0.65</v>
          </cell>
          <cell r="E66">
            <v>0.2</v>
          </cell>
          <cell r="F66">
            <v>51.51</v>
          </cell>
          <cell r="H66">
            <v>0.22</v>
          </cell>
          <cell r="K66">
            <v>0</v>
          </cell>
          <cell r="L66">
            <v>0</v>
          </cell>
          <cell r="M66">
            <v>533</v>
          </cell>
          <cell r="N66">
            <v>0</v>
          </cell>
          <cell r="O66">
            <v>0</v>
          </cell>
          <cell r="P66">
            <v>0</v>
          </cell>
          <cell r="Q66">
            <v>0</v>
          </cell>
          <cell r="R66">
            <v>0</v>
          </cell>
          <cell r="S66">
            <v>0</v>
          </cell>
          <cell r="T66">
            <v>0</v>
          </cell>
          <cell r="U66">
            <v>0</v>
          </cell>
          <cell r="V66">
            <v>0</v>
          </cell>
          <cell r="W66">
            <v>0</v>
          </cell>
          <cell r="X66">
            <v>0</v>
          </cell>
        </row>
        <row r="67">
          <cell r="A67" t="str">
            <v>651.510</v>
          </cell>
          <cell r="B67" t="str">
            <v>Traït thaình bãø næåïc væîa XM M75 daìy 20</v>
          </cell>
          <cell r="C67" t="str">
            <v>m2</v>
          </cell>
          <cell r="D67">
            <v>7.35</v>
          </cell>
          <cell r="E67">
            <v>0.09</v>
          </cell>
          <cell r="F67">
            <v>23.18</v>
          </cell>
          <cell r="H67">
            <v>0.1</v>
          </cell>
          <cell r="K67">
            <v>0</v>
          </cell>
          <cell r="L67">
            <v>0</v>
          </cell>
          <cell r="M67">
            <v>0</v>
          </cell>
          <cell r="N67">
            <v>0</v>
          </cell>
          <cell r="O67">
            <v>0</v>
          </cell>
          <cell r="P67">
            <v>0</v>
          </cell>
          <cell r="Q67">
            <v>0</v>
          </cell>
          <cell r="R67">
            <v>0</v>
          </cell>
          <cell r="S67">
            <v>0</v>
          </cell>
          <cell r="T67">
            <v>0</v>
          </cell>
          <cell r="U67">
            <v>0</v>
          </cell>
          <cell r="V67">
            <v>0</v>
          </cell>
          <cell r="W67">
            <v>0</v>
          </cell>
          <cell r="X67">
            <v>0</v>
          </cell>
        </row>
        <row r="68">
          <cell r="A68" t="str">
            <v>672.120</v>
          </cell>
          <cell r="B68" t="str">
            <v xml:space="preserve">Laïng bãø næåïc , xê xäøm væîa XM M75 daìy 30 âaïnh maìu </v>
          </cell>
          <cell r="C68" t="str">
            <v>m2</v>
          </cell>
          <cell r="D68">
            <v>8.19</v>
          </cell>
          <cell r="E68">
            <v>0.18</v>
          </cell>
          <cell r="F68">
            <v>46.36</v>
          </cell>
          <cell r="H68">
            <v>0.2</v>
          </cell>
          <cell r="K68">
            <v>0</v>
          </cell>
          <cell r="L68">
            <v>0</v>
          </cell>
          <cell r="M68">
            <v>0</v>
          </cell>
          <cell r="N68">
            <v>0</v>
          </cell>
          <cell r="O68">
            <v>0</v>
          </cell>
          <cell r="P68">
            <v>0</v>
          </cell>
          <cell r="Q68">
            <v>0</v>
          </cell>
          <cell r="R68">
            <v>0</v>
          </cell>
          <cell r="S68">
            <v>0</v>
          </cell>
          <cell r="T68">
            <v>0</v>
          </cell>
          <cell r="U68">
            <v>0</v>
          </cell>
          <cell r="V68">
            <v>0</v>
          </cell>
          <cell r="W68">
            <v>0</v>
          </cell>
          <cell r="X68">
            <v>0</v>
          </cell>
        </row>
        <row r="69">
          <cell r="A69" t="str">
            <v>651.330</v>
          </cell>
          <cell r="B69" t="str">
            <v xml:space="preserve">Âaïnh maìu thaình bãø næåïc bàòng xi màng nguyãn cháút </v>
          </cell>
          <cell r="C69" t="str">
            <v>m2</v>
          </cell>
          <cell r="D69">
            <v>7.35</v>
          </cell>
          <cell r="F69">
            <v>8</v>
          </cell>
          <cell r="K69">
            <v>0</v>
          </cell>
          <cell r="L69">
            <v>0</v>
          </cell>
          <cell r="M69">
            <v>0</v>
          </cell>
          <cell r="N69">
            <v>0</v>
          </cell>
          <cell r="O69">
            <v>0</v>
          </cell>
          <cell r="P69">
            <v>0</v>
          </cell>
          <cell r="Q69">
            <v>0</v>
          </cell>
          <cell r="R69">
            <v>0</v>
          </cell>
          <cell r="S69">
            <v>0</v>
          </cell>
          <cell r="T69">
            <v>0</v>
          </cell>
          <cell r="U69">
            <v>0</v>
          </cell>
          <cell r="V69">
            <v>0</v>
          </cell>
          <cell r="W69">
            <v>0</v>
          </cell>
          <cell r="X69">
            <v>0</v>
          </cell>
        </row>
        <row r="70">
          <cell r="A70" t="str">
            <v>685.130</v>
          </cell>
          <cell r="B70" t="str">
            <v>ÄÚp gaûch men Trung Quäúc loaûi 11x11 khu vãû sinh</v>
          </cell>
          <cell r="C70" t="str">
            <v>m2</v>
          </cell>
          <cell r="D70">
            <v>68.25</v>
          </cell>
          <cell r="E70">
            <v>1.43</v>
          </cell>
          <cell r="F70">
            <v>259.97000000000003</v>
          </cell>
          <cell r="H70">
            <v>1.69</v>
          </cell>
          <cell r="K70">
            <v>0</v>
          </cell>
          <cell r="L70">
            <v>0</v>
          </cell>
          <cell r="M70">
            <v>0</v>
          </cell>
          <cell r="N70">
            <v>0</v>
          </cell>
          <cell r="O70">
            <v>0</v>
          </cell>
          <cell r="P70">
            <v>5664.75</v>
          </cell>
          <cell r="Q70">
            <v>23.89</v>
          </cell>
          <cell r="R70">
            <v>0</v>
          </cell>
          <cell r="S70">
            <v>0</v>
          </cell>
          <cell r="T70">
            <v>0</v>
          </cell>
          <cell r="U70">
            <v>0</v>
          </cell>
          <cell r="V70">
            <v>0</v>
          </cell>
          <cell r="W70">
            <v>0</v>
          </cell>
          <cell r="X70">
            <v>0</v>
          </cell>
        </row>
        <row r="71">
          <cell r="A71" t="str">
            <v>686.110</v>
          </cell>
          <cell r="B71" t="str">
            <v>Laït gaûch vé khu vãû sinh 300x300</v>
          </cell>
          <cell r="C71" t="str">
            <v>m2</v>
          </cell>
          <cell r="D71">
            <v>13.44</v>
          </cell>
          <cell r="E71">
            <v>0.21</v>
          </cell>
          <cell r="F71">
            <v>38.18</v>
          </cell>
          <cell r="H71">
            <v>0.25</v>
          </cell>
          <cell r="K71">
            <v>0</v>
          </cell>
          <cell r="L71">
            <v>0</v>
          </cell>
          <cell r="M71">
            <v>0</v>
          </cell>
          <cell r="N71">
            <v>0</v>
          </cell>
          <cell r="O71">
            <v>13.51</v>
          </cell>
          <cell r="P71">
            <v>0</v>
          </cell>
          <cell r="Q71">
            <v>26.88</v>
          </cell>
          <cell r="R71">
            <v>0</v>
          </cell>
          <cell r="S71">
            <v>0</v>
          </cell>
          <cell r="T71">
            <v>0</v>
          </cell>
          <cell r="U71">
            <v>0</v>
          </cell>
          <cell r="V71">
            <v>0</v>
          </cell>
          <cell r="W71">
            <v>0</v>
          </cell>
          <cell r="X71">
            <v>0</v>
          </cell>
        </row>
        <row r="72">
          <cell r="A72">
            <v>0</v>
          </cell>
          <cell r="B72" t="str">
            <v xml:space="preserve">b, Bãø tæû hoaûi : </v>
          </cell>
          <cell r="C72">
            <v>0</v>
          </cell>
          <cell r="D72">
            <v>0</v>
          </cell>
        </row>
        <row r="73">
          <cell r="A73" t="str">
            <v>221.110</v>
          </cell>
          <cell r="B73" t="str">
            <v xml:space="preserve">Bã täng loït âaï 4x6 M100 bãø tæû hoaûi </v>
          </cell>
          <cell r="C73" t="str">
            <v>m3</v>
          </cell>
          <cell r="D73">
            <v>2.38</v>
          </cell>
          <cell r="E73">
            <v>2.44</v>
          </cell>
          <cell r="F73">
            <v>490</v>
          </cell>
          <cell r="G73">
            <v>1.2</v>
          </cell>
          <cell r="J73">
            <v>2.25</v>
          </cell>
          <cell r="K73">
            <v>0</v>
          </cell>
          <cell r="L73">
            <v>0</v>
          </cell>
          <cell r="M73">
            <v>0</v>
          </cell>
          <cell r="N73">
            <v>0</v>
          </cell>
          <cell r="O73">
            <v>0</v>
          </cell>
          <cell r="P73">
            <v>0</v>
          </cell>
          <cell r="Q73">
            <v>0</v>
          </cell>
          <cell r="R73">
            <v>0</v>
          </cell>
          <cell r="S73">
            <v>0</v>
          </cell>
          <cell r="T73">
            <v>0</v>
          </cell>
          <cell r="U73">
            <v>0</v>
          </cell>
          <cell r="V73">
            <v>0</v>
          </cell>
          <cell r="W73">
            <v>0</v>
          </cell>
          <cell r="X73">
            <v>0</v>
          </cell>
        </row>
        <row r="74">
          <cell r="A74" t="str">
            <v>204.410</v>
          </cell>
          <cell r="B74" t="str">
            <v xml:space="preserve">Xáy tæåìng häú ga væîa XM M75 gaûch âàûc </v>
          </cell>
          <cell r="C74" t="str">
            <v>m3</v>
          </cell>
          <cell r="D74">
            <v>10.3</v>
          </cell>
          <cell r="E74">
            <v>3.09</v>
          </cell>
          <cell r="F74">
            <v>795.83</v>
          </cell>
          <cell r="H74">
            <v>3.45</v>
          </cell>
          <cell r="K74">
            <v>0</v>
          </cell>
          <cell r="L74">
            <v>0</v>
          </cell>
          <cell r="M74">
            <v>8446</v>
          </cell>
          <cell r="N74">
            <v>0</v>
          </cell>
          <cell r="O74">
            <v>0</v>
          </cell>
          <cell r="P74">
            <v>0</v>
          </cell>
          <cell r="Q74">
            <v>0</v>
          </cell>
          <cell r="R74">
            <v>0</v>
          </cell>
          <cell r="S74">
            <v>0</v>
          </cell>
          <cell r="T74">
            <v>0</v>
          </cell>
          <cell r="U74">
            <v>0</v>
          </cell>
          <cell r="V74">
            <v>0</v>
          </cell>
          <cell r="W74">
            <v>0</v>
          </cell>
          <cell r="X74">
            <v>0.03</v>
          </cell>
        </row>
        <row r="75">
          <cell r="A75" t="str">
            <v>651.150</v>
          </cell>
          <cell r="B75" t="str">
            <v>Traït thaình trong bãø tæû hoaûi væîa XM M75 daìy 20</v>
          </cell>
          <cell r="C75" t="str">
            <v>m2</v>
          </cell>
          <cell r="D75">
            <v>65.099999999999994</v>
          </cell>
          <cell r="E75">
            <v>1.5</v>
          </cell>
          <cell r="F75">
            <v>386.33</v>
          </cell>
          <cell r="H75">
            <v>1.68</v>
          </cell>
          <cell r="K75">
            <v>0</v>
          </cell>
          <cell r="L75">
            <v>0</v>
          </cell>
          <cell r="M75">
            <v>0</v>
          </cell>
          <cell r="N75">
            <v>0</v>
          </cell>
          <cell r="O75">
            <v>0</v>
          </cell>
          <cell r="P75">
            <v>0</v>
          </cell>
          <cell r="Q75">
            <v>0</v>
          </cell>
          <cell r="R75">
            <v>0</v>
          </cell>
          <cell r="S75">
            <v>0</v>
          </cell>
          <cell r="T75">
            <v>0</v>
          </cell>
          <cell r="U75">
            <v>0</v>
          </cell>
          <cell r="V75">
            <v>0</v>
          </cell>
          <cell r="W75">
            <v>0</v>
          </cell>
          <cell r="X75">
            <v>0</v>
          </cell>
        </row>
        <row r="76">
          <cell r="A76" t="str">
            <v>651.330</v>
          </cell>
          <cell r="B76" t="str">
            <v xml:space="preserve">Âaïnh maìu bàòng XM nguyãn cháút bãø tæû hoaûi </v>
          </cell>
          <cell r="C76" t="str">
            <v>m2</v>
          </cell>
          <cell r="D76">
            <v>65.099999999999994</v>
          </cell>
          <cell r="F76">
            <v>74</v>
          </cell>
          <cell r="K76">
            <v>0</v>
          </cell>
          <cell r="L76">
            <v>0</v>
          </cell>
          <cell r="M76">
            <v>0</v>
          </cell>
          <cell r="N76">
            <v>0</v>
          </cell>
          <cell r="O76">
            <v>0</v>
          </cell>
          <cell r="P76">
            <v>0</v>
          </cell>
          <cell r="Q76">
            <v>0</v>
          </cell>
          <cell r="R76">
            <v>0</v>
          </cell>
          <cell r="S76">
            <v>0</v>
          </cell>
          <cell r="T76">
            <v>0</v>
          </cell>
          <cell r="U76">
            <v>0</v>
          </cell>
          <cell r="V76">
            <v>0</v>
          </cell>
          <cell r="W76">
            <v>0</v>
          </cell>
          <cell r="X76">
            <v>0</v>
          </cell>
        </row>
        <row r="77">
          <cell r="A77" t="str">
            <v>671.110</v>
          </cell>
          <cell r="B77" t="str">
            <v xml:space="preserve">Laïng âaïy bãø væîa XM M75 daìy 20 âaïnh maìu </v>
          </cell>
          <cell r="C77" t="str">
            <v>m2</v>
          </cell>
          <cell r="D77">
            <v>8.64</v>
          </cell>
          <cell r="E77">
            <v>0.22</v>
          </cell>
          <cell r="F77">
            <v>56.66</v>
          </cell>
          <cell r="H77">
            <v>0.25</v>
          </cell>
          <cell r="K77">
            <v>0</v>
          </cell>
          <cell r="L77">
            <v>0</v>
          </cell>
          <cell r="M77">
            <v>0</v>
          </cell>
          <cell r="N77">
            <v>0</v>
          </cell>
          <cell r="O77">
            <v>0</v>
          </cell>
          <cell r="P77">
            <v>0</v>
          </cell>
          <cell r="Q77">
            <v>0</v>
          </cell>
          <cell r="R77">
            <v>0</v>
          </cell>
          <cell r="S77">
            <v>0</v>
          </cell>
          <cell r="T77">
            <v>0</v>
          </cell>
          <cell r="U77">
            <v>0</v>
          </cell>
          <cell r="V77">
            <v>0</v>
          </cell>
          <cell r="W77">
            <v>0</v>
          </cell>
          <cell r="X77">
            <v>0</v>
          </cell>
        </row>
        <row r="78">
          <cell r="A78" t="str">
            <v>651.130</v>
          </cell>
          <cell r="B78" t="str">
            <v>Traït thaình ngoaìi bãø tæû hoaûi væîa XM M50 daìy 15</v>
          </cell>
          <cell r="C78" t="str">
            <v>m2</v>
          </cell>
          <cell r="D78">
            <v>15.08</v>
          </cell>
          <cell r="E78">
            <v>0.26</v>
          </cell>
          <cell r="F78">
            <v>47.27</v>
          </cell>
          <cell r="H78">
            <v>0.31</v>
          </cell>
          <cell r="K78">
            <v>0</v>
          </cell>
          <cell r="L78">
            <v>0</v>
          </cell>
          <cell r="M78">
            <v>0</v>
          </cell>
          <cell r="N78">
            <v>0</v>
          </cell>
          <cell r="O78">
            <v>0</v>
          </cell>
          <cell r="P78">
            <v>0</v>
          </cell>
          <cell r="Q78">
            <v>0</v>
          </cell>
          <cell r="R78">
            <v>0</v>
          </cell>
          <cell r="S78">
            <v>0</v>
          </cell>
          <cell r="T78">
            <v>0</v>
          </cell>
          <cell r="U78">
            <v>0</v>
          </cell>
          <cell r="V78">
            <v>0</v>
          </cell>
          <cell r="W78">
            <v>0</v>
          </cell>
          <cell r="X78">
            <v>0</v>
          </cell>
        </row>
        <row r="79">
          <cell r="A79" t="str">
            <v>300.510</v>
          </cell>
          <cell r="B79" t="str">
            <v xml:space="preserve">Bã täng táúm âan M200 âaï 1x2 âuïc sàôn </v>
          </cell>
          <cell r="C79" t="str">
            <v>m3</v>
          </cell>
          <cell r="D79">
            <v>1.38</v>
          </cell>
          <cell r="E79">
            <v>1.4</v>
          </cell>
          <cell r="F79">
            <v>455.28</v>
          </cell>
          <cell r="G79">
            <v>0.57999999999999996</v>
          </cell>
          <cell r="I79">
            <v>1.18</v>
          </cell>
          <cell r="K79">
            <v>0</v>
          </cell>
          <cell r="L79">
            <v>0</v>
          </cell>
          <cell r="M79">
            <v>0</v>
          </cell>
          <cell r="N79">
            <v>0</v>
          </cell>
          <cell r="O79">
            <v>0</v>
          </cell>
          <cell r="P79">
            <v>0</v>
          </cell>
          <cell r="Q79">
            <v>0</v>
          </cell>
          <cell r="R79">
            <v>0</v>
          </cell>
          <cell r="S79">
            <v>0</v>
          </cell>
          <cell r="T79">
            <v>0</v>
          </cell>
          <cell r="U79">
            <v>0</v>
          </cell>
          <cell r="V79">
            <v>0</v>
          </cell>
          <cell r="W79">
            <v>0</v>
          </cell>
          <cell r="X79">
            <v>0.02</v>
          </cell>
        </row>
        <row r="80">
          <cell r="A80">
            <v>0</v>
          </cell>
          <cell r="B80" t="str">
            <v xml:space="preserve">c, Bãúp : </v>
          </cell>
          <cell r="C80">
            <v>0</v>
          </cell>
          <cell r="D80">
            <v>0</v>
          </cell>
        </row>
        <row r="81">
          <cell r="A81" t="str">
            <v>204.410</v>
          </cell>
          <cell r="B81" t="str">
            <v xml:space="preserve">Xáy tæåìng 110 væîa XM M50 gaûch âàûc </v>
          </cell>
          <cell r="C81" t="str">
            <v>m3</v>
          </cell>
          <cell r="D81">
            <v>0.75</v>
          </cell>
          <cell r="E81">
            <v>0.23</v>
          </cell>
          <cell r="F81">
            <v>41.81</v>
          </cell>
          <cell r="H81">
            <v>0.27</v>
          </cell>
          <cell r="K81">
            <v>0</v>
          </cell>
          <cell r="L81">
            <v>0</v>
          </cell>
          <cell r="M81">
            <v>615</v>
          </cell>
          <cell r="N81">
            <v>0</v>
          </cell>
          <cell r="O81">
            <v>0</v>
          </cell>
          <cell r="P81">
            <v>0</v>
          </cell>
          <cell r="Q81">
            <v>0</v>
          </cell>
          <cell r="R81">
            <v>0</v>
          </cell>
          <cell r="S81">
            <v>0</v>
          </cell>
          <cell r="T81">
            <v>0</v>
          </cell>
          <cell r="U81">
            <v>0</v>
          </cell>
          <cell r="V81">
            <v>0</v>
          </cell>
          <cell r="W81">
            <v>0</v>
          </cell>
          <cell r="X81">
            <v>0</v>
          </cell>
        </row>
        <row r="82">
          <cell r="A82" t="str">
            <v>651.130</v>
          </cell>
          <cell r="B82" t="str">
            <v xml:space="preserve">Traït tæåìng væîa XM M75 bãû bãúp </v>
          </cell>
          <cell r="C82" t="str">
            <v>m2</v>
          </cell>
          <cell r="D82">
            <v>13.72</v>
          </cell>
          <cell r="E82">
            <v>0.23</v>
          </cell>
          <cell r="F82">
            <v>59.24</v>
          </cell>
          <cell r="H82">
            <v>0.26</v>
          </cell>
          <cell r="K82">
            <v>0</v>
          </cell>
          <cell r="L82">
            <v>0</v>
          </cell>
          <cell r="M82">
            <v>0</v>
          </cell>
          <cell r="N82">
            <v>0</v>
          </cell>
          <cell r="O82">
            <v>0</v>
          </cell>
          <cell r="P82">
            <v>0</v>
          </cell>
          <cell r="Q82">
            <v>0</v>
          </cell>
          <cell r="R82">
            <v>0</v>
          </cell>
          <cell r="S82">
            <v>0</v>
          </cell>
          <cell r="T82">
            <v>0</v>
          </cell>
          <cell r="U82">
            <v>0</v>
          </cell>
          <cell r="V82">
            <v>0</v>
          </cell>
          <cell r="W82">
            <v>0</v>
          </cell>
          <cell r="X82">
            <v>0</v>
          </cell>
        </row>
        <row r="83">
          <cell r="A83" t="str">
            <v>701.110</v>
          </cell>
          <cell r="B83" t="str">
            <v xml:space="preserve">Queït väi thaình bãû bãúp 1 tràõng 2 maìu </v>
          </cell>
          <cell r="C83" t="str">
            <v>m2</v>
          </cell>
          <cell r="D83">
            <v>13.72</v>
          </cell>
          <cell r="E83">
            <v>0</v>
          </cell>
          <cell r="K83">
            <v>0</v>
          </cell>
          <cell r="L83">
            <v>0</v>
          </cell>
          <cell r="M83">
            <v>0</v>
          </cell>
          <cell r="N83">
            <v>0</v>
          </cell>
          <cell r="O83">
            <v>0</v>
          </cell>
          <cell r="P83">
            <v>0</v>
          </cell>
          <cell r="Q83">
            <v>0</v>
          </cell>
          <cell r="R83">
            <v>0.27</v>
          </cell>
          <cell r="S83">
            <v>4.12</v>
          </cell>
          <cell r="T83">
            <v>0</v>
          </cell>
          <cell r="U83">
            <v>0</v>
          </cell>
          <cell r="V83">
            <v>0</v>
          </cell>
          <cell r="W83">
            <v>0</v>
          </cell>
          <cell r="X83">
            <v>0</v>
          </cell>
        </row>
        <row r="84">
          <cell r="A84" t="str">
            <v>300.510</v>
          </cell>
          <cell r="B84" t="str">
            <v xml:space="preserve">Bã täng táúm âan bãû bãúp </v>
          </cell>
          <cell r="C84" t="str">
            <v>m3</v>
          </cell>
          <cell r="D84">
            <v>0.34</v>
          </cell>
          <cell r="E84">
            <v>0.35</v>
          </cell>
          <cell r="F84">
            <v>113.82</v>
          </cell>
          <cell r="G84">
            <v>0.14000000000000001</v>
          </cell>
          <cell r="I84">
            <v>0.28999999999999998</v>
          </cell>
          <cell r="K84">
            <v>0</v>
          </cell>
          <cell r="L84">
            <v>0</v>
          </cell>
          <cell r="M84">
            <v>0</v>
          </cell>
          <cell r="N84">
            <v>0</v>
          </cell>
          <cell r="O84">
            <v>0</v>
          </cell>
          <cell r="P84">
            <v>0</v>
          </cell>
          <cell r="Q84">
            <v>0</v>
          </cell>
          <cell r="R84">
            <v>0</v>
          </cell>
          <cell r="S84">
            <v>0</v>
          </cell>
          <cell r="T84">
            <v>0</v>
          </cell>
          <cell r="U84">
            <v>0</v>
          </cell>
          <cell r="V84">
            <v>0</v>
          </cell>
          <cell r="W84">
            <v>0</v>
          </cell>
          <cell r="X84">
            <v>0.01</v>
          </cell>
        </row>
        <row r="85">
          <cell r="A85" t="str">
            <v>651.320</v>
          </cell>
          <cell r="B85" t="str">
            <v>Traït thaình dæåïi vaì trãn bãû bãúp væîa XM M75 daìy 15</v>
          </cell>
          <cell r="C85" t="str">
            <v>m2</v>
          </cell>
          <cell r="D85">
            <v>9.8000000000000007</v>
          </cell>
          <cell r="E85">
            <v>0.18</v>
          </cell>
          <cell r="F85">
            <v>46.36</v>
          </cell>
          <cell r="H85">
            <v>0.2</v>
          </cell>
          <cell r="K85">
            <v>0</v>
          </cell>
          <cell r="L85">
            <v>0</v>
          </cell>
          <cell r="M85">
            <v>0</v>
          </cell>
          <cell r="N85">
            <v>0</v>
          </cell>
          <cell r="O85">
            <v>0</v>
          </cell>
          <cell r="P85">
            <v>0</v>
          </cell>
          <cell r="Q85">
            <v>0</v>
          </cell>
          <cell r="R85">
            <v>0</v>
          </cell>
          <cell r="S85">
            <v>0</v>
          </cell>
          <cell r="T85">
            <v>0</v>
          </cell>
          <cell r="U85">
            <v>0</v>
          </cell>
          <cell r="V85">
            <v>0</v>
          </cell>
          <cell r="W85">
            <v>0</v>
          </cell>
          <cell r="X85">
            <v>0</v>
          </cell>
        </row>
        <row r="86">
          <cell r="A86" t="str">
            <v>651.330</v>
          </cell>
          <cell r="B86" t="str">
            <v xml:space="preserve">Âaïnh maìu màût trãn bãû bãúp </v>
          </cell>
          <cell r="C86" t="str">
            <v>m2</v>
          </cell>
          <cell r="D86">
            <v>4.9000000000000004</v>
          </cell>
          <cell r="K86">
            <v>0</v>
          </cell>
          <cell r="L86">
            <v>0</v>
          </cell>
          <cell r="M86">
            <v>0</v>
          </cell>
          <cell r="N86">
            <v>0</v>
          </cell>
          <cell r="O86">
            <v>0</v>
          </cell>
          <cell r="P86">
            <v>0</v>
          </cell>
          <cell r="Q86">
            <v>0</v>
          </cell>
          <cell r="R86">
            <v>0</v>
          </cell>
          <cell r="S86">
            <v>0</v>
          </cell>
          <cell r="T86">
            <v>0</v>
          </cell>
          <cell r="U86">
            <v>0</v>
          </cell>
          <cell r="V86">
            <v>0</v>
          </cell>
          <cell r="W86">
            <v>0</v>
          </cell>
          <cell r="X86">
            <v>0</v>
          </cell>
        </row>
        <row r="87">
          <cell r="A87">
            <v>0</v>
          </cell>
          <cell r="B87" t="str">
            <v>d, Häú ga :</v>
          </cell>
          <cell r="C87">
            <v>0</v>
          </cell>
          <cell r="D87">
            <v>0</v>
          </cell>
        </row>
        <row r="88">
          <cell r="A88" t="str">
            <v>221.110</v>
          </cell>
          <cell r="B88" t="str">
            <v>Bã täng loït âaï 4x6 M50</v>
          </cell>
          <cell r="C88" t="str">
            <v>m3</v>
          </cell>
          <cell r="D88">
            <v>0.56999999999999995</v>
          </cell>
          <cell r="E88">
            <v>0.57999999999999996</v>
          </cell>
          <cell r="F88">
            <v>90</v>
          </cell>
          <cell r="G88">
            <v>0.25</v>
          </cell>
          <cell r="J88">
            <v>0.43</v>
          </cell>
          <cell r="K88">
            <v>0</v>
          </cell>
          <cell r="L88">
            <v>0</v>
          </cell>
          <cell r="M88">
            <v>0</v>
          </cell>
          <cell r="N88">
            <v>0</v>
          </cell>
          <cell r="O88">
            <v>0</v>
          </cell>
          <cell r="P88">
            <v>0</v>
          </cell>
          <cell r="Q88">
            <v>0</v>
          </cell>
          <cell r="R88">
            <v>0</v>
          </cell>
          <cell r="S88">
            <v>0</v>
          </cell>
          <cell r="T88">
            <v>0</v>
          </cell>
          <cell r="U88">
            <v>0</v>
          </cell>
          <cell r="V88">
            <v>0</v>
          </cell>
          <cell r="W88">
            <v>0</v>
          </cell>
          <cell r="X88">
            <v>0</v>
          </cell>
        </row>
        <row r="89">
          <cell r="A89" t="str">
            <v>204.410</v>
          </cell>
          <cell r="B89" t="str">
            <v>Xáy tæåìng 110 häú ga væîa XM M75</v>
          </cell>
          <cell r="C89" t="str">
            <v>m3</v>
          </cell>
          <cell r="D89">
            <v>1.08</v>
          </cell>
          <cell r="E89">
            <v>0.32</v>
          </cell>
          <cell r="F89">
            <v>82.42</v>
          </cell>
          <cell r="H89">
            <v>0.36</v>
          </cell>
          <cell r="K89">
            <v>0</v>
          </cell>
          <cell r="L89">
            <v>0</v>
          </cell>
          <cell r="M89">
            <v>885.6</v>
          </cell>
          <cell r="N89">
            <v>0</v>
          </cell>
          <cell r="O89">
            <v>0</v>
          </cell>
          <cell r="P89">
            <v>0</v>
          </cell>
          <cell r="Q89">
            <v>0</v>
          </cell>
          <cell r="R89">
            <v>0</v>
          </cell>
          <cell r="S89">
            <v>0</v>
          </cell>
          <cell r="T89">
            <v>0</v>
          </cell>
          <cell r="U89">
            <v>0</v>
          </cell>
          <cell r="V89">
            <v>0</v>
          </cell>
          <cell r="W89">
            <v>0</v>
          </cell>
          <cell r="X89">
            <v>0</v>
          </cell>
        </row>
        <row r="90">
          <cell r="A90" t="str">
            <v>651.130</v>
          </cell>
          <cell r="B90" t="str">
            <v>Traït thaình trong vaì ngoaìi häú ga væîa XM M50 daìy 15</v>
          </cell>
          <cell r="C90" t="str">
            <v>m2</v>
          </cell>
          <cell r="D90">
            <v>19.600000000000001</v>
          </cell>
          <cell r="E90">
            <v>0.33</v>
          </cell>
          <cell r="F90">
            <v>59.99</v>
          </cell>
          <cell r="H90">
            <v>0.39</v>
          </cell>
          <cell r="K90">
            <v>0</v>
          </cell>
          <cell r="L90">
            <v>0</v>
          </cell>
          <cell r="M90">
            <v>0</v>
          </cell>
          <cell r="N90">
            <v>0</v>
          </cell>
          <cell r="O90">
            <v>0</v>
          </cell>
          <cell r="P90">
            <v>0</v>
          </cell>
          <cell r="Q90">
            <v>0</v>
          </cell>
          <cell r="R90">
            <v>0</v>
          </cell>
          <cell r="S90">
            <v>0</v>
          </cell>
          <cell r="T90">
            <v>0</v>
          </cell>
          <cell r="U90">
            <v>0</v>
          </cell>
          <cell r="V90">
            <v>0</v>
          </cell>
          <cell r="W90">
            <v>0</v>
          </cell>
          <cell r="X90">
            <v>0</v>
          </cell>
        </row>
        <row r="91">
          <cell r="A91" t="str">
            <v>300.510</v>
          </cell>
          <cell r="B91" t="str">
            <v xml:space="preserve">Bã täng táúm âan M200 âaï 1x2 </v>
          </cell>
          <cell r="C91" t="str">
            <v>m3</v>
          </cell>
          <cell r="D91">
            <v>0.24</v>
          </cell>
          <cell r="E91">
            <v>0.24</v>
          </cell>
          <cell r="F91">
            <v>78.05</v>
          </cell>
          <cell r="G91">
            <v>0.1</v>
          </cell>
          <cell r="I91">
            <v>0.2</v>
          </cell>
          <cell r="K91">
            <v>0</v>
          </cell>
          <cell r="L91">
            <v>0</v>
          </cell>
          <cell r="M91">
            <v>0</v>
          </cell>
          <cell r="N91">
            <v>0</v>
          </cell>
          <cell r="O91">
            <v>0</v>
          </cell>
          <cell r="P91">
            <v>0</v>
          </cell>
          <cell r="Q91">
            <v>0</v>
          </cell>
          <cell r="R91">
            <v>0</v>
          </cell>
          <cell r="S91">
            <v>0</v>
          </cell>
          <cell r="T91">
            <v>0</v>
          </cell>
          <cell r="U91">
            <v>0</v>
          </cell>
          <cell r="V91">
            <v>0</v>
          </cell>
          <cell r="W91">
            <v>0</v>
          </cell>
          <cell r="X91">
            <v>0</v>
          </cell>
        </row>
        <row r="92">
          <cell r="A92">
            <v>0</v>
          </cell>
          <cell r="B92" t="str">
            <v xml:space="preserve">V. THAÏP NÆÅÏC </v>
          </cell>
          <cell r="C92">
            <v>0</v>
          </cell>
          <cell r="D92">
            <v>0</v>
          </cell>
          <cell r="F92">
            <v>3249.1</v>
          </cell>
          <cell r="G92">
            <v>3.69</v>
          </cell>
          <cell r="H92">
            <v>2.11</v>
          </cell>
          <cell r="I92">
            <v>6.3500000000000005</v>
          </cell>
          <cell r="J92">
            <v>1.1000000000000001</v>
          </cell>
          <cell r="K92">
            <v>0</v>
          </cell>
          <cell r="L92">
            <v>0</v>
          </cell>
          <cell r="M92">
            <v>1385.8</v>
          </cell>
          <cell r="N92">
            <v>0</v>
          </cell>
          <cell r="O92">
            <v>0</v>
          </cell>
          <cell r="P92">
            <v>0</v>
          </cell>
          <cell r="Q92">
            <v>0</v>
          </cell>
          <cell r="R92">
            <v>0.83</v>
          </cell>
          <cell r="S92">
            <v>12.49</v>
          </cell>
          <cell r="T92">
            <v>0</v>
          </cell>
          <cell r="U92">
            <v>0</v>
          </cell>
          <cell r="V92">
            <v>0</v>
          </cell>
          <cell r="W92">
            <v>0</v>
          </cell>
          <cell r="X92">
            <v>0.8600000000000001</v>
          </cell>
        </row>
        <row r="93">
          <cell r="A93" t="str">
            <v>221.110</v>
          </cell>
          <cell r="B93" t="str">
            <v>Bã täng loït moïng âaï 4x6 M100</v>
          </cell>
          <cell r="C93" t="str">
            <v>m3</v>
          </cell>
          <cell r="D93">
            <v>1.1599999999999999</v>
          </cell>
          <cell r="E93">
            <v>1.19</v>
          </cell>
          <cell r="F93">
            <v>239</v>
          </cell>
          <cell r="G93">
            <v>0.57999999999999996</v>
          </cell>
          <cell r="J93">
            <v>1.1000000000000001</v>
          </cell>
          <cell r="K93">
            <v>0</v>
          </cell>
          <cell r="L93">
            <v>0</v>
          </cell>
          <cell r="M93">
            <v>0</v>
          </cell>
          <cell r="N93">
            <v>0</v>
          </cell>
          <cell r="O93">
            <v>0</v>
          </cell>
          <cell r="P93">
            <v>0</v>
          </cell>
          <cell r="Q93">
            <v>0</v>
          </cell>
          <cell r="R93">
            <v>0</v>
          </cell>
          <cell r="S93">
            <v>0</v>
          </cell>
          <cell r="T93">
            <v>0</v>
          </cell>
          <cell r="U93">
            <v>0</v>
          </cell>
          <cell r="V93">
            <v>0</v>
          </cell>
          <cell r="W93">
            <v>0</v>
          </cell>
          <cell r="X93">
            <v>0</v>
          </cell>
        </row>
        <row r="94">
          <cell r="A94" t="str">
            <v>221.340</v>
          </cell>
          <cell r="B94" t="str">
            <v>Bã täng moïng cäüt M200 âaï 1x2</v>
          </cell>
          <cell r="C94" t="str">
            <v>m3</v>
          </cell>
          <cell r="D94">
            <v>4.29</v>
          </cell>
          <cell r="E94">
            <v>4.4000000000000004</v>
          </cell>
          <cell r="F94">
            <v>1430.88</v>
          </cell>
          <cell r="G94">
            <v>1.81</v>
          </cell>
          <cell r="I94">
            <v>3.7</v>
          </cell>
          <cell r="K94">
            <v>0</v>
          </cell>
          <cell r="L94">
            <v>0</v>
          </cell>
          <cell r="M94">
            <v>0</v>
          </cell>
          <cell r="N94">
            <v>0</v>
          </cell>
          <cell r="O94">
            <v>0</v>
          </cell>
          <cell r="P94">
            <v>0</v>
          </cell>
          <cell r="Q94">
            <v>0</v>
          </cell>
          <cell r="R94">
            <v>0</v>
          </cell>
          <cell r="S94">
            <v>0</v>
          </cell>
          <cell r="T94">
            <v>0</v>
          </cell>
          <cell r="U94">
            <v>0</v>
          </cell>
          <cell r="V94">
            <v>0</v>
          </cell>
          <cell r="W94">
            <v>0</v>
          </cell>
          <cell r="X94">
            <v>7.0000000000000007E-2</v>
          </cell>
        </row>
        <row r="95">
          <cell r="A95" t="str">
            <v>226.210</v>
          </cell>
          <cell r="B95" t="str">
            <v xml:space="preserve">Bã täng thaïp næåïc M200 âaï 1x2 </v>
          </cell>
          <cell r="C95" t="str">
            <v>m3</v>
          </cell>
          <cell r="D95">
            <v>2.73</v>
          </cell>
          <cell r="E95">
            <v>2.8</v>
          </cell>
          <cell r="F95">
            <v>910.56</v>
          </cell>
          <cell r="G95">
            <v>1.1499999999999999</v>
          </cell>
          <cell r="I95">
            <v>2.35</v>
          </cell>
          <cell r="K95">
            <v>0</v>
          </cell>
          <cell r="L95">
            <v>0</v>
          </cell>
          <cell r="M95">
            <v>0</v>
          </cell>
          <cell r="N95">
            <v>0</v>
          </cell>
          <cell r="O95">
            <v>0</v>
          </cell>
          <cell r="P95">
            <v>0</v>
          </cell>
          <cell r="Q95">
            <v>0</v>
          </cell>
          <cell r="R95">
            <v>0</v>
          </cell>
          <cell r="S95">
            <v>0</v>
          </cell>
          <cell r="T95">
            <v>0</v>
          </cell>
          <cell r="U95">
            <v>0</v>
          </cell>
          <cell r="V95">
            <v>0</v>
          </cell>
          <cell r="W95">
            <v>0</v>
          </cell>
          <cell r="X95">
            <v>0.76</v>
          </cell>
        </row>
        <row r="96">
          <cell r="A96" t="str">
            <v>204.420</v>
          </cell>
          <cell r="B96" t="str">
            <v>Xáy thaình thaïp næåïc gaûch âàûc væîa XM M75 daìy 20</v>
          </cell>
          <cell r="C96" t="str">
            <v>m3</v>
          </cell>
          <cell r="D96">
            <v>1.69</v>
          </cell>
          <cell r="E96">
            <v>0.51</v>
          </cell>
          <cell r="F96">
            <v>131.35</v>
          </cell>
          <cell r="H96">
            <v>0.56999999999999995</v>
          </cell>
          <cell r="K96">
            <v>0</v>
          </cell>
          <cell r="L96">
            <v>0</v>
          </cell>
          <cell r="M96">
            <v>1385.8</v>
          </cell>
          <cell r="N96">
            <v>0</v>
          </cell>
          <cell r="O96">
            <v>0</v>
          </cell>
          <cell r="P96">
            <v>0</v>
          </cell>
          <cell r="Q96">
            <v>0</v>
          </cell>
          <cell r="R96">
            <v>0</v>
          </cell>
          <cell r="S96">
            <v>0</v>
          </cell>
          <cell r="T96">
            <v>0</v>
          </cell>
          <cell r="U96">
            <v>0</v>
          </cell>
          <cell r="V96">
            <v>0</v>
          </cell>
          <cell r="W96">
            <v>0</v>
          </cell>
          <cell r="X96">
            <v>0.02</v>
          </cell>
        </row>
        <row r="97">
          <cell r="A97" t="str">
            <v>300.510</v>
          </cell>
          <cell r="B97" t="str">
            <v xml:space="preserve">Bã täng táúm âan âáûy bãø M200 âaï 1x2 </v>
          </cell>
          <cell r="C97" t="str">
            <v>m3</v>
          </cell>
          <cell r="D97">
            <v>0.35</v>
          </cell>
          <cell r="E97">
            <v>0.36</v>
          </cell>
          <cell r="F97">
            <v>117.07</v>
          </cell>
          <cell r="G97">
            <v>0.15</v>
          </cell>
          <cell r="I97">
            <v>0.3</v>
          </cell>
          <cell r="K97">
            <v>0</v>
          </cell>
          <cell r="L97">
            <v>0</v>
          </cell>
          <cell r="M97">
            <v>0</v>
          </cell>
          <cell r="N97">
            <v>0</v>
          </cell>
          <cell r="O97">
            <v>0</v>
          </cell>
          <cell r="P97">
            <v>0</v>
          </cell>
          <cell r="Q97">
            <v>0</v>
          </cell>
          <cell r="R97">
            <v>0</v>
          </cell>
          <cell r="S97">
            <v>0</v>
          </cell>
          <cell r="T97">
            <v>0</v>
          </cell>
          <cell r="U97">
            <v>0</v>
          </cell>
          <cell r="V97">
            <v>0</v>
          </cell>
          <cell r="W97">
            <v>0</v>
          </cell>
          <cell r="X97">
            <v>0.01</v>
          </cell>
        </row>
        <row r="98">
          <cell r="A98" t="str">
            <v>651.140</v>
          </cell>
          <cell r="B98" t="str">
            <v>Traït thaình trong bãø næåïc 2 låïp væîa XM M75</v>
          </cell>
          <cell r="C98" t="str">
            <v>m2</v>
          </cell>
          <cell r="D98">
            <v>21.83</v>
          </cell>
          <cell r="E98">
            <v>0.37</v>
          </cell>
          <cell r="F98">
            <v>95.29</v>
          </cell>
          <cell r="H98">
            <v>0.41</v>
          </cell>
          <cell r="K98">
            <v>0</v>
          </cell>
          <cell r="L98">
            <v>0</v>
          </cell>
          <cell r="M98">
            <v>0</v>
          </cell>
          <cell r="N98">
            <v>0</v>
          </cell>
          <cell r="O98">
            <v>0</v>
          </cell>
          <cell r="P98">
            <v>0</v>
          </cell>
          <cell r="Q98">
            <v>0</v>
          </cell>
          <cell r="R98">
            <v>0</v>
          </cell>
          <cell r="S98">
            <v>0</v>
          </cell>
          <cell r="T98">
            <v>0</v>
          </cell>
          <cell r="U98">
            <v>0</v>
          </cell>
          <cell r="V98">
            <v>0</v>
          </cell>
          <cell r="W98">
            <v>0</v>
          </cell>
          <cell r="X98">
            <v>0</v>
          </cell>
        </row>
        <row r="99">
          <cell r="A99" t="str">
            <v>651.330</v>
          </cell>
          <cell r="B99" t="str">
            <v xml:space="preserve">Âaïnh maìu bàòng XM nguyãn cháút thaình bãø </v>
          </cell>
          <cell r="C99" t="str">
            <v>m2</v>
          </cell>
          <cell r="D99">
            <v>21.83</v>
          </cell>
          <cell r="F99">
            <v>25</v>
          </cell>
          <cell r="K99">
            <v>0</v>
          </cell>
          <cell r="L99">
            <v>0</v>
          </cell>
          <cell r="M99">
            <v>0</v>
          </cell>
          <cell r="N99">
            <v>0</v>
          </cell>
          <cell r="O99">
            <v>0</v>
          </cell>
          <cell r="P99">
            <v>0</v>
          </cell>
          <cell r="Q99">
            <v>0</v>
          </cell>
          <cell r="R99">
            <v>0</v>
          </cell>
          <cell r="S99">
            <v>0</v>
          </cell>
          <cell r="T99">
            <v>0</v>
          </cell>
          <cell r="U99">
            <v>0</v>
          </cell>
          <cell r="V99">
            <v>0</v>
          </cell>
          <cell r="W99">
            <v>0</v>
          </cell>
          <cell r="X99">
            <v>0</v>
          </cell>
        </row>
        <row r="100">
          <cell r="A100" t="str">
            <v>672.120</v>
          </cell>
          <cell r="B100" t="str">
            <v xml:space="preserve">Laïng âaïy bãø væîa XM M75 daìy 20 âaïnh maìu </v>
          </cell>
          <cell r="C100" t="str">
            <v>m2</v>
          </cell>
          <cell r="D100">
            <v>5.76</v>
          </cell>
          <cell r="E100">
            <v>0.13</v>
          </cell>
          <cell r="F100">
            <v>33.479999999999997</v>
          </cell>
          <cell r="H100">
            <v>0.15</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row>
        <row r="101">
          <cell r="A101" t="str">
            <v>651.220</v>
          </cell>
          <cell r="B101" t="str">
            <v>Traït cäüt thaïp næåïc væîa XM M75 daìy 15</v>
          </cell>
          <cell r="C101" t="str">
            <v>m2</v>
          </cell>
          <cell r="D101">
            <v>12.8</v>
          </cell>
          <cell r="E101">
            <v>0.23</v>
          </cell>
          <cell r="F101">
            <v>59.24</v>
          </cell>
          <cell r="H101">
            <v>0.26</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row>
        <row r="102">
          <cell r="A102" t="str">
            <v>651.310</v>
          </cell>
          <cell r="B102" t="str">
            <v>Traït dáöm væîa XM M75 daìy 15 : Dáöm DB1</v>
          </cell>
          <cell r="C102" t="str">
            <v>m2</v>
          </cell>
          <cell r="D102">
            <v>9.6</v>
          </cell>
          <cell r="E102">
            <v>0.17</v>
          </cell>
          <cell r="F102">
            <v>43.78</v>
          </cell>
          <cell r="H102">
            <v>0.19</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row>
        <row r="103">
          <cell r="A103" t="str">
            <v>651.320</v>
          </cell>
          <cell r="B103" t="str">
            <v>Traït âaïy bãø væîa XM M75 daìy 15</v>
          </cell>
          <cell r="C103" t="str">
            <v>m2</v>
          </cell>
          <cell r="D103">
            <v>6.76</v>
          </cell>
          <cell r="E103">
            <v>0.12</v>
          </cell>
          <cell r="F103">
            <v>30.91</v>
          </cell>
          <cell r="H103">
            <v>0.13</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row>
        <row r="104">
          <cell r="A104" t="str">
            <v>651.140</v>
          </cell>
          <cell r="B104" t="str">
            <v>Traït thaình ngoaìi bãø væîa XM M75 daìy 15</v>
          </cell>
          <cell r="C104" t="str">
            <v>m2</v>
          </cell>
          <cell r="D104">
            <v>12.48</v>
          </cell>
          <cell r="E104">
            <v>0.21</v>
          </cell>
          <cell r="F104">
            <v>54.09</v>
          </cell>
          <cell r="H104">
            <v>0.23</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row>
        <row r="105">
          <cell r="A105" t="str">
            <v>651.510</v>
          </cell>
          <cell r="B105" t="str">
            <v>Traït âan væîa XM M50 daìy 15</v>
          </cell>
          <cell r="C105" t="str">
            <v>m2</v>
          </cell>
          <cell r="D105">
            <v>11.52</v>
          </cell>
          <cell r="E105">
            <v>0.14000000000000001</v>
          </cell>
          <cell r="F105">
            <v>25.45</v>
          </cell>
          <cell r="H105">
            <v>0.17</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row>
        <row r="106">
          <cell r="A106" t="str">
            <v>651.330</v>
          </cell>
          <cell r="B106" t="str">
            <v xml:space="preserve">Traït XM nguyãn cháút vaìo cáúu kiãûn bã täng </v>
          </cell>
          <cell r="C106" t="str">
            <v>m2</v>
          </cell>
          <cell r="D106">
            <v>46.44</v>
          </cell>
          <cell r="F106">
            <v>53</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row>
        <row r="107">
          <cell r="A107" t="str">
            <v>701.110</v>
          </cell>
          <cell r="B107" t="str">
            <v xml:space="preserve">Queït väi bãø næåïc 1 tràõng 2 maìu </v>
          </cell>
          <cell r="C107" t="str">
            <v>m2</v>
          </cell>
          <cell r="D107">
            <v>41.64</v>
          </cell>
          <cell r="E107">
            <v>0</v>
          </cell>
          <cell r="K107">
            <v>0</v>
          </cell>
          <cell r="L107">
            <v>0</v>
          </cell>
          <cell r="M107">
            <v>0</v>
          </cell>
          <cell r="N107">
            <v>0</v>
          </cell>
          <cell r="O107">
            <v>0</v>
          </cell>
          <cell r="P107">
            <v>0</v>
          </cell>
          <cell r="Q107">
            <v>0</v>
          </cell>
          <cell r="R107">
            <v>0.83</v>
          </cell>
          <cell r="S107">
            <v>12.49</v>
          </cell>
          <cell r="T107">
            <v>0</v>
          </cell>
          <cell r="U107">
            <v>0</v>
          </cell>
          <cell r="V107">
            <v>0</v>
          </cell>
          <cell r="W107">
            <v>0</v>
          </cell>
          <cell r="X107">
            <v>0</v>
          </cell>
        </row>
        <row r="108">
          <cell r="A108">
            <v>0</v>
          </cell>
          <cell r="B108" t="str">
            <v xml:space="preserve">VIII. HAÌNG RAÌO - CÄØNG NGOÎ </v>
          </cell>
          <cell r="C108">
            <v>0</v>
          </cell>
          <cell r="D108">
            <v>0</v>
          </cell>
          <cell r="F108">
            <v>1569.02</v>
          </cell>
          <cell r="G108">
            <v>1.3599999999999999</v>
          </cell>
          <cell r="H108">
            <v>4.63</v>
          </cell>
          <cell r="I108">
            <v>1.51</v>
          </cell>
          <cell r="J108">
            <v>1.06</v>
          </cell>
          <cell r="K108">
            <v>5.28</v>
          </cell>
          <cell r="L108">
            <v>0</v>
          </cell>
          <cell r="M108">
            <v>2314.7200000000003</v>
          </cell>
          <cell r="N108">
            <v>0</v>
          </cell>
          <cell r="O108">
            <v>0</v>
          </cell>
          <cell r="P108">
            <v>0</v>
          </cell>
          <cell r="Q108">
            <v>0</v>
          </cell>
          <cell r="R108">
            <v>1.3399999999999999</v>
          </cell>
          <cell r="S108">
            <v>20.18</v>
          </cell>
          <cell r="T108">
            <v>9.77</v>
          </cell>
          <cell r="U108">
            <v>0</v>
          </cell>
          <cell r="V108">
            <v>0</v>
          </cell>
          <cell r="W108">
            <v>0</v>
          </cell>
          <cell r="X108">
            <v>0.02</v>
          </cell>
        </row>
        <row r="109">
          <cell r="A109">
            <v>0</v>
          </cell>
          <cell r="B109" t="str">
            <v>1, Cäøng ngoî :</v>
          </cell>
          <cell r="C109">
            <v>0</v>
          </cell>
          <cell r="D109">
            <v>0</v>
          </cell>
        </row>
        <row r="110">
          <cell r="A110" t="str">
            <v>221.110</v>
          </cell>
          <cell r="B110" t="str">
            <v>Bã täng loït âaï 4x6 M50</v>
          </cell>
          <cell r="C110" t="str">
            <v>m3</v>
          </cell>
          <cell r="D110">
            <v>7.0000000000000007E-2</v>
          </cell>
          <cell r="E110">
            <v>7.0000000000000007E-2</v>
          </cell>
          <cell r="F110">
            <v>11</v>
          </cell>
          <cell r="G110">
            <v>0.03</v>
          </cell>
          <cell r="J110">
            <v>0.05</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row>
        <row r="111">
          <cell r="A111" t="str">
            <v>204.310</v>
          </cell>
          <cell r="B111" t="str">
            <v xml:space="preserve">Xáy gaûch âàûc væîa XM M75 truû cäøng </v>
          </cell>
          <cell r="C111" t="str">
            <v>m3</v>
          </cell>
          <cell r="D111">
            <v>0.93</v>
          </cell>
          <cell r="E111">
            <v>0.28999999999999998</v>
          </cell>
          <cell r="F111">
            <v>74.69</v>
          </cell>
          <cell r="H111">
            <v>0.32</v>
          </cell>
          <cell r="K111">
            <v>0</v>
          </cell>
          <cell r="L111">
            <v>0</v>
          </cell>
          <cell r="M111">
            <v>727.26</v>
          </cell>
          <cell r="N111">
            <v>0</v>
          </cell>
          <cell r="O111">
            <v>0</v>
          </cell>
          <cell r="P111">
            <v>0</v>
          </cell>
          <cell r="Q111">
            <v>0</v>
          </cell>
          <cell r="R111">
            <v>0</v>
          </cell>
          <cell r="S111">
            <v>0</v>
          </cell>
          <cell r="T111">
            <v>0</v>
          </cell>
          <cell r="U111">
            <v>0</v>
          </cell>
          <cell r="V111">
            <v>0</v>
          </cell>
          <cell r="W111">
            <v>0</v>
          </cell>
          <cell r="X111">
            <v>0</v>
          </cell>
        </row>
        <row r="112">
          <cell r="A112" t="str">
            <v>651.220</v>
          </cell>
          <cell r="B112" t="str">
            <v>Traït truû cäøng væîa XM M75 daìy 15</v>
          </cell>
          <cell r="C112" t="str">
            <v>m2</v>
          </cell>
          <cell r="D112">
            <v>6.4</v>
          </cell>
          <cell r="E112">
            <v>0.12</v>
          </cell>
          <cell r="F112">
            <v>30.91</v>
          </cell>
          <cell r="H112">
            <v>0.13</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row>
        <row r="113">
          <cell r="A113" t="str">
            <v>703.440</v>
          </cell>
          <cell r="B113" t="str">
            <v>Sån cæía haìng raìo song sàõt 3 næåïc maìu ghi</v>
          </cell>
          <cell r="C113" t="str">
            <v>m2</v>
          </cell>
          <cell r="D113">
            <v>6</v>
          </cell>
          <cell r="E113">
            <v>0</v>
          </cell>
          <cell r="K113">
            <v>0</v>
          </cell>
          <cell r="L113">
            <v>0</v>
          </cell>
          <cell r="M113">
            <v>0</v>
          </cell>
          <cell r="N113">
            <v>0</v>
          </cell>
          <cell r="O113">
            <v>0</v>
          </cell>
          <cell r="P113">
            <v>0</v>
          </cell>
          <cell r="Q113">
            <v>0</v>
          </cell>
          <cell r="R113">
            <v>0</v>
          </cell>
          <cell r="S113">
            <v>0</v>
          </cell>
          <cell r="T113">
            <v>1.35</v>
          </cell>
          <cell r="U113">
            <v>0</v>
          </cell>
          <cell r="V113">
            <v>0</v>
          </cell>
          <cell r="W113">
            <v>0</v>
          </cell>
          <cell r="X113">
            <v>0</v>
          </cell>
        </row>
        <row r="114">
          <cell r="A114" t="str">
            <v>701.110</v>
          </cell>
          <cell r="B114" t="str">
            <v xml:space="preserve">Queït väi truû cäøng 3 næåïc </v>
          </cell>
          <cell r="C114" t="str">
            <v>m2</v>
          </cell>
          <cell r="D114">
            <v>6.4</v>
          </cell>
          <cell r="E114">
            <v>0</v>
          </cell>
          <cell r="K114">
            <v>0</v>
          </cell>
          <cell r="L114">
            <v>0</v>
          </cell>
          <cell r="M114">
            <v>0</v>
          </cell>
          <cell r="N114">
            <v>0</v>
          </cell>
          <cell r="O114">
            <v>0</v>
          </cell>
          <cell r="P114">
            <v>0</v>
          </cell>
          <cell r="Q114">
            <v>0</v>
          </cell>
          <cell r="R114">
            <v>0.13</v>
          </cell>
          <cell r="S114">
            <v>1.92</v>
          </cell>
          <cell r="T114">
            <v>0</v>
          </cell>
          <cell r="U114">
            <v>0</v>
          </cell>
          <cell r="V114">
            <v>0</v>
          </cell>
          <cell r="W114">
            <v>0</v>
          </cell>
          <cell r="X114">
            <v>0</v>
          </cell>
        </row>
        <row r="115">
          <cell r="A115">
            <v>0</v>
          </cell>
          <cell r="B115" t="str">
            <v>2, tæåìng raìo :</v>
          </cell>
          <cell r="C115">
            <v>0</v>
          </cell>
          <cell r="D115">
            <v>0</v>
          </cell>
        </row>
        <row r="116">
          <cell r="A116" t="str">
            <v>221.110</v>
          </cell>
          <cell r="B116" t="str">
            <v>Bã täng loït moïng âaï 4x6 M50</v>
          </cell>
          <cell r="C116" t="str">
            <v>m3</v>
          </cell>
          <cell r="D116">
            <v>1.32</v>
          </cell>
          <cell r="E116">
            <v>1.35</v>
          </cell>
          <cell r="F116">
            <v>209</v>
          </cell>
          <cell r="G116">
            <v>0.59</v>
          </cell>
          <cell r="J116">
            <v>1.01</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row>
        <row r="117">
          <cell r="A117" t="str">
            <v>200.110</v>
          </cell>
          <cell r="B117" t="str">
            <v>Xáy moïng âaï häüc væîa XM M50</v>
          </cell>
          <cell r="C117" t="str">
            <v>m3</v>
          </cell>
          <cell r="D117">
            <v>4.4000000000000004</v>
          </cell>
          <cell r="E117">
            <v>1.85</v>
          </cell>
          <cell r="F117">
            <v>336.33</v>
          </cell>
          <cell r="H117">
            <v>2.19</v>
          </cell>
          <cell r="K117">
            <v>5.28</v>
          </cell>
          <cell r="L117">
            <v>0</v>
          </cell>
          <cell r="M117">
            <v>0</v>
          </cell>
          <cell r="N117">
            <v>0</v>
          </cell>
          <cell r="O117">
            <v>0</v>
          </cell>
          <cell r="P117">
            <v>0</v>
          </cell>
          <cell r="Q117">
            <v>0</v>
          </cell>
          <cell r="R117">
            <v>0</v>
          </cell>
          <cell r="S117">
            <v>0</v>
          </cell>
          <cell r="T117">
            <v>0</v>
          </cell>
          <cell r="U117">
            <v>0</v>
          </cell>
          <cell r="V117">
            <v>0</v>
          </cell>
          <cell r="W117">
            <v>0</v>
          </cell>
          <cell r="X117">
            <v>0</v>
          </cell>
        </row>
        <row r="118">
          <cell r="A118" t="str">
            <v>204.310</v>
          </cell>
          <cell r="B118" t="str">
            <v>Xáy truû tæåìng raìo væîa XM M75 cao &lt; 4m</v>
          </cell>
          <cell r="C118" t="str">
            <v>m3</v>
          </cell>
          <cell r="D118">
            <v>0.68</v>
          </cell>
          <cell r="E118">
            <v>0.21</v>
          </cell>
          <cell r="F118">
            <v>54.09</v>
          </cell>
          <cell r="H118">
            <v>0.23</v>
          </cell>
          <cell r="K118">
            <v>0</v>
          </cell>
          <cell r="L118">
            <v>0</v>
          </cell>
          <cell r="M118">
            <v>531.76</v>
          </cell>
          <cell r="N118">
            <v>0</v>
          </cell>
          <cell r="O118">
            <v>0</v>
          </cell>
          <cell r="P118">
            <v>0</v>
          </cell>
          <cell r="Q118">
            <v>0</v>
          </cell>
          <cell r="R118">
            <v>0</v>
          </cell>
          <cell r="S118">
            <v>0</v>
          </cell>
          <cell r="T118">
            <v>0</v>
          </cell>
          <cell r="U118">
            <v>0</v>
          </cell>
          <cell r="V118">
            <v>0</v>
          </cell>
          <cell r="W118">
            <v>0</v>
          </cell>
          <cell r="X118">
            <v>0</v>
          </cell>
        </row>
        <row r="119">
          <cell r="A119" t="str">
            <v>651.220</v>
          </cell>
          <cell r="B119" t="str">
            <v>Traït truû tæåìng raìo væîa XM M50 daìy 15</v>
          </cell>
          <cell r="C119" t="str">
            <v>m2</v>
          </cell>
          <cell r="D119">
            <v>12.32</v>
          </cell>
          <cell r="E119">
            <v>0.22</v>
          </cell>
          <cell r="F119">
            <v>40</v>
          </cell>
          <cell r="H119">
            <v>0.26</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row>
        <row r="120">
          <cell r="A120" t="str">
            <v>204.250</v>
          </cell>
          <cell r="B120" t="str">
            <v>Xáy tæåìng raìo daìy 220 væîaM M50</v>
          </cell>
          <cell r="C120" t="str">
            <v>m3</v>
          </cell>
          <cell r="D120">
            <v>1.35</v>
          </cell>
          <cell r="E120">
            <v>0.42</v>
          </cell>
          <cell r="F120">
            <v>76.36</v>
          </cell>
          <cell r="H120">
            <v>0.5</v>
          </cell>
          <cell r="K120">
            <v>0</v>
          </cell>
          <cell r="L120">
            <v>0</v>
          </cell>
          <cell r="M120">
            <v>1055.7</v>
          </cell>
          <cell r="N120">
            <v>0</v>
          </cell>
          <cell r="O120">
            <v>0</v>
          </cell>
          <cell r="P120">
            <v>0</v>
          </cell>
          <cell r="Q120">
            <v>0</v>
          </cell>
          <cell r="R120">
            <v>0</v>
          </cell>
          <cell r="S120">
            <v>0</v>
          </cell>
          <cell r="T120">
            <v>0</v>
          </cell>
          <cell r="U120">
            <v>0</v>
          </cell>
          <cell r="V120">
            <v>0</v>
          </cell>
          <cell r="W120">
            <v>0</v>
          </cell>
          <cell r="X120">
            <v>0</v>
          </cell>
        </row>
        <row r="121">
          <cell r="A121" t="str">
            <v>651.130</v>
          </cell>
          <cell r="B121" t="str">
            <v>Traït tæåìng raìo væîa XM M50 daìy 15</v>
          </cell>
          <cell r="C121" t="str">
            <v>m2</v>
          </cell>
          <cell r="D121">
            <v>17.34</v>
          </cell>
          <cell r="E121">
            <v>0.28999999999999998</v>
          </cell>
          <cell r="F121">
            <v>52.72</v>
          </cell>
          <cell r="H121">
            <v>0.34</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row>
        <row r="122">
          <cell r="A122" t="str">
            <v>701.110</v>
          </cell>
          <cell r="B122" t="str">
            <v xml:space="preserve">Queït tæåìng raìo, truû 3 næåïc : 1 tràõng 2 maìu </v>
          </cell>
          <cell r="C122" t="str">
            <v>m2</v>
          </cell>
          <cell r="D122">
            <v>29.66</v>
          </cell>
          <cell r="E122">
            <v>0</v>
          </cell>
          <cell r="K122">
            <v>0</v>
          </cell>
          <cell r="L122">
            <v>0</v>
          </cell>
          <cell r="M122">
            <v>0</v>
          </cell>
          <cell r="N122">
            <v>0</v>
          </cell>
          <cell r="O122">
            <v>0</v>
          </cell>
          <cell r="P122">
            <v>0</v>
          </cell>
          <cell r="Q122">
            <v>0</v>
          </cell>
          <cell r="R122">
            <v>0.59</v>
          </cell>
          <cell r="S122">
            <v>8.9</v>
          </cell>
          <cell r="T122">
            <v>0</v>
          </cell>
          <cell r="U122">
            <v>0</v>
          </cell>
          <cell r="V122">
            <v>0</v>
          </cell>
          <cell r="W122">
            <v>0</v>
          </cell>
          <cell r="X122">
            <v>0</v>
          </cell>
        </row>
        <row r="123">
          <cell r="A123" t="str">
            <v>703.440</v>
          </cell>
          <cell r="B123" t="str">
            <v xml:space="preserve">Sån haìng raìo song sàõt 3 næåïc </v>
          </cell>
          <cell r="C123" t="str">
            <v>m2</v>
          </cell>
          <cell r="D123">
            <v>37.4</v>
          </cell>
          <cell r="E123">
            <v>0</v>
          </cell>
          <cell r="K123">
            <v>0</v>
          </cell>
          <cell r="L123">
            <v>0</v>
          </cell>
          <cell r="M123">
            <v>0</v>
          </cell>
          <cell r="N123">
            <v>0</v>
          </cell>
          <cell r="O123">
            <v>0</v>
          </cell>
          <cell r="P123">
            <v>0</v>
          </cell>
          <cell r="Q123">
            <v>0</v>
          </cell>
          <cell r="R123">
            <v>0</v>
          </cell>
          <cell r="S123">
            <v>0</v>
          </cell>
          <cell r="T123">
            <v>8.42</v>
          </cell>
          <cell r="U123">
            <v>0</v>
          </cell>
          <cell r="V123">
            <v>0</v>
          </cell>
          <cell r="W123">
            <v>0</v>
          </cell>
          <cell r="X123">
            <v>0</v>
          </cell>
        </row>
        <row r="124">
          <cell r="A124" t="str">
            <v>221.110</v>
          </cell>
          <cell r="B124" t="str">
            <v>Bã täng loït moïng cäüt âaï 4x6 M50</v>
          </cell>
          <cell r="C124" t="str">
            <v>m3</v>
          </cell>
          <cell r="D124">
            <v>0.23</v>
          </cell>
          <cell r="E124">
            <v>0.24</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row>
        <row r="125">
          <cell r="A125" t="str">
            <v>300.210</v>
          </cell>
          <cell r="B125" t="str">
            <v xml:space="preserve">Bã täng âuïc sàôn cäüt haìng raìo </v>
          </cell>
          <cell r="C125" t="str">
            <v>m3</v>
          </cell>
          <cell r="D125">
            <v>1.76</v>
          </cell>
          <cell r="E125">
            <v>1.79</v>
          </cell>
          <cell r="F125">
            <v>582.11</v>
          </cell>
          <cell r="G125">
            <v>0.74</v>
          </cell>
          <cell r="I125">
            <v>1.51</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0.02</v>
          </cell>
        </row>
        <row r="126">
          <cell r="A126" t="str">
            <v>651.220</v>
          </cell>
          <cell r="B126" t="str">
            <v>Traït cäüt haìng raìo væîa XM M50 daìy 15</v>
          </cell>
          <cell r="C126" t="str">
            <v>m2</v>
          </cell>
          <cell r="D126">
            <v>31.2</v>
          </cell>
          <cell r="E126">
            <v>0.56000000000000005</v>
          </cell>
          <cell r="F126">
            <v>101.81</v>
          </cell>
          <cell r="H126">
            <v>0.66</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row>
        <row r="127">
          <cell r="A127" t="str">
            <v>701.110</v>
          </cell>
          <cell r="B127" t="str">
            <v xml:space="preserve">Queït väi cäüt haìng raìo </v>
          </cell>
          <cell r="C127" t="str">
            <v>m2</v>
          </cell>
          <cell r="D127">
            <v>31.2</v>
          </cell>
          <cell r="E127">
            <v>0</v>
          </cell>
          <cell r="K127">
            <v>0</v>
          </cell>
          <cell r="L127">
            <v>0</v>
          </cell>
          <cell r="M127">
            <v>0</v>
          </cell>
          <cell r="N127">
            <v>0</v>
          </cell>
          <cell r="O127">
            <v>0</v>
          </cell>
          <cell r="P127">
            <v>0</v>
          </cell>
          <cell r="Q127">
            <v>0</v>
          </cell>
          <cell r="R127">
            <v>0.62</v>
          </cell>
          <cell r="S127">
            <v>9.36</v>
          </cell>
          <cell r="T127">
            <v>0</v>
          </cell>
          <cell r="U127">
            <v>0</v>
          </cell>
          <cell r="V127">
            <v>0</v>
          </cell>
          <cell r="W127">
            <v>0</v>
          </cell>
          <cell r="X127">
            <v>0</v>
          </cell>
        </row>
      </sheetData>
      <sheetData sheetId="3" refreshError="1">
        <row r="6">
          <cell r="A6">
            <v>1</v>
          </cell>
          <cell r="B6">
            <v>2</v>
          </cell>
          <cell r="C6">
            <v>3</v>
          </cell>
          <cell r="D6">
            <v>4</v>
          </cell>
          <cell r="E6">
            <v>5</v>
          </cell>
          <cell r="F6">
            <v>6</v>
          </cell>
          <cell r="G6">
            <v>7</v>
          </cell>
          <cell r="H6">
            <v>8</v>
          </cell>
          <cell r="I6">
            <v>9</v>
          </cell>
          <cell r="J6">
            <v>10</v>
          </cell>
          <cell r="K6">
            <v>11</v>
          </cell>
        </row>
        <row r="7">
          <cell r="B7" t="str">
            <v>I. NÃÖN MOÏNG :</v>
          </cell>
          <cell r="C7">
            <v>0</v>
          </cell>
          <cell r="E7">
            <v>190.81</v>
          </cell>
          <cell r="F7">
            <v>0</v>
          </cell>
          <cell r="G7">
            <v>0</v>
          </cell>
          <cell r="H7">
            <v>136.96</v>
          </cell>
          <cell r="I7">
            <v>1218.76</v>
          </cell>
          <cell r="J7">
            <v>0</v>
          </cell>
          <cell r="K7">
            <v>23.45</v>
          </cell>
        </row>
        <row r="8">
          <cell r="A8">
            <v>1</v>
          </cell>
          <cell r="B8" t="str">
            <v xml:space="preserve">Gia cäng sàõt theïp f &lt;= 10 moïng cäüt </v>
          </cell>
          <cell r="C8" t="str">
            <v>kg</v>
          </cell>
          <cell r="D8">
            <v>12.43</v>
          </cell>
          <cell r="E8">
            <v>12.43</v>
          </cell>
          <cell r="K8">
            <v>0.27</v>
          </cell>
        </row>
        <row r="9">
          <cell r="A9">
            <v>2</v>
          </cell>
          <cell r="B9" t="str">
            <v xml:space="preserve">Gia cäng sàõt theïp f &lt;= 18 moïng cäüt </v>
          </cell>
          <cell r="C9" t="str">
            <v>kg</v>
          </cell>
          <cell r="D9">
            <v>229.89000000000001</v>
          </cell>
          <cell r="H9">
            <v>136.96</v>
          </cell>
          <cell r="I9">
            <v>92.93</v>
          </cell>
          <cell r="K9">
            <v>3.28</v>
          </cell>
        </row>
        <row r="10">
          <cell r="A10">
            <v>3</v>
          </cell>
          <cell r="B10" t="str">
            <v xml:space="preserve">Gia cäng sàõt theïp giàòng moïng f &lt;= 18 </v>
          </cell>
          <cell r="C10" t="str">
            <v>kg</v>
          </cell>
          <cell r="D10">
            <v>1125.83</v>
          </cell>
          <cell r="I10">
            <v>1125.83</v>
          </cell>
          <cell r="K10">
            <v>16.079999999999998</v>
          </cell>
        </row>
        <row r="11">
          <cell r="A11">
            <v>4</v>
          </cell>
          <cell r="B11" t="str">
            <v>Gia cäng sàõt theïp giàòng moïng f &lt;= 10</v>
          </cell>
          <cell r="C11" t="str">
            <v>kg</v>
          </cell>
          <cell r="D11">
            <v>178.38</v>
          </cell>
          <cell r="E11">
            <v>178.38</v>
          </cell>
          <cell r="K11">
            <v>3.82</v>
          </cell>
        </row>
        <row r="12">
          <cell r="B12" t="str">
            <v>II. THÁN NHAÌ :</v>
          </cell>
          <cell r="C12">
            <v>0</v>
          </cell>
          <cell r="D12">
            <v>0</v>
          </cell>
          <cell r="E12">
            <v>228.7</v>
          </cell>
          <cell r="F12">
            <v>0</v>
          </cell>
          <cell r="G12">
            <v>0</v>
          </cell>
          <cell r="H12">
            <v>548.23</v>
          </cell>
          <cell r="I12">
            <v>558.33999999999992</v>
          </cell>
          <cell r="J12">
            <v>176.46</v>
          </cell>
          <cell r="K12">
            <v>23.22</v>
          </cell>
        </row>
        <row r="13">
          <cell r="A13">
            <v>1</v>
          </cell>
          <cell r="B13" t="str">
            <v>Gia cäng sàõt theïp truû f &lt;= 10</v>
          </cell>
          <cell r="C13" t="str">
            <v>kg</v>
          </cell>
          <cell r="D13">
            <v>23.02</v>
          </cell>
          <cell r="E13">
            <v>23.02</v>
          </cell>
          <cell r="K13">
            <v>0.49</v>
          </cell>
        </row>
        <row r="14">
          <cell r="A14">
            <v>2</v>
          </cell>
          <cell r="B14" t="str">
            <v>Gia cäng sàõt theïp truû f &lt;= 18</v>
          </cell>
          <cell r="C14" t="str">
            <v>kg</v>
          </cell>
          <cell r="D14">
            <v>143.26</v>
          </cell>
          <cell r="I14">
            <v>143.26</v>
          </cell>
          <cell r="K14">
            <v>2.0499999999999998</v>
          </cell>
        </row>
        <row r="15">
          <cell r="A15">
            <v>3</v>
          </cell>
          <cell r="B15" t="str">
            <v>Gia cäng sàõt theïp lanh tä f &lt;= 10</v>
          </cell>
          <cell r="C15" t="str">
            <v>kg</v>
          </cell>
          <cell r="D15">
            <v>49.419999999999995</v>
          </cell>
          <cell r="E15">
            <v>49.419999999999995</v>
          </cell>
          <cell r="K15">
            <v>1.06</v>
          </cell>
        </row>
        <row r="16">
          <cell r="A16">
            <v>4</v>
          </cell>
          <cell r="B16" t="str">
            <v>Gia cäng sàõt theïp lanh tä f &lt;= 18</v>
          </cell>
          <cell r="C16" t="str">
            <v>kg</v>
          </cell>
          <cell r="D16">
            <v>210.44000000000003</v>
          </cell>
          <cell r="H16">
            <v>210.44000000000003</v>
          </cell>
          <cell r="K16">
            <v>3.01</v>
          </cell>
        </row>
        <row r="17">
          <cell r="A17">
            <v>5</v>
          </cell>
          <cell r="B17" t="str">
            <v>Gia cäng sàõt theïp ä vàng f &lt;= 10</v>
          </cell>
          <cell r="C17" t="str">
            <v>kg</v>
          </cell>
          <cell r="D17">
            <v>17.02</v>
          </cell>
          <cell r="E17">
            <v>17.02</v>
          </cell>
          <cell r="K17">
            <v>0.36</v>
          </cell>
        </row>
        <row r="18">
          <cell r="A18">
            <v>6</v>
          </cell>
          <cell r="B18" t="str">
            <v>Gia cäng sàõt theïp dáöm f &lt;= 18</v>
          </cell>
          <cell r="C18" t="str">
            <v>kg</v>
          </cell>
          <cell r="D18">
            <v>929.33</v>
          </cell>
          <cell r="H18">
            <v>337.78999999999996</v>
          </cell>
          <cell r="I18">
            <v>415.08</v>
          </cell>
          <cell r="J18">
            <v>176.46</v>
          </cell>
          <cell r="K18">
            <v>13.27</v>
          </cell>
        </row>
        <row r="19">
          <cell r="A19">
            <v>7</v>
          </cell>
          <cell r="B19" t="str">
            <v>Gia cäng sàõt theïp dáöm f &lt;= 10</v>
          </cell>
          <cell r="C19" t="str">
            <v>kg</v>
          </cell>
          <cell r="D19">
            <v>139.24</v>
          </cell>
          <cell r="E19">
            <v>139.24</v>
          </cell>
          <cell r="K19">
            <v>2.98</v>
          </cell>
        </row>
        <row r="20">
          <cell r="B20" t="str">
            <v>III. TRÁÖN + MAÏI NHAÌ :</v>
          </cell>
          <cell r="C20">
            <v>0</v>
          </cell>
          <cell r="D20">
            <v>0</v>
          </cell>
          <cell r="E20">
            <v>199.06</v>
          </cell>
          <cell r="F20">
            <v>183.28</v>
          </cell>
          <cell r="G20">
            <v>0</v>
          </cell>
          <cell r="H20">
            <v>52.21</v>
          </cell>
          <cell r="I20">
            <v>0</v>
          </cell>
          <cell r="J20">
            <v>0</v>
          </cell>
          <cell r="K20">
            <v>10.02</v>
          </cell>
        </row>
        <row r="21">
          <cell r="A21">
            <v>1</v>
          </cell>
          <cell r="B21" t="str">
            <v xml:space="preserve">Gia cäng sàõt theïp saìn maïi , sã nä f &lt;= 10 </v>
          </cell>
          <cell r="C21" t="str">
            <v>kg</v>
          </cell>
          <cell r="D21">
            <v>416.59000000000003</v>
          </cell>
          <cell r="E21">
            <v>182.55</v>
          </cell>
          <cell r="F21">
            <v>183.28</v>
          </cell>
          <cell r="K21">
            <v>8.92</v>
          </cell>
        </row>
        <row r="22">
          <cell r="A22">
            <v>2</v>
          </cell>
          <cell r="B22" t="str">
            <v>Gia cäng sàõt theïp lam ngang f &lt;= 18</v>
          </cell>
          <cell r="C22" t="str">
            <v>kg</v>
          </cell>
          <cell r="D22">
            <v>52.21</v>
          </cell>
          <cell r="H22">
            <v>52.21</v>
          </cell>
          <cell r="K22">
            <v>0.75</v>
          </cell>
        </row>
        <row r="23">
          <cell r="A23">
            <v>3</v>
          </cell>
          <cell r="B23" t="str">
            <v>Gia cäng sàõt theïp lam ngang f &lt;= 10</v>
          </cell>
          <cell r="C23" t="str">
            <v>kg</v>
          </cell>
          <cell r="D23">
            <v>16.509999999999998</v>
          </cell>
          <cell r="E23">
            <v>16.509999999999998</v>
          </cell>
          <cell r="K23">
            <v>0.35</v>
          </cell>
        </row>
        <row r="24">
          <cell r="B24" t="str">
            <v>IV. KHU VÃÛ SINH - BÃØ TÆÛ HOAÛI - BÃÚP - HÄÚ GA :</v>
          </cell>
          <cell r="E24">
            <v>99.4</v>
          </cell>
          <cell r="F24">
            <v>0</v>
          </cell>
          <cell r="G24">
            <v>0</v>
          </cell>
          <cell r="H24">
            <v>0</v>
          </cell>
          <cell r="I24">
            <v>0</v>
          </cell>
          <cell r="J24">
            <v>0</v>
          </cell>
          <cell r="K24">
            <v>2.12</v>
          </cell>
        </row>
        <row r="25">
          <cell r="A25">
            <v>1</v>
          </cell>
          <cell r="B25" t="str">
            <v>Gia cäng sàõt theïp táúm âan f &lt;= 10</v>
          </cell>
          <cell r="C25" t="str">
            <v>kg</v>
          </cell>
          <cell r="D25">
            <v>61.849999999999994</v>
          </cell>
          <cell r="E25">
            <v>61.849999999999994</v>
          </cell>
          <cell r="K25">
            <v>1.32</v>
          </cell>
        </row>
        <row r="26">
          <cell r="B26" t="str">
            <v xml:space="preserve">c, Bãúp : </v>
          </cell>
          <cell r="C26">
            <v>0</v>
          </cell>
        </row>
        <row r="27">
          <cell r="A27">
            <v>1</v>
          </cell>
          <cell r="B27" t="str">
            <v>Gia cäng sàõt theïp bãû bãúp f &lt;= 10</v>
          </cell>
          <cell r="C27" t="str">
            <v>kg</v>
          </cell>
          <cell r="D27">
            <v>18.899999999999999</v>
          </cell>
          <cell r="E27">
            <v>18.899999999999999</v>
          </cell>
          <cell r="K27">
            <v>0.4</v>
          </cell>
        </row>
        <row r="28">
          <cell r="B28" t="str">
            <v>d, Häú ga :</v>
          </cell>
          <cell r="C28">
            <v>0</v>
          </cell>
        </row>
        <row r="29">
          <cell r="A29">
            <v>1</v>
          </cell>
          <cell r="B29" t="str">
            <v>Gia cäng sàõt theïp táúm âan f &lt;= 10</v>
          </cell>
          <cell r="C29" t="str">
            <v>kg</v>
          </cell>
          <cell r="D29">
            <v>18.649999999999999</v>
          </cell>
          <cell r="E29">
            <v>18.649999999999999</v>
          </cell>
          <cell r="K29">
            <v>0.4</v>
          </cell>
        </row>
        <row r="30">
          <cell r="B30" t="str">
            <v xml:space="preserve">V. THAÏP NÆÅÏC </v>
          </cell>
          <cell r="C30">
            <v>0</v>
          </cell>
          <cell r="E30">
            <v>194.42</v>
          </cell>
          <cell r="F30">
            <v>0</v>
          </cell>
          <cell r="G30">
            <v>0</v>
          </cell>
          <cell r="H30">
            <v>218.31</v>
          </cell>
          <cell r="I30">
            <v>31.46</v>
          </cell>
          <cell r="J30">
            <v>286.93</v>
          </cell>
          <cell r="K30">
            <v>11.830000000000002</v>
          </cell>
        </row>
        <row r="31">
          <cell r="A31">
            <v>1</v>
          </cell>
          <cell r="B31" t="str">
            <v>Gia cäng sàõt theïp moïng cäüt f &lt;= 10</v>
          </cell>
          <cell r="C31" t="str">
            <v>kg</v>
          </cell>
          <cell r="D31">
            <v>25.57</v>
          </cell>
          <cell r="E31">
            <v>25.57</v>
          </cell>
          <cell r="K31">
            <v>0.55000000000000004</v>
          </cell>
        </row>
        <row r="32">
          <cell r="A32">
            <v>2</v>
          </cell>
          <cell r="B32" t="str">
            <v>Gia cäng sàõt theïp moïng cäüt f &lt;= 18</v>
          </cell>
          <cell r="C32" t="str">
            <v>kg</v>
          </cell>
          <cell r="D32">
            <v>213.12</v>
          </cell>
          <cell r="H32">
            <v>139.81</v>
          </cell>
          <cell r="J32">
            <v>73.31</v>
          </cell>
          <cell r="K32">
            <v>3.04</v>
          </cell>
        </row>
        <row r="33">
          <cell r="A33">
            <v>3</v>
          </cell>
          <cell r="B33" t="str">
            <v>Gia cäng sàõt theïp thaïp næåïc f &lt;= 18</v>
          </cell>
          <cell r="C33" t="str">
            <v>kg</v>
          </cell>
          <cell r="D33">
            <v>323.57999999999993</v>
          </cell>
          <cell r="H33">
            <v>78.5</v>
          </cell>
          <cell r="I33">
            <v>31.46</v>
          </cell>
          <cell r="J33">
            <v>213.62</v>
          </cell>
          <cell r="K33">
            <v>4.62</v>
          </cell>
        </row>
        <row r="34">
          <cell r="A34">
            <v>4</v>
          </cell>
          <cell r="B34" t="str">
            <v>Gia cäng sàõt theïp thaïp næåïc f &lt;= 10</v>
          </cell>
          <cell r="C34" t="str">
            <v>kg</v>
          </cell>
          <cell r="D34">
            <v>168.85</v>
          </cell>
          <cell r="E34">
            <v>168.85</v>
          </cell>
          <cell r="K34">
            <v>3.62</v>
          </cell>
        </row>
        <row r="35">
          <cell r="B35" t="str">
            <v xml:space="preserve">VIII. HAÌNG RAÌO - CÄØNG NGOÎ </v>
          </cell>
          <cell r="C35">
            <v>0</v>
          </cell>
          <cell r="E35">
            <v>45.02</v>
          </cell>
          <cell r="F35">
            <v>0</v>
          </cell>
          <cell r="G35">
            <v>192.5</v>
          </cell>
          <cell r="H35">
            <v>0</v>
          </cell>
          <cell r="I35">
            <v>0</v>
          </cell>
          <cell r="J35">
            <v>0</v>
          </cell>
          <cell r="K35">
            <v>5.09</v>
          </cell>
        </row>
        <row r="36">
          <cell r="B36" t="str">
            <v>2, tæåìng raìo :</v>
          </cell>
          <cell r="C36">
            <v>0</v>
          </cell>
        </row>
        <row r="37">
          <cell r="A37">
            <v>1</v>
          </cell>
          <cell r="B37" t="str">
            <v>Gia cäng sàõt theïp cäüt f &lt;= 10</v>
          </cell>
          <cell r="C37" t="str">
            <v>kg</v>
          </cell>
          <cell r="D37">
            <v>237.52</v>
          </cell>
          <cell r="E37">
            <v>45.02</v>
          </cell>
          <cell r="G37">
            <v>192.5</v>
          </cell>
          <cell r="K37">
            <v>5.09</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CTdongia"/>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Thuc thanh"/>
      <sheetName val="dtxl"/>
      <sheetName val="CTNTTH"/>
      <sheetName val="sat"/>
      <sheetName val="ptvt"/>
      <sheetName val="Giai trinh"/>
      <sheetName val="XL4Poppy"/>
      <sheetName val="rebar"/>
      <sheetName val="ptdgD"/>
      <sheetName val="LAM NHA"/>
      <sheetName val="1111"/>
      <sheetName val="DG "/>
      <sheetName val="Tongke"/>
      <sheetName val="Bang chiet tinh TBA"/>
      <sheetName val="LoaiDay"/>
      <sheetName val="tra-vat-lieu"/>
      <sheetName val="Don gia"/>
      <sheetName val="gvl"/>
      <sheetName val="chitiet"/>
      <sheetName val="MTO REV.2(ARMOR)"/>
      <sheetName val="CT35"/>
      <sheetName val="IBASE"/>
      <sheetName val="OFFGRID"/>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Q1,Q2,01"/>
      <sheetName val="BCCTQT-XLD4"/>
      <sheetName val="BCQT-TTD1"/>
      <sheetName val="CT-chuacoDT"/>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XL4Poppy"/>
      <sheetName val="TIEN VAY "/>
      <sheetName val="TIEN GOI"/>
      <sheetName val="UOC THUC HIEN TNDN"/>
      <sheetName val="SO CAI TM"/>
      <sheetName val="QUY TM"/>
      <sheetName val="NHAT KY CHI TIEN"/>
      <sheetName val="NVS DLDN"/>
      <sheetName val="HOA KHANH -HUE"/>
      <sheetName val="TO 48 C"/>
      <sheetName val="TTDIEN2"/>
      <sheetName val="HOA XUAN"/>
      <sheetName val="XT AN DON"/>
      <sheetName val="MR 110KV"/>
      <sheetName val="TBA 220 DS"/>
      <sheetName val="MONG TRU"/>
      <sheetName val="110 EAKAR"/>
      <sheetName val="VPXN"/>
      <sheetName val="HR TBA 500"/>
      <sheetName val="QUAN 3"/>
      <sheetName val="TRAM LAP HUE"/>
      <sheetName val="CQuang Q11"/>
      <sheetName val="TBA 110 Lao Bao"/>
      <sheetName val="DZ DH LBao"/>
      <sheetName val="Vi tri 268"/>
      <sheetName val="Da nhim NT"/>
      <sheetName val="TBA 220 HKhanh"/>
      <sheetName val="Vi tri 53,60"/>
      <sheetName val="XUAN HA"/>
      <sheetName val="NX CO KHI"/>
      <sheetName val="TBA 110 HKhanh"/>
      <sheetName val="KH_Q1_Q2_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c thanh"/>
      <sheetName val="QL1A-QL1A moi"/>
      <sheetName val="C.Bong Lang"/>
      <sheetName val="Vanh dai III (TKKT)"/>
      <sheetName val="SL-NC-MB"/>
      <sheetName val="CX-AD-LC"/>
      <sheetName val="Cau-YBai-Tam"/>
      <sheetName val="XL4Poppy"/>
      <sheetName val="Sheet1"/>
      <sheetName val="To trinh"/>
      <sheetName val="Sheet2"/>
      <sheetName val="bang2"/>
      <sheetName val="Sheet3"/>
      <sheetName val="coHoan"/>
      <sheetName val="Congty"/>
      <sheetName val="VPPN"/>
      <sheetName val="XN74"/>
      <sheetName val="XN54"/>
      <sheetName val="XN33"/>
      <sheetName val="NK96"/>
      <sheetName val="XL4Test5"/>
      <sheetName val="XN79"/>
      <sheetName val="CTMT"/>
      <sheetName val="KluongKm2,4"/>
      <sheetName val="B.cao"/>
      <sheetName val="T.tiet"/>
      <sheetName val="T.N"/>
      <sheetName val="00000000"/>
      <sheetName val="VL"/>
      <sheetName val="NHAN CONG"/>
      <sheetName val="MAY"/>
      <sheetName val="VUA"/>
      <sheetName val="DG CAU"/>
      <sheetName val="THOP CAU"/>
      <sheetName val="TLP CAU"/>
      <sheetName val="DAKT1"/>
      <sheetName val="XL4Poppy (2)"/>
      <sheetName val="KTQT-AFC"/>
      <sheetName val="CLDG"/>
      <sheetName val="CLKL"/>
      <sheetName val="Bang du toan"/>
      <sheetName val="Tonghop"/>
      <sheetName val="Bu gia"/>
      <sheetName val="PT vat tu"/>
      <sheetName val="PTVT"/>
      <sheetName val="733,14-km238"/>
      <sheetName val="Km237_733,14"/>
      <sheetName val="Km236"/>
      <sheetName val="Km235"/>
      <sheetName val="Km234"/>
      <sheetName val="Km233s,"/>
      <sheetName val="Km232s"/>
      <sheetName val="Km231,"/>
      <sheetName val="Km230"/>
      <sheetName val="Km229s,"/>
      <sheetName val="228_100-229s"/>
      <sheetName val="Km227_838-228_100"/>
      <sheetName val="Km227-227_838s,"/>
      <sheetName val="Km226"/>
      <sheetName val="Km225,"/>
      <sheetName val="Tong KLBS"/>
      <sheetName val="THKLNT(lantruoc)"/>
      <sheetName val="BGThau"/>
      <sheetName val="00000001"/>
      <sheetName val="solieu"/>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ETH"/>
      <sheetName val="1"/>
      <sheetName val="2"/>
      <sheetName val="3"/>
      <sheetName val="4"/>
      <sheetName val="5"/>
      <sheetName val="6"/>
      <sheetName val="7"/>
      <sheetName val="DT1"/>
      <sheetName val="DT2"/>
      <sheetName val="Nam 2001"/>
      <sheetName val="Tang TSCD 98-02"/>
      <sheetName val="BIEN DONG"/>
      <sheetName val="TSCD 2001"/>
      <sheetName val="Quy 1-2002"/>
      <sheetName val="Quy 2-2002"/>
      <sheetName val="Quy 3-2002"/>
      <sheetName val="Quy 4-02"/>
      <sheetName val="boHoan"/>
      <sheetName val="C.     Lang"/>
      <sheetName val="SL)NC-MB"/>
      <sheetName val="QL1A-QL1Q moi"/>
      <sheetName val="DG CAࡕ"/>
      <sheetName val="chi tieu HV"/>
      <sheetName val="sx-tt-tk"/>
      <sheetName val="tsach &amp; thu hoi"/>
      <sheetName val="KK than ton   (2)"/>
      <sheetName val="TT cac ho"/>
      <sheetName val="TT trong nganh"/>
      <sheetName val="chi tiet KHM"/>
      <sheetName val="Pham cap"/>
      <sheetName val="DT than"/>
      <sheetName val="Doanh thu"/>
      <sheetName val="gia tri SX"/>
      <sheetName val="Maumoi"/>
      <sheetName val="So Cong nghiep"/>
      <sheetName val="Bia BC"/>
      <sheetName val="TH thanton"/>
      <sheetName val="Dat da thai"/>
      <sheetName val="XNGB-BMD2004"/>
      <sheetName val="GTSX (TT)"/>
      <sheetName val="XNGBQI"/>
      <sheetName val="XNGBQI (2)"/>
      <sheetName val="XNGBQI-04 (2)"/>
      <sheetName val="XNGBQII-04 (2)"/>
      <sheetName val="XNGBQII-04 (3)"/>
      <sheetName val="XNGBQIII-04 (2)"/>
      <sheetName val="XNGBQIII-04 (3)"/>
      <sheetName val="XNGBQIV-04 (2)"/>
      <sheetName val="XNGBQIV-04 (3)"/>
      <sheetName val="XNGBQI-05"/>
      <sheetName val="XNGBQI-05 (02)"/>
      <sheetName val="Gia ban NK bq"/>
      <sheetName val="Sheet19"/>
      <sheetName val="Sheet20"/>
      <sheetName val="Sheet21"/>
      <sheetName val="Sheet22"/>
      <sheetName val="Sheet23"/>
      <sheetName val="Sheet24"/>
      <sheetName val="Sheet25"/>
      <sheetName val="Sheet26"/>
      <sheetName val="Sheet27"/>
      <sheetName val="Sheet28"/>
      <sheetName val="Sheet29"/>
      <sheetName val="Sheet30"/>
      <sheetName val="000000000000"/>
      <sheetName val="100000000000"/>
      <sheetName val="200000000000"/>
      <sheetName val="gVL"/>
      <sheetName val="KluongKm2_x000c_4"/>
      <sheetName val="TK331D"/>
      <sheetName val="334 d"/>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BDCNH"/>
      <sheetName val="bcdtk"/>
      <sheetName val="BCDKTNH"/>
      <sheetName val="BCDKTTHUE"/>
      <sheetName val="tscd"/>
      <sheetName val="HK1"/>
      <sheetName val="HK2"/>
      <sheetName val="CANAM"/>
      <sheetName val="Tojg KLBS"/>
      <sheetName val="lt-tl"/>
      <sheetName val="px3-tl"/>
      <sheetName val="px1-tl"/>
      <sheetName val="vp-tl"/>
      <sheetName val="px2,tb-tl"/>
      <sheetName val="th-qt"/>
      <sheetName val="bqt"/>
      <sheetName val="tl-khovt"/>
      <sheetName val="dtkhovt"/>
      <sheetName val="Sheet17"/>
      <sheetName val="Sheet18"/>
      <sheetName val="ɂIEN DONG"/>
      <sheetName val="P_x000c_V"/>
      <sheetName val="Tai khoan"/>
      <sheetName val="C.   ( Lang"/>
      <sheetName val="DG "/>
      <sheetName val="MTO REV.0"/>
      <sheetName val="Maumo)"/>
      <sheetName val="DG CA?"/>
      <sheetName val="giathanh1"/>
      <sheetName val="XL@Test5"/>
      <sheetName val="bia"/>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TTDZ22"/>
      <sheetName val="NCong-Day-Su"/>
      <sheetName val="¶"/>
      <sheetName val="Tonchop"/>
      <sheetName val="KK bo sung"/>
      <sheetName val="KH-Q1,Q2,01"/>
      <sheetName val="THPDMoi  (2)"/>
      <sheetName val="dongia (2)"/>
      <sheetName val="gtrinh"/>
      <sheetName val="phuluc1"/>
      <sheetName val="TONG HOP VL-NC"/>
      <sheetName val="lam-moi"/>
      <sheetName val="chitiet"/>
      <sheetName val="TONGKE3p "/>
      <sheetName val="TH VL, NC, DDHT Thanhphuoc"/>
      <sheetName val="#REF"/>
      <sheetName val="thao-go"/>
      <sheetName val="DON GIA"/>
      <sheetName val="TONGKE-HT"/>
      <sheetName val="DG"/>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DO AM DT"/>
      <sheetName val="dmuc"/>
      <sheetName val="?IEN DONG"/>
      <sheetName val="XL4Te3t5"/>
      <sheetName val="S29_x0007__x0000__x0000_S"/>
      <sheetName val="PTVL"/>
      <sheetName val="IBASE"/>
      <sheetName val="˜Ünh m÷c"/>
      <sheetName val="Quy_x0000_2-2002"/>
      <sheetName val="Ünh m÷c"/>
      <sheetName val="DI-ESTI"/>
      <sheetName val="NC"/>
      <sheetName val="Quy"/>
      <sheetName val="BGThau_x0008__x0000__x0000_0000000_x0001__x0006__x0000__x0000_Sheet1_x0008__x0000__x0000_To"/>
      <sheetName val="S`eet12"/>
      <sheetName val="XHXPXXX1"/>
      <sheetName val="0000000!"/>
      <sheetName val="To tri.h"/>
      <sheetName val="cnHoan"/>
      <sheetName val="V_x0010_PN"/>
      <sheetName val="Thuc_thanh"/>
      <sheetName val="QL1A-QL1A_moi"/>
      <sheetName val="C_Bong_Lang"/>
      <sheetName val="Vanh_dai_III_(TKKT)"/>
      <sheetName val="NHAN_CONG"/>
      <sheetName val="DG_CAU"/>
      <sheetName val="THOP_CAU"/>
      <sheetName val="TLP_CAU"/>
      <sheetName val="XL4Poppy_(2)"/>
      <sheetName val="B_cao"/>
      <sheetName val="T_tiet"/>
      <sheetName val="T_N"/>
      <sheetName val="Tong_KLBS"/>
      <sheetName val="To_trinh"/>
      <sheetName val="Bang_du_toan"/>
      <sheetName val="Bu_gia"/>
      <sheetName val="PT_vat_tu"/>
      <sheetName val="Nam_2001"/>
      <sheetName val="Tang_TSCD_98-02"/>
      <sheetName val="BIEN_DONG"/>
      <sheetName val="TSCD_2001"/>
      <sheetName val="Quy_1-2002"/>
      <sheetName val="Quy_2-2002"/>
      <sheetName val="Quy_3-2002"/>
      <sheetName val="Quy_4-02"/>
      <sheetName val="THKL_nghiemthu"/>
      <sheetName val="DTCTtaluy_(2)"/>
      <sheetName val="KLDGTT&lt;120%_(2)"/>
      <sheetName val="TH_(2)"/>
      <sheetName val="C______Lang"/>
      <sheetName val="QL1A-QL1Q_moi"/>
      <sheetName val="KluongKm24"/>
      <sheetName val="DG_CAࡕ"/>
      <sheetName val="chi_tieu_HV"/>
      <sheetName val="tsach_&amp;_thu_hoi"/>
      <sheetName val="KK_than_ton___(2)"/>
      <sheetName val="TT_cac_ho"/>
      <sheetName val="TT_trong_nganh"/>
      <sheetName val="chi_tiet_KHM"/>
      <sheetName val="Pham_cap"/>
      <sheetName val="DT_than"/>
      <sheetName val="Doanh_thu"/>
      <sheetName val="gia_tri_SX"/>
      <sheetName val="So_Cong_nghiep"/>
      <sheetName val="Bia_BC"/>
      <sheetName val="TH_thanton"/>
      <sheetName val="Dat_da_thai"/>
      <sheetName val="GTSX_(TT)"/>
      <sheetName val="XNGBQI_(2)"/>
      <sheetName val="XNGBQI-04_(2)"/>
      <sheetName val="XNGBQII-04_(2)"/>
      <sheetName val="XNGBQII-04_(3)"/>
      <sheetName val="XNGBQIII-04_(2)"/>
      <sheetName val="XNGBQIII-04_(3)"/>
      <sheetName val="XNGBQIV-04_(2)"/>
      <sheetName val="XNGBQIV-04_(3)"/>
      <sheetName val="XNGBQI-05_(02)"/>
      <sheetName val="Gia_ban_NK_bq"/>
      <sheetName val="334_d"/>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DG_"/>
      <sheetName val="PV"/>
      <sheetName val="C____(_Lang"/>
      <sheetName val="Tojg_KLBS"/>
      <sheetName val="MTO_REV_0"/>
      <sheetName val="KK_bo_sung"/>
      <sheetName val="tuong"/>
      <sheetName val="TDT"/>
      <sheetName val="Bu gi`"/>
      <sheetName val="NHAN_x0000_CONG"/>
      <sheetName val="S29_x0007_"/>
      <sheetName val="Q3-01-duyet"/>
      <sheetName val="PPVT"/>
      <sheetName val="Girder"/>
      <sheetName val="Tendon"/>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Sheetr"/>
      <sheetName val="Km225_838-228_100"/>
      <sheetName val="data"/>
      <sheetName val="phi"/>
      <sheetName val="XL4@oppy"/>
      <sheetName val="Km&quot;33s,"/>
      <sheetName val="Km227O838-228_100"/>
      <sheetName val="Dang TSCD 98-02"/>
      <sheetName val="dtkhovd"/>
      <sheetName val="CDMT"/>
      <sheetName val="DT1????????"/>
      <sheetName val="Quy?2-2002"/>
      <sheetName val="DT1?"/>
      <sheetName val="S29_x0007_??S"/>
      <sheetName val="S29_x0007_?S"/>
      <sheetName val="Sêeet9"/>
      <sheetName val="CT_x0000_doanh thu 2005"/>
      <sheetName val="INV"/>
      <sheetName val="XXXXXXX2"/>
      <sheetName val="XXXXXXX3"/>
      <sheetName val="XXXXXXX4"/>
      <sheetName val="Tang TRCD 98-02"/>
      <sheetName val="TSCD 2000"/>
      <sheetName val="Bang TK goc"/>
      <sheetName val="DGchitiet "/>
      <sheetName val="CHIET TINH TBA"/>
      <sheetName val="XLÿÿest5"/>
      <sheetName val="NEW-PANEL"/>
      <sheetName val="XNGBQII-_x0010_4 (3)"/>
      <sheetName val="çha tri SX"/>
      <sheetName val="So Conç!îfhiep"/>
      <sheetName val="ctTBA"/>
      <sheetName val="DG CA_"/>
      <sheetName val="_IEN DONG"/>
      <sheetName val="CĮ     Lang"/>
      <sheetName val="ptdg"/>
      <sheetName val="tra-vat-lieu"/>
      <sheetName val="DT1________"/>
      <sheetName val="DT1_"/>
      <sheetName val="S29_x0007___S"/>
      <sheetName val="S29_x0007__S"/>
      <sheetName val="Na2_x0000__x0000_01"/>
      <sheetName val="_x0000__x0000_쫀䃝Z"/>
      <sheetName val="_x0000__x0000__x0000__x0000_¢é@Z_x0000__x000d__x0000__x0004_"/>
      <sheetName val="4_x0004__x0000__x0000_XN54_x0004__x0000__x0000_XN33_x0004__x0000__x0000_NK96_x0006__x0000__x0000_Sheet4"/>
      <sheetName val="XNGBQI-01 (02)"/>
      <sheetName val="BGThau_x0008_"/>
      <sheetName val="BGThau_x0008__x0000_0000000_x0001__x0006__x0000_Sheet1_x0008__x0000_To dr"/>
      <sheetName val="126"/>
      <sheetName val="127"/>
      <sheetName val="128"/>
      <sheetName val="129"/>
      <sheetName val="130"/>
      <sheetName val="131"/>
      <sheetName val="132"/>
      <sheetName val="133"/>
      <sheetName val="Chart1"/>
      <sheetName val="134"/>
      <sheetName val="135"/>
      <sheetName val="136"/>
      <sheetName val="137"/>
      <sheetName val="138"/>
      <sheetName val="139"/>
      <sheetName val="KHUPHO8"/>
      <sheetName val="THONGKE"/>
      <sheetName val="MTO REV.2(ARMOR)"/>
      <sheetName val="NHAN"/>
      <sheetName val="Hạng mục 2"/>
      <sheetName val="Km227Э227_838s,"/>
      <sheetName val=""/>
      <sheetName val="CT"/>
      <sheetName val="NHAN CWNG"/>
      <sheetName val="CI     Lang"/>
      <sheetName val="Quy $-02"/>
      <sheetName val="DO_AM_DT"/>
      <sheetName val="ɂIEN_DONG"/>
      <sheetName val="DG_CA?"/>
      <sheetName val="M+MC"/>
      <sheetName val="_x0000__x0000__x0000__x0000_¢é@Z_x0000__x000a__x0000__x0004_"/>
      <sheetName val="DTCTtallu"/>
      <sheetName val="GVL-NC-M"/>
      <sheetName val="Vong KLBS"/>
      <sheetName val="4_x0004_"/>
      <sheetName val="Na2"/>
      <sheetName val="Na2_x0000__x0000_€01"/>
      <sheetName val="name"/>
      <sheetName val="KTQT-AF_x0003_"/>
      <sheetName val="KLDGT_x0014_&lt;120%"/>
      <sheetName val="Congt9"/>
      <sheetName val="Km227?227_838s,"/>
      <sheetName val="_x0000__x0000_??Z"/>
      <sheetName val="tienluong"/>
      <sheetName val="coctuatrenda"/>
      <sheetName val="HGCHINGS"/>
      <sheetName val="T11-01"/>
      <sheetName val="T12-01"/>
      <sheetName val="01-02"/>
      <sheetName val="02-02"/>
      <sheetName val="03-02"/>
      <sheetName val="T04-02"/>
      <sheetName val="T05-02"/>
      <sheetName val="T06-T02"/>
      <sheetName val="T07-03"/>
      <sheetName val="T08-03"/>
      <sheetName val="T09-03"/>
      <sheetName val="T10-03"/>
      <sheetName val="T11-03"/>
      <sheetName val="T12-03"/>
      <sheetName val="NPLT01-04"/>
      <sheetName val="NPLT02-04"/>
      <sheetName val="NPLT03-04"/>
      <sheetName val="NPLT04-04"/>
      <sheetName val="NPLT05-04"/>
      <sheetName val="NPLT06-04"/>
      <sheetName val="NPLT07-04"/>
      <sheetName val="NPLT08-04"/>
      <sheetName val="NPLT09-04"/>
      <sheetName val="NPLT10-04"/>
      <sheetName val="NPLT11-04"/>
      <sheetName val="NPLT12-04"/>
      <sheetName val="NXT -T12 B"/>
      <sheetName val="NXT -T01-05"/>
      <sheetName val="NXT-T01-05 B"/>
      <sheetName val="NXT-T02-05"/>
      <sheetName val="NXT-T02-05B"/>
      <sheetName val="NXT-T03-05"/>
      <sheetName val="NXT-T03-05 B"/>
      <sheetName val="NXT -T04-05"/>
      <sheetName val="NXT-T05-05"/>
      <sheetName val="NXT -T06-05"/>
      <sheetName val="NXT -T07-05"/>
      <sheetName val="HGHW3"/>
      <sheetName val="HGHW4"/>
      <sheetName val="HGHW5"/>
      <sheetName val="HGCW6"/>
      <sheetName val="CH1"/>
      <sheetName val="EXP2"/>
      <sheetName val="Exterior Walls Finishes"/>
      <sheetName val="CPQL"/>
      <sheetName val="THCPQL"/>
      <sheetName val="Du kien DT 9 thang de fop"/>
      <sheetName val="Pier"/>
      <sheetName val="Pile"/>
      <sheetName val="Khoi luong"/>
      <sheetName val="DSMo (2)"/>
      <sheetName val="DSMo"/>
      <sheetName val="TH Mo"/>
      <sheetName val="21B"/>
      <sheetName val="143"/>
      <sheetName val="141"/>
      <sheetName val="172"/>
      <sheetName val="171"/>
      <sheetName val="170"/>
      <sheetName val="169"/>
      <sheetName val="168"/>
      <sheetName val="167"/>
      <sheetName val="166"/>
      <sheetName val="165"/>
      <sheetName val="164"/>
      <sheetName val="163"/>
      <sheetName val="162"/>
      <sheetName val="161"/>
      <sheetName val="160"/>
      <sheetName val="159"/>
      <sheetName val="158"/>
      <sheetName val="157"/>
      <sheetName val="156"/>
      <sheetName val="155"/>
      <sheetName val="154"/>
      <sheetName val="173"/>
      <sheetName val="152"/>
      <sheetName val="151"/>
      <sheetName val="150"/>
      <sheetName val="149"/>
      <sheetName val="148"/>
      <sheetName val="147"/>
      <sheetName val="146"/>
      <sheetName val="145"/>
      <sheetName val="144"/>
      <sheetName val="142"/>
      <sheetName val="140"/>
      <sheetName val="TH ho"/>
      <sheetName val="TH138-173"/>
      <sheetName val="DG _x0000__x0000__x0000__x0000__x0000__x0000__x0000__x0000__x0000__x0009__x0000_᲌Ա_x0000__x0004__x0000__x0000__x0000__x0000__x0000__x0000_窰԰_x0000__x0000__x0000__x0000__x0000_"/>
      <sheetName val="_x0000__x0001__x0000__x0000__x0000__x0000__x0000__x0000__x0000__x0000__x0000__x0000__x0000__x0002__x0000__x0000__x0000__x0000__x0000__x0000__x0000_Ƥ_x0000_Ő_x0000__x0000__x0000_㋎˴_x0000_"/>
      <sheetName val="NHAN?CONG"/>
      <sheetName val="BGThau_x0008_??0000000_x0001__x0006_??Sheet1_x0008_??To"/>
      <sheetName val="TTTram"/>
      <sheetName val="Km23"/>
      <sheetName val="XNGBQIV-02_x0000__x0000_)"/>
      <sheetName val="H?ng m?c 2"/>
      <sheetName val="Tgng hop CP T10"/>
      <sheetName val="TT_10KV"/>
      <sheetName val="00000003"/>
      <sheetName val="C?     Lang"/>
      <sheetName val="_x0000__x0000__x0017_[Q3-01-duyet.xls]Maumo)_x0000_?_x0000__x0000__x0000_"/>
      <sheetName val="?IEN_DONG"/>
      <sheetName val="DG_CA_"/>
      <sheetName val="Quy_2-20021"/>
      <sheetName val="To_tri_h"/>
      <sheetName val="VPN"/>
      <sheetName val="Bu_gi`"/>
      <sheetName val="˜Ünh_m÷c"/>
      <sheetName val="roto_truc"/>
      <sheetName val="Day_dt"/>
      <sheetName val="stato_tam_say"/>
      <sheetName val="Stato_ep"/>
      <sheetName val="Canh_gio"/>
      <sheetName val="Ss_Z-_GB"/>
      <sheetName val="Ünh_m÷c"/>
      <sheetName val="S29S"/>
      <sheetName val="CTdoanh_thu_2005"/>
      <sheetName val="BGThau0000000Sheet1To"/>
      <sheetName val="THPDMoi__(2)"/>
      <sheetName val="dongia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çha_tri_SX"/>
    </sheetNames>
    <sheetDataSet>
      <sheetData sheetId="0" refreshError="1">
        <row r="29">
          <cell r="E29">
            <v>9566000</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sheetData sheetId="205" refreshError="1"/>
      <sheetData sheetId="206" refreshError="1"/>
      <sheetData sheetId="207"/>
      <sheetData sheetId="208" refreshError="1"/>
      <sheetData sheetId="209" refreshError="1"/>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refreshError="1"/>
      <sheetData sheetId="228" refreshError="1"/>
      <sheetData sheetId="229"/>
      <sheetData sheetId="230"/>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refreshError="1"/>
      <sheetData sheetId="266" refreshError="1"/>
      <sheetData sheetId="267"/>
      <sheetData sheetId="268" refreshError="1"/>
      <sheetData sheetId="269" refreshError="1"/>
      <sheetData sheetId="270" refreshError="1"/>
      <sheetData sheetId="271" refreshError="1"/>
      <sheetData sheetId="272" refreshError="1"/>
      <sheetData sheetId="273"/>
      <sheetData sheetId="274" refreshError="1"/>
      <sheetData sheetId="275"/>
      <sheetData sheetId="276"/>
      <sheetData sheetId="277"/>
      <sheetData sheetId="278"/>
      <sheetData sheetId="279"/>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sheetData sheetId="363"/>
      <sheetData sheetId="364"/>
      <sheetData sheetId="365" refreshError="1"/>
      <sheetData sheetId="366"/>
      <sheetData sheetId="367" refreshError="1"/>
      <sheetData sheetId="368" refreshError="1"/>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refreshError="1"/>
      <sheetData sheetId="397" refreshError="1"/>
      <sheetData sheetId="398"/>
      <sheetData sheetId="399"/>
      <sheetData sheetId="400"/>
      <sheetData sheetId="401"/>
      <sheetData sheetId="402"/>
      <sheetData sheetId="403" refreshError="1"/>
      <sheetData sheetId="404"/>
      <sheetData sheetId="405"/>
      <sheetData sheetId="406"/>
      <sheetData sheetId="407"/>
      <sheetData sheetId="408"/>
      <sheetData sheetId="409" refreshError="1"/>
      <sheetData sheetId="410"/>
      <sheetData sheetId="411"/>
      <sheetData sheetId="412"/>
      <sheetData sheetId="413"/>
      <sheetData sheetId="414"/>
      <sheetData sheetId="415"/>
      <sheetData sheetId="416"/>
      <sheetData sheetId="417" refreshError="1"/>
      <sheetData sheetId="418" refreshError="1"/>
      <sheetData sheetId="419" refreshError="1"/>
      <sheetData sheetId="420"/>
      <sheetData sheetId="421" refreshError="1"/>
      <sheetData sheetId="422"/>
      <sheetData sheetId="423"/>
      <sheetData sheetId="424"/>
      <sheetData sheetId="425" refreshError="1"/>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refreshError="1"/>
      <sheetData sheetId="437" refreshError="1"/>
      <sheetData sheetId="438" refreshError="1"/>
      <sheetData sheetId="439"/>
      <sheetData sheetId="440"/>
      <sheetData sheetId="441"/>
      <sheetData sheetId="442"/>
      <sheetData sheetId="443"/>
      <sheetData sheetId="444"/>
      <sheetData sheetId="445"/>
      <sheetData sheetId="446"/>
      <sheetData sheetId="447"/>
      <sheetData sheetId="448"/>
      <sheetData sheetId="449"/>
      <sheetData sheetId="450" refreshError="1"/>
      <sheetData sheetId="451"/>
      <sheetData sheetId="452"/>
      <sheetData sheetId="453"/>
      <sheetData sheetId="454"/>
      <sheetData sheetId="455"/>
      <sheetData sheetId="456"/>
      <sheetData sheetId="457"/>
      <sheetData sheetId="458"/>
      <sheetData sheetId="459" refreshError="1"/>
      <sheetData sheetId="460" refreshError="1"/>
      <sheetData sheetId="461" refreshError="1"/>
      <sheetData sheetId="462"/>
      <sheetData sheetId="463" refreshError="1"/>
      <sheetData sheetId="464" refreshError="1"/>
      <sheetData sheetId="465"/>
      <sheetData sheetId="466" refreshError="1"/>
      <sheetData sheetId="467"/>
      <sheetData sheetId="468" refreshError="1"/>
      <sheetData sheetId="469" refreshError="1"/>
      <sheetData sheetId="470" refreshError="1"/>
      <sheetData sheetId="471" refreshError="1"/>
      <sheetData sheetId="472" refreshError="1"/>
      <sheetData sheetId="473"/>
      <sheetData sheetId="474" refreshError="1"/>
      <sheetData sheetId="475"/>
      <sheetData sheetId="476" refreshError="1"/>
      <sheetData sheetId="477" refreshError="1"/>
      <sheetData sheetId="478" refreshError="1"/>
      <sheetData sheetId="479" refreshError="1"/>
      <sheetData sheetId="480"/>
      <sheetData sheetId="481"/>
      <sheetData sheetId="482"/>
      <sheetData sheetId="483" refreshError="1"/>
      <sheetData sheetId="484" refreshError="1"/>
      <sheetData sheetId="485" refreshError="1"/>
      <sheetData sheetId="486" refreshError="1"/>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refreshError="1"/>
      <sheetData sheetId="532"/>
      <sheetData sheetId="533"/>
      <sheetData sheetId="534"/>
      <sheetData sheetId="535" refreshError="1"/>
      <sheetData sheetId="536" refreshError="1"/>
      <sheetData sheetId="537" refreshError="1"/>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refreshError="1"/>
      <sheetData sheetId="578" refreshError="1"/>
      <sheetData sheetId="579"/>
      <sheetData sheetId="580"/>
      <sheetData sheetId="581" refreshError="1"/>
      <sheetData sheetId="582" refreshError="1"/>
      <sheetData sheetId="583"/>
      <sheetData sheetId="584" refreshError="1"/>
      <sheetData sheetId="585"/>
      <sheetData sheetId="586" refreshError="1"/>
      <sheetData sheetId="587" refreshError="1"/>
      <sheetData sheetId="588" refreshError="1"/>
      <sheetData sheetId="589" refreshError="1"/>
      <sheetData sheetId="590" refreshError="1"/>
      <sheetData sheetId="591" refreshError="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MTO REV_2_ARMOR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kinhphi"/>
      <sheetName val="ptvt"/>
      <sheetName val="sat"/>
      <sheetName val="clechvt"/>
      <sheetName val="dongia"/>
      <sheetName val="tonghop"/>
      <sheetName val="ctttc"/>
      <sheetName val="bia"/>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Xlc5nguyhiem"/>
      <sheetName val="CosoXL"/>
      <sheetName val="KhuTG"/>
      <sheetName val="10000000"/>
      <sheetName val="XL4Poppy"/>
      <sheetName val="XL4Test5"/>
      <sheetName val="Thuc thanh"/>
      <sheetName val="Sheet1"/>
      <sheetName val="Sheet2"/>
      <sheetName val="Sheet3"/>
      <sheetName val="DL2"/>
      <sheetName val="THDT"/>
      <sheetName val="THDG"/>
      <sheetName val="CTDG"/>
      <sheetName val="CTBT"/>
      <sheetName val="CPBT"/>
      <sheetName val="TB"/>
      <sheetName val="VC"/>
      <sheetName val="BANG KE"/>
      <sheetName val="DS-nop"/>
      <sheetName val="BC-ThuChi"/>
      <sheetName val="DS-nop T10.03"/>
      <sheetName val="DS-nop T12.03"/>
      <sheetName val="DS nop quý IV"/>
      <sheetName val="DS nop quý IV.04"/>
      <sheetName val="DSnop quý III.04"/>
      <sheetName val="DSnop quý II.04"/>
      <sheetName val="DSnop quý I.04"/>
      <sheetName val="DS-nop T11.03"/>
      <sheetName val="ESTI."/>
      <sheetName val="DI-ESTI"/>
      <sheetName val="CT cong?to"/>
      <sheetName val="CT cong_x0000_to"/>
      <sheetName val="thang12"/>
      <sheetName val="thang11"/>
      <sheetName val="thang10"/>
      <sheetName val="thang9"/>
      <sheetName val="thang8"/>
      <sheetName val="thang7"/>
      <sheetName val="thang6"/>
      <sheetName val="thang5"/>
      <sheetName val="thang4"/>
      <sheetName val="thang3"/>
      <sheetName val="thang2"/>
      <sheetName val="thang1"/>
      <sheetName val="CT cong_to"/>
      <sheetName val="CT cong"/>
      <sheetName val="KK bo sung"/>
      <sheetName val="giathanh1"/>
      <sheetName val="KH-Q1,Q2,01"/>
    </sheetNames>
    <sheetDataSet>
      <sheetData sheetId="0"/>
      <sheetData sheetId="1"/>
      <sheetData sheetId="2" refreshError="1">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row>
        <row r="7">
          <cell r="B7" t="str">
            <v>I. NÃÖN MOÏNG :</v>
          </cell>
          <cell r="C7">
            <v>0</v>
          </cell>
          <cell r="D7">
            <v>0</v>
          </cell>
          <cell r="F7">
            <v>22169.059999999998</v>
          </cell>
          <cell r="G7">
            <v>22.68</v>
          </cell>
          <cell r="H7">
            <v>53.999999999999993</v>
          </cell>
          <cell r="I7">
            <v>10.17</v>
          </cell>
          <cell r="J7">
            <v>30.39</v>
          </cell>
          <cell r="K7">
            <v>110.8</v>
          </cell>
          <cell r="L7">
            <v>0</v>
          </cell>
          <cell r="M7">
            <v>8043.3</v>
          </cell>
          <cell r="N7">
            <v>5713</v>
          </cell>
          <cell r="O7">
            <v>0</v>
          </cell>
          <cell r="P7">
            <v>0</v>
          </cell>
          <cell r="Q7">
            <v>0</v>
          </cell>
          <cell r="R7">
            <v>0.67</v>
          </cell>
          <cell r="S7">
            <v>10.039999999999999</v>
          </cell>
          <cell r="T7">
            <v>0</v>
          </cell>
          <cell r="U7">
            <v>0</v>
          </cell>
          <cell r="V7">
            <v>0</v>
          </cell>
          <cell r="W7">
            <v>0</v>
          </cell>
          <cell r="X7">
            <v>1.45</v>
          </cell>
        </row>
        <row r="8">
          <cell r="A8" t="str">
            <v>221.110</v>
          </cell>
          <cell r="B8" t="str">
            <v>Bã täng loït moïng âaï 4x6 M50</v>
          </cell>
          <cell r="C8" t="str">
            <v>m3</v>
          </cell>
          <cell r="D8">
            <v>16.239999999999998</v>
          </cell>
          <cell r="E8">
            <v>16.649999999999999</v>
          </cell>
          <cell r="F8">
            <v>2573</v>
          </cell>
          <cell r="G8">
            <v>7.24</v>
          </cell>
          <cell r="J8">
            <v>12.44</v>
          </cell>
          <cell r="K8">
            <v>0</v>
          </cell>
          <cell r="L8">
            <v>0</v>
          </cell>
          <cell r="M8">
            <v>0</v>
          </cell>
          <cell r="N8">
            <v>0</v>
          </cell>
          <cell r="O8">
            <v>0</v>
          </cell>
          <cell r="P8">
            <v>0</v>
          </cell>
          <cell r="Q8">
            <v>0</v>
          </cell>
          <cell r="R8">
            <v>0</v>
          </cell>
          <cell r="S8">
            <v>0</v>
          </cell>
          <cell r="T8">
            <v>0</v>
          </cell>
          <cell r="U8">
            <v>0</v>
          </cell>
          <cell r="V8">
            <v>0</v>
          </cell>
          <cell r="W8">
            <v>0</v>
          </cell>
          <cell r="X8">
            <v>0</v>
          </cell>
        </row>
        <row r="9">
          <cell r="A9" t="str">
            <v>200.110</v>
          </cell>
          <cell r="B9" t="str">
            <v>Xáy âaï häüc væîa XM M75</v>
          </cell>
          <cell r="C9" t="str">
            <v>m3</v>
          </cell>
          <cell r="D9">
            <v>92.33</v>
          </cell>
          <cell r="E9">
            <v>38.78</v>
          </cell>
          <cell r="F9">
            <v>9987.7900000000009</v>
          </cell>
          <cell r="H9">
            <v>43.36</v>
          </cell>
          <cell r="K9">
            <v>110.8</v>
          </cell>
          <cell r="L9">
            <v>0</v>
          </cell>
          <cell r="M9">
            <v>0</v>
          </cell>
          <cell r="N9">
            <v>0</v>
          </cell>
          <cell r="O9">
            <v>0</v>
          </cell>
          <cell r="P9">
            <v>0</v>
          </cell>
          <cell r="Q9">
            <v>0</v>
          </cell>
          <cell r="R9">
            <v>0</v>
          </cell>
          <cell r="S9">
            <v>0</v>
          </cell>
          <cell r="T9">
            <v>0</v>
          </cell>
          <cell r="U9">
            <v>0</v>
          </cell>
          <cell r="V9">
            <v>0</v>
          </cell>
          <cell r="W9">
            <v>0</v>
          </cell>
          <cell r="X9">
            <v>0</v>
          </cell>
        </row>
        <row r="10">
          <cell r="A10" t="str">
            <v>204.410</v>
          </cell>
          <cell r="B10" t="str">
            <v xml:space="preserve">Xáy gaûch âàûc væîa XM M75 báûc cáúp , bäön hoa </v>
          </cell>
          <cell r="C10" t="str">
            <v>m2</v>
          </cell>
          <cell r="D10">
            <v>9.93</v>
          </cell>
          <cell r="E10">
            <v>2.98</v>
          </cell>
          <cell r="F10">
            <v>767.5</v>
          </cell>
          <cell r="H10">
            <v>3.33</v>
          </cell>
          <cell r="K10">
            <v>0</v>
          </cell>
          <cell r="L10">
            <v>0</v>
          </cell>
          <cell r="M10">
            <v>8043.3</v>
          </cell>
          <cell r="N10">
            <v>0</v>
          </cell>
          <cell r="O10">
            <v>0</v>
          </cell>
          <cell r="P10">
            <v>0</v>
          </cell>
          <cell r="Q10">
            <v>0</v>
          </cell>
          <cell r="R10">
            <v>0</v>
          </cell>
          <cell r="S10">
            <v>0</v>
          </cell>
          <cell r="T10">
            <v>0</v>
          </cell>
          <cell r="U10">
            <v>0</v>
          </cell>
          <cell r="V10">
            <v>0</v>
          </cell>
          <cell r="W10">
            <v>0</v>
          </cell>
          <cell r="X10">
            <v>0.03</v>
          </cell>
        </row>
        <row r="11">
          <cell r="A11" t="str">
            <v>224.110</v>
          </cell>
          <cell r="B11" t="str">
            <v>Bã täng giàòng moïng âaï 1x2 M200</v>
          </cell>
          <cell r="C11">
            <v>0</v>
          </cell>
          <cell r="D11">
            <v>8.52</v>
          </cell>
          <cell r="E11">
            <v>8.73</v>
          </cell>
          <cell r="F11">
            <v>2839</v>
          </cell>
          <cell r="G11">
            <v>3.6</v>
          </cell>
          <cell r="I11">
            <v>7.34</v>
          </cell>
          <cell r="K11">
            <v>0</v>
          </cell>
          <cell r="L11">
            <v>0</v>
          </cell>
          <cell r="M11">
            <v>0</v>
          </cell>
          <cell r="N11">
            <v>0</v>
          </cell>
          <cell r="O11">
            <v>0</v>
          </cell>
          <cell r="P11">
            <v>0</v>
          </cell>
          <cell r="Q11">
            <v>0</v>
          </cell>
          <cell r="R11">
            <v>0</v>
          </cell>
          <cell r="S11">
            <v>0</v>
          </cell>
          <cell r="T11">
            <v>0</v>
          </cell>
          <cell r="U11">
            <v>0</v>
          </cell>
          <cell r="V11">
            <v>0</v>
          </cell>
          <cell r="W11">
            <v>0</v>
          </cell>
          <cell r="X11">
            <v>0.98</v>
          </cell>
        </row>
        <row r="12">
          <cell r="A12" t="str">
            <v>222.410</v>
          </cell>
          <cell r="B12" t="str">
            <v xml:space="preserve">Bã täng moïng cäüt M200 âaï 1x2 </v>
          </cell>
          <cell r="C12" t="str">
            <v>m3</v>
          </cell>
          <cell r="D12">
            <v>3.2899999999999996</v>
          </cell>
          <cell r="E12">
            <v>3.37</v>
          </cell>
          <cell r="F12">
            <v>1095.92</v>
          </cell>
          <cell r="G12">
            <v>1.39</v>
          </cell>
          <cell r="I12">
            <v>2.83</v>
          </cell>
          <cell r="K12">
            <v>0</v>
          </cell>
          <cell r="L12">
            <v>0</v>
          </cell>
          <cell r="M12">
            <v>0</v>
          </cell>
          <cell r="N12">
            <v>0</v>
          </cell>
          <cell r="O12">
            <v>0</v>
          </cell>
          <cell r="P12">
            <v>0</v>
          </cell>
          <cell r="Q12">
            <v>0</v>
          </cell>
          <cell r="R12">
            <v>0</v>
          </cell>
          <cell r="S12">
            <v>0</v>
          </cell>
          <cell r="T12">
            <v>0</v>
          </cell>
          <cell r="U12">
            <v>0</v>
          </cell>
          <cell r="V12">
            <v>0</v>
          </cell>
          <cell r="W12">
            <v>0</v>
          </cell>
          <cell r="X12">
            <v>0.44</v>
          </cell>
        </row>
        <row r="13">
          <cell r="A13" t="str">
            <v>651.150</v>
          </cell>
          <cell r="B13" t="str">
            <v>Traït moïng tæåìng væîa XM M50 daìy 20</v>
          </cell>
          <cell r="C13" t="str">
            <v>m2</v>
          </cell>
          <cell r="D13">
            <v>25.27</v>
          </cell>
          <cell r="E13">
            <v>0.57999999999999996</v>
          </cell>
          <cell r="F13">
            <v>105.44</v>
          </cell>
          <cell r="H13">
            <v>0.69</v>
          </cell>
          <cell r="K13">
            <v>0</v>
          </cell>
          <cell r="L13">
            <v>0</v>
          </cell>
          <cell r="M13">
            <v>0</v>
          </cell>
          <cell r="N13">
            <v>0</v>
          </cell>
          <cell r="O13">
            <v>0</v>
          </cell>
          <cell r="P13">
            <v>0</v>
          </cell>
          <cell r="Q13">
            <v>0</v>
          </cell>
          <cell r="R13">
            <v>0</v>
          </cell>
          <cell r="S13">
            <v>0</v>
          </cell>
          <cell r="T13">
            <v>0</v>
          </cell>
          <cell r="U13">
            <v>0</v>
          </cell>
          <cell r="V13">
            <v>0</v>
          </cell>
          <cell r="W13">
            <v>0</v>
          </cell>
          <cell r="X13">
            <v>0</v>
          </cell>
        </row>
        <row r="14">
          <cell r="A14" t="str">
            <v>651.310</v>
          </cell>
          <cell r="B14" t="str">
            <v xml:space="preserve">Traït báûc cáúp væîa XM M75 daìy 20 âaïnh maìu </v>
          </cell>
          <cell r="C14" t="str">
            <v>m2</v>
          </cell>
          <cell r="D14">
            <v>38.61</v>
          </cell>
          <cell r="E14">
            <v>0.69</v>
          </cell>
          <cell r="F14">
            <v>177.71</v>
          </cell>
          <cell r="H14">
            <v>0.77</v>
          </cell>
          <cell r="K14">
            <v>0</v>
          </cell>
          <cell r="L14">
            <v>0</v>
          </cell>
          <cell r="M14">
            <v>0</v>
          </cell>
          <cell r="N14">
            <v>0</v>
          </cell>
          <cell r="O14">
            <v>0</v>
          </cell>
          <cell r="P14">
            <v>0</v>
          </cell>
          <cell r="Q14">
            <v>0</v>
          </cell>
          <cell r="R14">
            <v>0</v>
          </cell>
          <cell r="S14">
            <v>0</v>
          </cell>
          <cell r="T14">
            <v>0</v>
          </cell>
          <cell r="U14">
            <v>0</v>
          </cell>
          <cell r="V14">
            <v>0</v>
          </cell>
          <cell r="W14">
            <v>0</v>
          </cell>
          <cell r="X14">
            <v>0</v>
          </cell>
        </row>
        <row r="15">
          <cell r="A15" t="str">
            <v>651.130</v>
          </cell>
          <cell r="B15" t="str">
            <v>Traït bäön hoa væîa XM M75 daìy 15</v>
          </cell>
          <cell r="C15" t="str">
            <v>m2</v>
          </cell>
          <cell r="D15">
            <v>8.1999999999999993</v>
          </cell>
          <cell r="E15">
            <v>0.14000000000000001</v>
          </cell>
          <cell r="F15">
            <v>36.06</v>
          </cell>
          <cell r="H15">
            <v>0.16</v>
          </cell>
          <cell r="K15">
            <v>0</v>
          </cell>
          <cell r="L15">
            <v>0</v>
          </cell>
          <cell r="M15">
            <v>0</v>
          </cell>
          <cell r="N15">
            <v>0</v>
          </cell>
          <cell r="O15">
            <v>0</v>
          </cell>
          <cell r="P15">
            <v>0</v>
          </cell>
          <cell r="Q15">
            <v>0</v>
          </cell>
          <cell r="R15">
            <v>0</v>
          </cell>
          <cell r="S15">
            <v>0</v>
          </cell>
          <cell r="T15">
            <v>0</v>
          </cell>
          <cell r="U15">
            <v>0</v>
          </cell>
          <cell r="V15">
            <v>0</v>
          </cell>
          <cell r="W15">
            <v>0</v>
          </cell>
          <cell r="X15">
            <v>0</v>
          </cell>
        </row>
        <row r="16">
          <cell r="A16" t="str">
            <v>701.110</v>
          </cell>
          <cell r="B16" t="str">
            <v xml:space="preserve">Queït väi moïng tæåìng , bäön hoa 1 tràõng , 2 maìu </v>
          </cell>
          <cell r="C16" t="str">
            <v>m2</v>
          </cell>
          <cell r="D16">
            <v>33.47</v>
          </cell>
          <cell r="E16">
            <v>0</v>
          </cell>
          <cell r="K16">
            <v>0</v>
          </cell>
          <cell r="L16">
            <v>0</v>
          </cell>
          <cell r="M16">
            <v>0</v>
          </cell>
          <cell r="N16">
            <v>0</v>
          </cell>
          <cell r="O16">
            <v>0</v>
          </cell>
          <cell r="P16">
            <v>0</v>
          </cell>
          <cell r="Q16">
            <v>0</v>
          </cell>
          <cell r="R16">
            <v>0.67</v>
          </cell>
          <cell r="S16">
            <v>10.039999999999999</v>
          </cell>
          <cell r="T16">
            <v>0</v>
          </cell>
          <cell r="U16">
            <v>0</v>
          </cell>
          <cell r="V16">
            <v>0</v>
          </cell>
          <cell r="W16">
            <v>0</v>
          </cell>
          <cell r="X16">
            <v>0</v>
          </cell>
        </row>
        <row r="17">
          <cell r="A17" t="str">
            <v>221.110</v>
          </cell>
          <cell r="B17" t="str">
            <v xml:space="preserve">Bã täng âaï 4x6 M50 nãön nhaì </v>
          </cell>
          <cell r="C17" t="str">
            <v>m3</v>
          </cell>
          <cell r="D17">
            <v>23.44</v>
          </cell>
          <cell r="E17">
            <v>24.03</v>
          </cell>
          <cell r="F17">
            <v>3714</v>
          </cell>
          <cell r="G17">
            <v>10.45</v>
          </cell>
          <cell r="J17">
            <v>17.95</v>
          </cell>
          <cell r="K17">
            <v>0</v>
          </cell>
          <cell r="L17">
            <v>0</v>
          </cell>
          <cell r="M17">
            <v>0</v>
          </cell>
          <cell r="N17">
            <v>0</v>
          </cell>
          <cell r="O17">
            <v>0</v>
          </cell>
          <cell r="P17">
            <v>0</v>
          </cell>
          <cell r="Q17">
            <v>0</v>
          </cell>
          <cell r="R17">
            <v>0</v>
          </cell>
          <cell r="S17">
            <v>0</v>
          </cell>
          <cell r="T17">
            <v>0</v>
          </cell>
          <cell r="U17">
            <v>0</v>
          </cell>
          <cell r="V17">
            <v>0</v>
          </cell>
          <cell r="W17">
            <v>0</v>
          </cell>
          <cell r="X17">
            <v>0</v>
          </cell>
        </row>
        <row r="18">
          <cell r="A18" t="str">
            <v>684.130</v>
          </cell>
          <cell r="B18" t="str">
            <v>Laït gaûch hoa XM væîa XM M50</v>
          </cell>
          <cell r="C18" t="str">
            <v>m2</v>
          </cell>
          <cell r="D18">
            <v>228.52</v>
          </cell>
          <cell r="E18">
            <v>4.8</v>
          </cell>
          <cell r="F18">
            <v>872.64</v>
          </cell>
          <cell r="G18">
            <v>0</v>
          </cell>
          <cell r="H18">
            <v>5.69</v>
          </cell>
          <cell r="K18">
            <v>0</v>
          </cell>
          <cell r="L18">
            <v>0</v>
          </cell>
          <cell r="M18">
            <v>0</v>
          </cell>
          <cell r="N18">
            <v>5713</v>
          </cell>
          <cell r="O18">
            <v>0</v>
          </cell>
          <cell r="P18">
            <v>0</v>
          </cell>
          <cell r="Q18">
            <v>0</v>
          </cell>
          <cell r="R18">
            <v>0</v>
          </cell>
          <cell r="S18">
            <v>0</v>
          </cell>
          <cell r="T18">
            <v>0</v>
          </cell>
          <cell r="U18">
            <v>0</v>
          </cell>
          <cell r="V18">
            <v>0</v>
          </cell>
          <cell r="W18">
            <v>0</v>
          </cell>
          <cell r="X18">
            <v>0</v>
          </cell>
        </row>
        <row r="20">
          <cell r="A20">
            <v>0</v>
          </cell>
          <cell r="B20" t="str">
            <v>II. THÁN NHAÌ :</v>
          </cell>
          <cell r="C20">
            <v>0</v>
          </cell>
          <cell r="D20">
            <v>0</v>
          </cell>
          <cell r="F20">
            <v>10941.180000000002</v>
          </cell>
          <cell r="G20">
            <v>4.0500000000000007</v>
          </cell>
          <cell r="H20">
            <v>48.71</v>
          </cell>
          <cell r="I20">
            <v>8.26</v>
          </cell>
          <cell r="J20">
            <v>0</v>
          </cell>
          <cell r="K20">
            <v>0</v>
          </cell>
          <cell r="L20">
            <v>43421.97</v>
          </cell>
          <cell r="M20">
            <v>680.34</v>
          </cell>
          <cell r="N20">
            <v>0</v>
          </cell>
          <cell r="O20">
            <v>0</v>
          </cell>
          <cell r="P20">
            <v>0</v>
          </cell>
          <cell r="Q20">
            <v>0</v>
          </cell>
          <cell r="R20">
            <v>27.17</v>
          </cell>
          <cell r="S20">
            <v>426.23</v>
          </cell>
          <cell r="T20">
            <v>34.340000000000003</v>
          </cell>
          <cell r="U20">
            <v>0</v>
          </cell>
          <cell r="V20">
            <v>0</v>
          </cell>
          <cell r="W20">
            <v>0</v>
          </cell>
          <cell r="X20">
            <v>1.21</v>
          </cell>
        </row>
        <row r="21">
          <cell r="A21" t="str">
            <v>205.130</v>
          </cell>
          <cell r="B21" t="str">
            <v>Xáy tæåìng 220 gaûch äúng væîa XM M50 cao &lt;= 4m</v>
          </cell>
          <cell r="C21" t="str">
            <v>m3</v>
          </cell>
          <cell r="D21">
            <v>48.07</v>
          </cell>
          <cell r="E21">
            <v>7.93</v>
          </cell>
          <cell r="F21">
            <v>1441.67</v>
          </cell>
          <cell r="H21">
            <v>9.4</v>
          </cell>
          <cell r="K21">
            <v>0</v>
          </cell>
          <cell r="L21">
            <v>21631.5</v>
          </cell>
          <cell r="M21">
            <v>0</v>
          </cell>
          <cell r="N21">
            <v>0</v>
          </cell>
          <cell r="O21">
            <v>0</v>
          </cell>
          <cell r="P21">
            <v>0</v>
          </cell>
          <cell r="Q21">
            <v>0</v>
          </cell>
          <cell r="R21">
            <v>0</v>
          </cell>
          <cell r="S21">
            <v>0</v>
          </cell>
          <cell r="T21">
            <v>0</v>
          </cell>
          <cell r="U21">
            <v>0</v>
          </cell>
          <cell r="V21">
            <v>0</v>
          </cell>
          <cell r="W21">
            <v>0</v>
          </cell>
          <cell r="X21">
            <v>0.14000000000000001</v>
          </cell>
        </row>
        <row r="22">
          <cell r="A22" t="str">
            <v>205.140</v>
          </cell>
          <cell r="B22" t="str">
            <v xml:space="preserve">Xáy tæåìng 220 gaûch äúng væîa XM M50 cao &gt; 4m : </v>
          </cell>
          <cell r="C22" t="str">
            <v>m3</v>
          </cell>
          <cell r="D22">
            <v>1.22</v>
          </cell>
          <cell r="E22">
            <v>0.2</v>
          </cell>
          <cell r="F22">
            <v>36.36</v>
          </cell>
          <cell r="H22">
            <v>0.24</v>
          </cell>
          <cell r="K22">
            <v>0</v>
          </cell>
          <cell r="L22">
            <v>549</v>
          </cell>
          <cell r="M22">
            <v>0</v>
          </cell>
          <cell r="N22">
            <v>0</v>
          </cell>
          <cell r="O22">
            <v>0</v>
          </cell>
          <cell r="P22">
            <v>0</v>
          </cell>
          <cell r="Q22">
            <v>0</v>
          </cell>
          <cell r="R22">
            <v>0</v>
          </cell>
          <cell r="S22">
            <v>0</v>
          </cell>
          <cell r="T22">
            <v>0</v>
          </cell>
          <cell r="U22">
            <v>0</v>
          </cell>
          <cell r="V22">
            <v>0</v>
          </cell>
          <cell r="W22">
            <v>0</v>
          </cell>
          <cell r="X22">
            <v>0.01</v>
          </cell>
        </row>
        <row r="23">
          <cell r="A23" t="str">
            <v>205.110</v>
          </cell>
          <cell r="B23" t="str">
            <v>Xáy tæåìng 110 gaûch äúng væîa XM M50 cao &lt;= 4m</v>
          </cell>
          <cell r="C23" t="str">
            <v>m3</v>
          </cell>
          <cell r="D23">
            <v>41.357100000000003</v>
          </cell>
          <cell r="E23">
            <v>6.2</v>
          </cell>
          <cell r="F23">
            <v>1127.1600000000001</v>
          </cell>
          <cell r="H23">
            <v>7.35</v>
          </cell>
          <cell r="K23">
            <v>0</v>
          </cell>
          <cell r="L23">
            <v>19024.27</v>
          </cell>
          <cell r="M23">
            <v>0</v>
          </cell>
          <cell r="N23">
            <v>0</v>
          </cell>
          <cell r="O23">
            <v>0</v>
          </cell>
          <cell r="P23">
            <v>0</v>
          </cell>
          <cell r="Q23">
            <v>0</v>
          </cell>
          <cell r="R23">
            <v>0</v>
          </cell>
          <cell r="S23">
            <v>0</v>
          </cell>
          <cell r="T23">
            <v>0</v>
          </cell>
          <cell r="U23">
            <v>0</v>
          </cell>
          <cell r="V23">
            <v>0</v>
          </cell>
          <cell r="W23">
            <v>0</v>
          </cell>
          <cell r="X23">
            <v>0.12</v>
          </cell>
        </row>
        <row r="24">
          <cell r="A24" t="str">
            <v>205.120</v>
          </cell>
          <cell r="B24" t="str">
            <v>Xáy tæåìng 110 gaûch äúng væîa XM M50 cao &gt; 4m</v>
          </cell>
          <cell r="C24" t="str">
            <v>m3</v>
          </cell>
          <cell r="D24">
            <v>4.82</v>
          </cell>
          <cell r="E24">
            <v>0.72</v>
          </cell>
          <cell r="F24">
            <v>130.9</v>
          </cell>
          <cell r="H24">
            <v>0.85</v>
          </cell>
          <cell r="K24">
            <v>0</v>
          </cell>
          <cell r="L24">
            <v>2217.1999999999998</v>
          </cell>
          <cell r="M24">
            <v>0</v>
          </cell>
          <cell r="N24">
            <v>0</v>
          </cell>
          <cell r="O24">
            <v>0</v>
          </cell>
          <cell r="P24">
            <v>0</v>
          </cell>
          <cell r="Q24">
            <v>0</v>
          </cell>
          <cell r="R24">
            <v>0</v>
          </cell>
          <cell r="S24">
            <v>0</v>
          </cell>
          <cell r="T24">
            <v>0</v>
          </cell>
          <cell r="U24">
            <v>0</v>
          </cell>
          <cell r="V24">
            <v>0</v>
          </cell>
          <cell r="W24">
            <v>0</v>
          </cell>
          <cell r="X24">
            <v>0.05</v>
          </cell>
        </row>
        <row r="25">
          <cell r="A25" t="str">
            <v>651.130</v>
          </cell>
          <cell r="B25" t="str">
            <v>Traït tæåìng gaûch äúng cao &lt;= 4m væîa XM M50 daìy 15</v>
          </cell>
          <cell r="C25" t="str">
            <v>m2</v>
          </cell>
          <cell r="D25">
            <v>1226.18</v>
          </cell>
          <cell r="E25">
            <v>20.85</v>
          </cell>
          <cell r="F25">
            <v>3790.53</v>
          </cell>
          <cell r="H25">
            <v>24.71</v>
          </cell>
          <cell r="K25">
            <v>0</v>
          </cell>
          <cell r="L25">
            <v>0</v>
          </cell>
          <cell r="M25">
            <v>0</v>
          </cell>
          <cell r="N25">
            <v>0</v>
          </cell>
          <cell r="O25">
            <v>0</v>
          </cell>
          <cell r="P25">
            <v>0</v>
          </cell>
          <cell r="Q25">
            <v>0</v>
          </cell>
          <cell r="R25">
            <v>0</v>
          </cell>
          <cell r="S25">
            <v>0</v>
          </cell>
          <cell r="T25">
            <v>0</v>
          </cell>
          <cell r="U25">
            <v>0</v>
          </cell>
          <cell r="V25">
            <v>0</v>
          </cell>
          <cell r="W25">
            <v>0</v>
          </cell>
          <cell r="X25">
            <v>0</v>
          </cell>
        </row>
        <row r="26">
          <cell r="A26" t="str">
            <v>651.140</v>
          </cell>
          <cell r="B26" t="str">
            <v>Traït tæåìng gaûch äúng cao &gt; 4m væîa XM M50 daìy 15</v>
          </cell>
          <cell r="C26" t="str">
            <v>m2</v>
          </cell>
          <cell r="D26">
            <v>98.64</v>
          </cell>
          <cell r="E26">
            <v>1.68</v>
          </cell>
          <cell r="F26">
            <v>305.42</v>
          </cell>
          <cell r="H26">
            <v>1.99</v>
          </cell>
          <cell r="K26">
            <v>0</v>
          </cell>
          <cell r="L26">
            <v>0</v>
          </cell>
          <cell r="M26">
            <v>0</v>
          </cell>
          <cell r="N26">
            <v>0</v>
          </cell>
          <cell r="O26">
            <v>0</v>
          </cell>
          <cell r="P26">
            <v>0</v>
          </cell>
          <cell r="Q26">
            <v>0</v>
          </cell>
          <cell r="R26">
            <v>0</v>
          </cell>
          <cell r="S26">
            <v>0</v>
          </cell>
          <cell r="T26">
            <v>0</v>
          </cell>
          <cell r="U26">
            <v>0</v>
          </cell>
          <cell r="V26">
            <v>0</v>
          </cell>
          <cell r="W26">
            <v>0</v>
          </cell>
          <cell r="X26">
            <v>0</v>
          </cell>
        </row>
        <row r="27">
          <cell r="A27" t="str">
            <v>204.310</v>
          </cell>
          <cell r="B27" t="str">
            <v xml:space="preserve">Xáy äÚp truû væîa XM M75 gaûch âàûc </v>
          </cell>
          <cell r="C27" t="str">
            <v>m3</v>
          </cell>
          <cell r="D27">
            <v>0.87</v>
          </cell>
          <cell r="E27">
            <v>0.27</v>
          </cell>
          <cell r="F27">
            <v>69.540000000000006</v>
          </cell>
          <cell r="H27">
            <v>0.3</v>
          </cell>
          <cell r="K27">
            <v>0</v>
          </cell>
          <cell r="L27">
            <v>0</v>
          </cell>
          <cell r="M27">
            <v>680.34</v>
          </cell>
          <cell r="N27">
            <v>0</v>
          </cell>
          <cell r="O27">
            <v>0</v>
          </cell>
          <cell r="P27">
            <v>0</v>
          </cell>
          <cell r="Q27">
            <v>0</v>
          </cell>
          <cell r="R27">
            <v>0</v>
          </cell>
          <cell r="S27">
            <v>0</v>
          </cell>
          <cell r="T27">
            <v>0</v>
          </cell>
          <cell r="U27">
            <v>0</v>
          </cell>
          <cell r="V27">
            <v>0</v>
          </cell>
          <cell r="W27">
            <v>0</v>
          </cell>
          <cell r="X27">
            <v>0</v>
          </cell>
        </row>
        <row r="28">
          <cell r="A28" t="str">
            <v>651.220</v>
          </cell>
          <cell r="B28" t="str">
            <v>Traït truû væîa XM M75 daìy 15</v>
          </cell>
          <cell r="C28" t="str">
            <v>m2</v>
          </cell>
          <cell r="D28">
            <v>7.92</v>
          </cell>
          <cell r="E28">
            <v>0.14000000000000001</v>
          </cell>
          <cell r="F28">
            <v>36.06</v>
          </cell>
          <cell r="H28">
            <v>0.16</v>
          </cell>
          <cell r="K28">
            <v>0</v>
          </cell>
          <cell r="L28">
            <v>0</v>
          </cell>
          <cell r="M28">
            <v>0</v>
          </cell>
          <cell r="N28">
            <v>0</v>
          </cell>
          <cell r="O28">
            <v>0</v>
          </cell>
          <cell r="P28">
            <v>0</v>
          </cell>
          <cell r="Q28">
            <v>0</v>
          </cell>
          <cell r="R28">
            <v>0</v>
          </cell>
          <cell r="S28">
            <v>0</v>
          </cell>
          <cell r="T28">
            <v>0</v>
          </cell>
          <cell r="U28">
            <v>0</v>
          </cell>
          <cell r="V28">
            <v>0</v>
          </cell>
          <cell r="W28">
            <v>0</v>
          </cell>
          <cell r="X28">
            <v>0</v>
          </cell>
        </row>
        <row r="29">
          <cell r="A29" t="str">
            <v>651.220</v>
          </cell>
          <cell r="B29" t="str">
            <v>Traït chaình cæía væîa XM M75 daìy 20</v>
          </cell>
          <cell r="C29" t="str">
            <v>m2</v>
          </cell>
          <cell r="D29">
            <v>54.48</v>
          </cell>
          <cell r="E29">
            <v>0.98</v>
          </cell>
          <cell r="F29">
            <v>252.4</v>
          </cell>
          <cell r="H29">
            <v>1.1000000000000001</v>
          </cell>
          <cell r="K29">
            <v>0</v>
          </cell>
          <cell r="L29">
            <v>0</v>
          </cell>
          <cell r="M29">
            <v>0</v>
          </cell>
          <cell r="N29">
            <v>0</v>
          </cell>
          <cell r="O29">
            <v>0</v>
          </cell>
          <cell r="P29">
            <v>0</v>
          </cell>
          <cell r="Q29">
            <v>0</v>
          </cell>
          <cell r="R29">
            <v>0</v>
          </cell>
          <cell r="S29">
            <v>0</v>
          </cell>
          <cell r="T29">
            <v>0</v>
          </cell>
          <cell r="U29">
            <v>0</v>
          </cell>
          <cell r="V29">
            <v>0</v>
          </cell>
          <cell r="W29">
            <v>0</v>
          </cell>
          <cell r="X29">
            <v>0</v>
          </cell>
        </row>
        <row r="30">
          <cell r="A30" t="str">
            <v>222.410</v>
          </cell>
          <cell r="B30" t="str">
            <v xml:space="preserve">Bã täng truû M200 âaï 1x2 </v>
          </cell>
          <cell r="C30" t="str">
            <v>m3</v>
          </cell>
          <cell r="D30">
            <v>1.1200000000000001</v>
          </cell>
          <cell r="E30">
            <v>1.1499999999999999</v>
          </cell>
          <cell r="F30">
            <v>373.98</v>
          </cell>
          <cell r="G30">
            <v>0.47</v>
          </cell>
          <cell r="I30">
            <v>0.97</v>
          </cell>
          <cell r="K30">
            <v>0</v>
          </cell>
          <cell r="L30">
            <v>0</v>
          </cell>
          <cell r="M30">
            <v>0</v>
          </cell>
          <cell r="N30">
            <v>0</v>
          </cell>
          <cell r="O30">
            <v>0</v>
          </cell>
          <cell r="P30">
            <v>0</v>
          </cell>
          <cell r="Q30">
            <v>0</v>
          </cell>
          <cell r="R30">
            <v>0</v>
          </cell>
          <cell r="S30">
            <v>0</v>
          </cell>
          <cell r="T30">
            <v>0</v>
          </cell>
          <cell r="U30">
            <v>0</v>
          </cell>
          <cell r="V30">
            <v>0</v>
          </cell>
          <cell r="W30">
            <v>0</v>
          </cell>
          <cell r="X30">
            <v>0.15</v>
          </cell>
        </row>
        <row r="31">
          <cell r="A31" t="str">
            <v>300.510</v>
          </cell>
          <cell r="B31" t="str">
            <v xml:space="preserve">Bã täng lanh tä M200 âaï 1x2 </v>
          </cell>
          <cell r="C31" t="str">
            <v>m3</v>
          </cell>
          <cell r="D31">
            <v>2.0500000000000003</v>
          </cell>
          <cell r="E31">
            <v>2.08</v>
          </cell>
          <cell r="F31">
            <v>676.42</v>
          </cell>
          <cell r="G31">
            <v>0.86</v>
          </cell>
          <cell r="I31">
            <v>1.75</v>
          </cell>
          <cell r="K31">
            <v>0</v>
          </cell>
          <cell r="L31">
            <v>0</v>
          </cell>
          <cell r="M31">
            <v>0</v>
          </cell>
          <cell r="N31">
            <v>0</v>
          </cell>
          <cell r="O31">
            <v>0</v>
          </cell>
          <cell r="P31">
            <v>0</v>
          </cell>
          <cell r="Q31">
            <v>0</v>
          </cell>
          <cell r="R31">
            <v>0</v>
          </cell>
          <cell r="S31">
            <v>0</v>
          </cell>
          <cell r="T31">
            <v>0</v>
          </cell>
          <cell r="U31">
            <v>0</v>
          </cell>
          <cell r="V31">
            <v>0</v>
          </cell>
          <cell r="W31">
            <v>0</v>
          </cell>
          <cell r="X31">
            <v>0.03</v>
          </cell>
        </row>
        <row r="32">
          <cell r="A32" t="str">
            <v>300.510</v>
          </cell>
          <cell r="B32" t="str">
            <v xml:space="preserve">Bã täng ä vàng M200 âaï 1x2 </v>
          </cell>
          <cell r="C32" t="str">
            <v>m3</v>
          </cell>
          <cell r="D32">
            <v>0.28000000000000003</v>
          </cell>
          <cell r="E32">
            <v>0.28000000000000003</v>
          </cell>
          <cell r="F32">
            <v>91.06</v>
          </cell>
          <cell r="G32">
            <v>0.12</v>
          </cell>
          <cell r="I32">
            <v>0.24</v>
          </cell>
          <cell r="K32">
            <v>0</v>
          </cell>
          <cell r="L32">
            <v>0</v>
          </cell>
          <cell r="M32">
            <v>0</v>
          </cell>
          <cell r="N32">
            <v>0</v>
          </cell>
          <cell r="O32">
            <v>0</v>
          </cell>
          <cell r="P32">
            <v>0</v>
          </cell>
          <cell r="Q32">
            <v>0</v>
          </cell>
          <cell r="R32">
            <v>0</v>
          </cell>
          <cell r="S32">
            <v>0</v>
          </cell>
          <cell r="T32">
            <v>0</v>
          </cell>
          <cell r="U32">
            <v>0</v>
          </cell>
          <cell r="V32">
            <v>0</v>
          </cell>
          <cell r="W32">
            <v>0</v>
          </cell>
          <cell r="X32">
            <v>0</v>
          </cell>
        </row>
        <row r="33">
          <cell r="A33" t="str">
            <v>651.320</v>
          </cell>
          <cell r="B33" t="str">
            <v>Traït ä vàng væîa XM M50 daìy 15</v>
          </cell>
          <cell r="C33" t="str">
            <v>m2</v>
          </cell>
          <cell r="D33">
            <v>4.62</v>
          </cell>
          <cell r="E33">
            <v>0.08</v>
          </cell>
          <cell r="F33">
            <v>14.54</v>
          </cell>
          <cell r="H33">
            <v>0.09</v>
          </cell>
          <cell r="K33">
            <v>0</v>
          </cell>
          <cell r="L33">
            <v>0</v>
          </cell>
          <cell r="M33">
            <v>0</v>
          </cell>
          <cell r="N33">
            <v>0</v>
          </cell>
          <cell r="O33">
            <v>0</v>
          </cell>
          <cell r="P33">
            <v>0</v>
          </cell>
          <cell r="Q33">
            <v>0</v>
          </cell>
          <cell r="R33">
            <v>0</v>
          </cell>
          <cell r="S33">
            <v>0</v>
          </cell>
          <cell r="T33">
            <v>0</v>
          </cell>
          <cell r="U33">
            <v>0</v>
          </cell>
          <cell r="V33">
            <v>0</v>
          </cell>
          <cell r="W33">
            <v>0</v>
          </cell>
          <cell r="X33">
            <v>0</v>
          </cell>
        </row>
        <row r="34">
          <cell r="A34" t="str">
            <v>672.110</v>
          </cell>
          <cell r="B34" t="str">
            <v>Laïng ä vàng væîa XM M75 daìy 20</v>
          </cell>
          <cell r="C34" t="str">
            <v>m2</v>
          </cell>
          <cell r="D34">
            <v>4.62</v>
          </cell>
          <cell r="E34">
            <v>0.06</v>
          </cell>
          <cell r="F34">
            <v>15.45</v>
          </cell>
          <cell r="H34">
            <v>7.0000000000000007E-2</v>
          </cell>
          <cell r="K34">
            <v>0</v>
          </cell>
          <cell r="L34">
            <v>0</v>
          </cell>
          <cell r="M34">
            <v>0</v>
          </cell>
          <cell r="N34">
            <v>0</v>
          </cell>
          <cell r="O34">
            <v>0</v>
          </cell>
          <cell r="P34">
            <v>0</v>
          </cell>
          <cell r="Q34">
            <v>0</v>
          </cell>
          <cell r="R34">
            <v>0</v>
          </cell>
          <cell r="S34">
            <v>0</v>
          </cell>
          <cell r="T34">
            <v>0</v>
          </cell>
          <cell r="U34">
            <v>0</v>
          </cell>
          <cell r="V34">
            <v>0</v>
          </cell>
          <cell r="W34">
            <v>0</v>
          </cell>
          <cell r="X34">
            <v>0</v>
          </cell>
        </row>
        <row r="35">
          <cell r="A35" t="str">
            <v>651.420</v>
          </cell>
          <cell r="B35" t="str">
            <v>Traït chè næåïc ä vàng væîa XM M75</v>
          </cell>
          <cell r="C35" t="str">
            <v>md</v>
          </cell>
          <cell r="D35">
            <v>16.100000000000001</v>
          </cell>
          <cell r="E35">
            <v>7.0000000000000007E-2</v>
          </cell>
          <cell r="F35">
            <v>18.03</v>
          </cell>
          <cell r="H35">
            <v>0.08</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A36" t="str">
            <v>651.330</v>
          </cell>
          <cell r="B36" t="str">
            <v xml:space="preserve">Traït häö dáöu vaìo ä vàng </v>
          </cell>
          <cell r="C36" t="str">
            <v>m2</v>
          </cell>
          <cell r="D36">
            <v>9.24</v>
          </cell>
          <cell r="F36">
            <v>10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A37" t="str">
            <v>651.220</v>
          </cell>
          <cell r="B37" t="str">
            <v>Traït truû truûc A væîa XM M75 daìy 15</v>
          </cell>
          <cell r="C37" t="str">
            <v>m2</v>
          </cell>
          <cell r="D37">
            <v>25.76</v>
          </cell>
          <cell r="E37">
            <v>0.46</v>
          </cell>
          <cell r="F37">
            <v>118.47</v>
          </cell>
          <cell r="H37">
            <v>0.51</v>
          </cell>
          <cell r="K37">
            <v>0</v>
          </cell>
          <cell r="L37">
            <v>0</v>
          </cell>
          <cell r="M37">
            <v>0</v>
          </cell>
          <cell r="N37">
            <v>0</v>
          </cell>
          <cell r="O37">
            <v>0</v>
          </cell>
          <cell r="P37">
            <v>0</v>
          </cell>
          <cell r="Q37">
            <v>0</v>
          </cell>
          <cell r="R37">
            <v>0</v>
          </cell>
          <cell r="S37">
            <v>0</v>
          </cell>
          <cell r="T37">
            <v>0</v>
          </cell>
          <cell r="U37">
            <v>0</v>
          </cell>
          <cell r="V37">
            <v>0</v>
          </cell>
          <cell r="W37">
            <v>0</v>
          </cell>
          <cell r="X37">
            <v>0</v>
          </cell>
        </row>
        <row r="38">
          <cell r="A38" t="str">
            <v>224.110</v>
          </cell>
          <cell r="B38" t="str">
            <v xml:space="preserve">Bã täng dáöm M200 âaï 1x2 </v>
          </cell>
          <cell r="C38" t="str">
            <v>m3</v>
          </cell>
          <cell r="D38">
            <v>6.1499999999999995</v>
          </cell>
          <cell r="E38">
            <v>6.3</v>
          </cell>
          <cell r="F38">
            <v>2048.7600000000002</v>
          </cell>
          <cell r="G38">
            <v>2.6</v>
          </cell>
          <cell r="I38">
            <v>5.3</v>
          </cell>
          <cell r="K38">
            <v>0</v>
          </cell>
          <cell r="L38">
            <v>0</v>
          </cell>
          <cell r="M38">
            <v>0</v>
          </cell>
          <cell r="N38">
            <v>0</v>
          </cell>
          <cell r="O38">
            <v>0</v>
          </cell>
          <cell r="P38">
            <v>0</v>
          </cell>
          <cell r="Q38">
            <v>0</v>
          </cell>
          <cell r="R38">
            <v>0</v>
          </cell>
          <cell r="S38">
            <v>0</v>
          </cell>
          <cell r="T38">
            <v>0</v>
          </cell>
          <cell r="U38">
            <v>0</v>
          </cell>
          <cell r="V38">
            <v>0</v>
          </cell>
          <cell r="W38">
            <v>0</v>
          </cell>
          <cell r="X38">
            <v>0.71</v>
          </cell>
        </row>
        <row r="39">
          <cell r="A39" t="str">
            <v>651.330</v>
          </cell>
          <cell r="B39" t="str">
            <v>Traït dáöm væîa XM M50 daìy 15</v>
          </cell>
          <cell r="C39" t="str">
            <v>m2</v>
          </cell>
          <cell r="D39">
            <v>87.44</v>
          </cell>
          <cell r="E39">
            <v>1.57</v>
          </cell>
          <cell r="F39">
            <v>285.43</v>
          </cell>
          <cell r="H39">
            <v>1.86</v>
          </cell>
          <cell r="K39">
            <v>0</v>
          </cell>
          <cell r="L39">
            <v>0</v>
          </cell>
          <cell r="M39">
            <v>0</v>
          </cell>
          <cell r="N39">
            <v>0</v>
          </cell>
          <cell r="O39">
            <v>0</v>
          </cell>
          <cell r="P39">
            <v>0</v>
          </cell>
          <cell r="Q39">
            <v>0</v>
          </cell>
          <cell r="R39">
            <v>0</v>
          </cell>
          <cell r="S39">
            <v>0</v>
          </cell>
          <cell r="T39">
            <v>0</v>
          </cell>
          <cell r="U39">
            <v>0</v>
          </cell>
          <cell r="V39">
            <v>0</v>
          </cell>
          <cell r="W39">
            <v>0</v>
          </cell>
          <cell r="X39">
            <v>0</v>
          </cell>
        </row>
        <row r="40">
          <cell r="A40" t="str">
            <v>651.330</v>
          </cell>
          <cell r="B40" t="str">
            <v xml:space="preserve">Traït häö dáöu vaìo âáöm bã täng </v>
          </cell>
          <cell r="C40" t="str">
            <v>m2</v>
          </cell>
          <cell r="D40">
            <v>87.44</v>
          </cell>
          <cell r="F40">
            <v>99</v>
          </cell>
          <cell r="K40">
            <v>0</v>
          </cell>
          <cell r="L40">
            <v>0</v>
          </cell>
          <cell r="M40">
            <v>0</v>
          </cell>
          <cell r="N40">
            <v>0</v>
          </cell>
          <cell r="O40">
            <v>0</v>
          </cell>
          <cell r="P40">
            <v>0</v>
          </cell>
          <cell r="Q40">
            <v>0</v>
          </cell>
          <cell r="R40">
            <v>0</v>
          </cell>
          <cell r="S40">
            <v>0</v>
          </cell>
          <cell r="T40">
            <v>0</v>
          </cell>
          <cell r="U40">
            <v>0</v>
          </cell>
          <cell r="V40">
            <v>0</v>
          </cell>
          <cell r="W40">
            <v>0</v>
          </cell>
          <cell r="X40">
            <v>0</v>
          </cell>
        </row>
        <row r="41">
          <cell r="A41" t="str">
            <v>701.110</v>
          </cell>
          <cell r="B41" t="str">
            <v xml:space="preserve">Queït väi tæåìng truû 1 tràõng 2 maìu </v>
          </cell>
          <cell r="C41" t="str">
            <v>m2</v>
          </cell>
          <cell r="D41">
            <v>1358.5000000000002</v>
          </cell>
          <cell r="E41">
            <v>0</v>
          </cell>
          <cell r="K41">
            <v>0</v>
          </cell>
          <cell r="L41">
            <v>0</v>
          </cell>
          <cell r="M41">
            <v>0</v>
          </cell>
          <cell r="N41">
            <v>0</v>
          </cell>
          <cell r="O41">
            <v>0</v>
          </cell>
          <cell r="P41">
            <v>0</v>
          </cell>
          <cell r="Q41">
            <v>0</v>
          </cell>
          <cell r="R41">
            <v>27.17</v>
          </cell>
          <cell r="S41">
            <v>407.55</v>
          </cell>
          <cell r="T41">
            <v>0</v>
          </cell>
          <cell r="U41">
            <v>0</v>
          </cell>
          <cell r="V41">
            <v>0</v>
          </cell>
          <cell r="W41">
            <v>0</v>
          </cell>
          <cell r="X41">
            <v>0</v>
          </cell>
        </row>
        <row r="42">
          <cell r="A42" t="str">
            <v>701.130</v>
          </cell>
          <cell r="B42" t="str">
            <v>Queït väi chaình cæía , ä vàng , lanh tä 3 næåïc tràõng</v>
          </cell>
          <cell r="C42" t="str">
            <v>m2</v>
          </cell>
          <cell r="D42">
            <v>59.099999999999994</v>
          </cell>
          <cell r="E42">
            <v>0</v>
          </cell>
          <cell r="K42">
            <v>0</v>
          </cell>
          <cell r="L42">
            <v>0</v>
          </cell>
          <cell r="M42">
            <v>0</v>
          </cell>
          <cell r="N42">
            <v>0</v>
          </cell>
          <cell r="O42">
            <v>0</v>
          </cell>
          <cell r="P42">
            <v>0</v>
          </cell>
          <cell r="Q42">
            <v>0</v>
          </cell>
          <cell r="R42">
            <v>0</v>
          </cell>
          <cell r="S42">
            <v>18.68</v>
          </cell>
          <cell r="T42">
            <v>0</v>
          </cell>
          <cell r="U42">
            <v>0</v>
          </cell>
          <cell r="V42">
            <v>0</v>
          </cell>
          <cell r="W42">
            <v>0</v>
          </cell>
          <cell r="X42">
            <v>0</v>
          </cell>
        </row>
        <row r="43">
          <cell r="A43" t="str">
            <v>703.440</v>
          </cell>
          <cell r="B43" t="str">
            <v xml:space="preserve">Sån cæía âi, säø panä, panä kênh 3 næåïc  maìu xaïm </v>
          </cell>
          <cell r="C43" t="str">
            <v>m2</v>
          </cell>
          <cell r="D43">
            <v>113.4</v>
          </cell>
          <cell r="E43">
            <v>0</v>
          </cell>
          <cell r="K43">
            <v>0</v>
          </cell>
          <cell r="L43">
            <v>0</v>
          </cell>
          <cell r="M43">
            <v>0</v>
          </cell>
          <cell r="N43">
            <v>0</v>
          </cell>
          <cell r="O43">
            <v>0</v>
          </cell>
          <cell r="P43">
            <v>0</v>
          </cell>
          <cell r="Q43">
            <v>0</v>
          </cell>
          <cell r="R43">
            <v>0</v>
          </cell>
          <cell r="S43">
            <v>0</v>
          </cell>
          <cell r="T43">
            <v>25.52</v>
          </cell>
          <cell r="U43">
            <v>0</v>
          </cell>
          <cell r="V43">
            <v>0</v>
          </cell>
          <cell r="W43">
            <v>0</v>
          </cell>
          <cell r="X43">
            <v>0</v>
          </cell>
        </row>
        <row r="44">
          <cell r="A44" t="str">
            <v>703.440</v>
          </cell>
          <cell r="B44" t="str">
            <v xml:space="preserve">Sån cæía säø sàõt chåïp kênh 3 næåïc maìu xaïm </v>
          </cell>
          <cell r="C44" t="str">
            <v>m2</v>
          </cell>
          <cell r="D44">
            <v>39.200000000000003</v>
          </cell>
          <cell r="E44">
            <v>0</v>
          </cell>
          <cell r="K44">
            <v>0</v>
          </cell>
          <cell r="L44">
            <v>0</v>
          </cell>
          <cell r="M44">
            <v>0</v>
          </cell>
          <cell r="N44">
            <v>0</v>
          </cell>
          <cell r="O44">
            <v>0</v>
          </cell>
          <cell r="P44">
            <v>0</v>
          </cell>
          <cell r="Q44">
            <v>0</v>
          </cell>
          <cell r="R44">
            <v>0</v>
          </cell>
          <cell r="S44">
            <v>0</v>
          </cell>
          <cell r="T44">
            <v>8.82</v>
          </cell>
          <cell r="U44">
            <v>0</v>
          </cell>
          <cell r="V44">
            <v>0</v>
          </cell>
          <cell r="W44">
            <v>0</v>
          </cell>
          <cell r="X44">
            <v>0</v>
          </cell>
        </row>
        <row r="45">
          <cell r="A45">
            <v>0</v>
          </cell>
          <cell r="B45" t="str">
            <v>III. TRÁÖN + MAÏI NHAÌ :</v>
          </cell>
          <cell r="C45">
            <v>0</v>
          </cell>
          <cell r="D45">
            <v>0</v>
          </cell>
          <cell r="F45">
            <v>2651.1300000000006</v>
          </cell>
          <cell r="G45">
            <v>2.1</v>
          </cell>
          <cell r="H45">
            <v>4.4899999999999993</v>
          </cell>
          <cell r="I45">
            <v>4.2600000000000007</v>
          </cell>
          <cell r="J45">
            <v>0</v>
          </cell>
          <cell r="K45">
            <v>0</v>
          </cell>
          <cell r="L45">
            <v>0</v>
          </cell>
          <cell r="M45">
            <v>713.4</v>
          </cell>
          <cell r="N45">
            <v>0</v>
          </cell>
          <cell r="O45">
            <v>0</v>
          </cell>
          <cell r="P45">
            <v>0</v>
          </cell>
          <cell r="Q45">
            <v>0</v>
          </cell>
          <cell r="R45">
            <v>0.53</v>
          </cell>
          <cell r="S45">
            <v>33.880000000000003</v>
          </cell>
          <cell r="T45">
            <v>51.07</v>
          </cell>
          <cell r="U45">
            <v>6.6899999999999995</v>
          </cell>
          <cell r="V45">
            <v>355.45</v>
          </cell>
          <cell r="W45">
            <v>175.56</v>
          </cell>
          <cell r="X45">
            <v>0.5</v>
          </cell>
        </row>
        <row r="46">
          <cell r="A46" t="str">
            <v>225.110</v>
          </cell>
          <cell r="B46" t="str">
            <v xml:space="preserve">Bã täng saìn maïi M200 âaï 1x2 </v>
          </cell>
          <cell r="C46" t="str">
            <v>m3</v>
          </cell>
          <cell r="D46">
            <v>3.71</v>
          </cell>
          <cell r="E46">
            <v>3.8</v>
          </cell>
          <cell r="F46">
            <v>1235.76</v>
          </cell>
          <cell r="G46">
            <v>1.57</v>
          </cell>
          <cell r="I46">
            <v>3.2</v>
          </cell>
          <cell r="K46">
            <v>0</v>
          </cell>
          <cell r="L46">
            <v>0</v>
          </cell>
          <cell r="M46">
            <v>0</v>
          </cell>
          <cell r="N46">
            <v>0</v>
          </cell>
          <cell r="O46">
            <v>0</v>
          </cell>
          <cell r="P46">
            <v>0</v>
          </cell>
          <cell r="Q46">
            <v>0</v>
          </cell>
          <cell r="R46">
            <v>0</v>
          </cell>
          <cell r="S46">
            <v>0</v>
          </cell>
          <cell r="T46">
            <v>0</v>
          </cell>
          <cell r="U46">
            <v>0</v>
          </cell>
          <cell r="V46">
            <v>0</v>
          </cell>
          <cell r="W46">
            <v>0</v>
          </cell>
          <cell r="X46">
            <v>0.37</v>
          </cell>
        </row>
        <row r="47">
          <cell r="A47" t="str">
            <v>225.210</v>
          </cell>
          <cell r="B47" t="str">
            <v xml:space="preserve">Bã täng sã nä M200 âaï 1x2 </v>
          </cell>
          <cell r="C47" t="str">
            <v>m3</v>
          </cell>
          <cell r="D47">
            <v>0.77</v>
          </cell>
          <cell r="E47">
            <v>0.79</v>
          </cell>
          <cell r="F47">
            <v>256.91000000000003</v>
          </cell>
          <cell r="G47">
            <v>0.33</v>
          </cell>
          <cell r="I47">
            <v>0.66</v>
          </cell>
          <cell r="K47">
            <v>0</v>
          </cell>
          <cell r="L47">
            <v>0</v>
          </cell>
          <cell r="M47">
            <v>0</v>
          </cell>
          <cell r="N47">
            <v>0</v>
          </cell>
          <cell r="O47">
            <v>0</v>
          </cell>
          <cell r="P47">
            <v>0</v>
          </cell>
          <cell r="Q47">
            <v>0</v>
          </cell>
          <cell r="R47">
            <v>0</v>
          </cell>
          <cell r="S47">
            <v>0</v>
          </cell>
          <cell r="T47">
            <v>0</v>
          </cell>
          <cell r="U47">
            <v>0</v>
          </cell>
          <cell r="V47">
            <v>0</v>
          </cell>
          <cell r="W47">
            <v>0</v>
          </cell>
          <cell r="X47">
            <v>0.08</v>
          </cell>
        </row>
        <row r="48">
          <cell r="A48" t="str">
            <v>651.320</v>
          </cell>
          <cell r="B48" t="str">
            <v>Traït saìn maïi sã nä væîa XM M50 daìy 15</v>
          </cell>
          <cell r="C48" t="str">
            <v>m2</v>
          </cell>
          <cell r="D48">
            <v>52.94</v>
          </cell>
          <cell r="E48">
            <v>0.95</v>
          </cell>
          <cell r="F48">
            <v>172.71</v>
          </cell>
          <cell r="H48">
            <v>1.1299999999999999</v>
          </cell>
          <cell r="K48">
            <v>0</v>
          </cell>
          <cell r="L48">
            <v>0</v>
          </cell>
          <cell r="M48">
            <v>0</v>
          </cell>
          <cell r="N48">
            <v>0</v>
          </cell>
          <cell r="O48">
            <v>0</v>
          </cell>
          <cell r="P48">
            <v>0</v>
          </cell>
          <cell r="Q48">
            <v>0</v>
          </cell>
          <cell r="R48">
            <v>0</v>
          </cell>
          <cell r="S48">
            <v>0</v>
          </cell>
          <cell r="T48">
            <v>0</v>
          </cell>
          <cell r="U48">
            <v>0</v>
          </cell>
          <cell r="V48">
            <v>0</v>
          </cell>
          <cell r="W48">
            <v>0</v>
          </cell>
          <cell r="X48">
            <v>0</v>
          </cell>
        </row>
        <row r="49">
          <cell r="A49" t="str">
            <v>671.140</v>
          </cell>
          <cell r="B49" t="str">
            <v>Laïng saìn maïi væîa XM M75 daìy 30</v>
          </cell>
          <cell r="C49" t="str">
            <v>m2</v>
          </cell>
          <cell r="D49">
            <v>49.96</v>
          </cell>
          <cell r="E49">
            <v>1.75</v>
          </cell>
          <cell r="F49">
            <v>450.71</v>
          </cell>
          <cell r="H49">
            <v>1.96</v>
          </cell>
          <cell r="K49">
            <v>0</v>
          </cell>
          <cell r="L49">
            <v>0</v>
          </cell>
          <cell r="M49">
            <v>0</v>
          </cell>
          <cell r="N49">
            <v>0</v>
          </cell>
          <cell r="O49">
            <v>0</v>
          </cell>
          <cell r="P49">
            <v>0</v>
          </cell>
          <cell r="Q49">
            <v>0</v>
          </cell>
          <cell r="R49">
            <v>0</v>
          </cell>
          <cell r="S49">
            <v>0</v>
          </cell>
          <cell r="T49">
            <v>0</v>
          </cell>
          <cell r="U49">
            <v>0</v>
          </cell>
          <cell r="V49">
            <v>0</v>
          </cell>
          <cell r="W49">
            <v>0</v>
          </cell>
          <cell r="X49">
            <v>0</v>
          </cell>
        </row>
        <row r="50">
          <cell r="A50" t="str">
            <v>651.330</v>
          </cell>
          <cell r="B50" t="str">
            <v xml:space="preserve">Ngám næåïc XM chäúng tháúm saìn </v>
          </cell>
          <cell r="C50" t="str">
            <v>m2</v>
          </cell>
          <cell r="D50">
            <v>49.96</v>
          </cell>
          <cell r="F50">
            <v>57</v>
          </cell>
          <cell r="K50">
            <v>0</v>
          </cell>
          <cell r="L50">
            <v>0</v>
          </cell>
          <cell r="M50">
            <v>0</v>
          </cell>
          <cell r="N50">
            <v>0</v>
          </cell>
          <cell r="O50">
            <v>0</v>
          </cell>
          <cell r="P50">
            <v>0</v>
          </cell>
          <cell r="Q50">
            <v>0</v>
          </cell>
          <cell r="R50">
            <v>0</v>
          </cell>
          <cell r="S50">
            <v>0</v>
          </cell>
          <cell r="T50">
            <v>0</v>
          </cell>
          <cell r="U50">
            <v>0</v>
          </cell>
          <cell r="V50">
            <v>0</v>
          </cell>
          <cell r="W50">
            <v>0</v>
          </cell>
          <cell r="X50">
            <v>0</v>
          </cell>
        </row>
        <row r="51">
          <cell r="A51" t="str">
            <v>651.510</v>
          </cell>
          <cell r="B51" t="str">
            <v>Traït thaình sã nä væîa XM M75 trong vaì ngoaìi  daìy 15</v>
          </cell>
          <cell r="C51" t="str">
            <v>m2</v>
          </cell>
          <cell r="D51">
            <v>26.72</v>
          </cell>
          <cell r="E51">
            <v>0.32</v>
          </cell>
          <cell r="F51">
            <v>82.42</v>
          </cell>
          <cell r="G51">
            <v>2.73</v>
          </cell>
          <cell r="H51">
            <v>0.36</v>
          </cell>
          <cell r="K51">
            <v>0</v>
          </cell>
          <cell r="L51">
            <v>0</v>
          </cell>
          <cell r="M51">
            <v>0</v>
          </cell>
          <cell r="N51">
            <v>0</v>
          </cell>
          <cell r="O51">
            <v>0</v>
          </cell>
          <cell r="P51">
            <v>0</v>
          </cell>
          <cell r="Q51">
            <v>0</v>
          </cell>
          <cell r="R51">
            <v>0</v>
          </cell>
          <cell r="S51">
            <v>0</v>
          </cell>
          <cell r="T51">
            <v>0</v>
          </cell>
          <cell r="U51">
            <v>0</v>
          </cell>
          <cell r="V51">
            <v>0</v>
          </cell>
          <cell r="W51">
            <v>0</v>
          </cell>
          <cell r="X51">
            <v>0</v>
          </cell>
        </row>
        <row r="52">
          <cell r="A52" t="str">
            <v>225.210</v>
          </cell>
          <cell r="B52" t="str">
            <v xml:space="preserve">Bã täng lam ngang M200 âaï 1x2 </v>
          </cell>
          <cell r="C52" t="str">
            <v>m3</v>
          </cell>
          <cell r="D52">
            <v>0.47</v>
          </cell>
          <cell r="E52">
            <v>0.48</v>
          </cell>
          <cell r="F52">
            <v>156.1</v>
          </cell>
          <cell r="G52">
            <v>0.2</v>
          </cell>
          <cell r="I52">
            <v>0.4</v>
          </cell>
          <cell r="K52">
            <v>0</v>
          </cell>
          <cell r="L52">
            <v>0</v>
          </cell>
          <cell r="M52">
            <v>0</v>
          </cell>
          <cell r="N52">
            <v>0</v>
          </cell>
          <cell r="O52">
            <v>0</v>
          </cell>
          <cell r="P52">
            <v>0</v>
          </cell>
          <cell r="Q52">
            <v>0</v>
          </cell>
          <cell r="R52">
            <v>0</v>
          </cell>
          <cell r="S52">
            <v>0</v>
          </cell>
          <cell r="T52">
            <v>0</v>
          </cell>
          <cell r="U52">
            <v>0</v>
          </cell>
          <cell r="V52">
            <v>0</v>
          </cell>
          <cell r="W52">
            <v>0</v>
          </cell>
          <cell r="X52">
            <v>0.05</v>
          </cell>
        </row>
        <row r="53">
          <cell r="A53" t="str">
            <v>651.310</v>
          </cell>
          <cell r="B53" t="str">
            <v>Traït lam ngang væîa XM M75 daìy 15</v>
          </cell>
          <cell r="C53" t="str">
            <v>m2</v>
          </cell>
          <cell r="D53">
            <v>17.64</v>
          </cell>
          <cell r="E53">
            <v>0.32</v>
          </cell>
          <cell r="F53">
            <v>82.42</v>
          </cell>
          <cell r="H53">
            <v>0.36</v>
          </cell>
          <cell r="K53">
            <v>0</v>
          </cell>
          <cell r="L53">
            <v>0</v>
          </cell>
          <cell r="M53">
            <v>0</v>
          </cell>
          <cell r="N53">
            <v>0</v>
          </cell>
          <cell r="O53">
            <v>0</v>
          </cell>
          <cell r="P53">
            <v>0</v>
          </cell>
          <cell r="Q53">
            <v>0</v>
          </cell>
          <cell r="R53">
            <v>0</v>
          </cell>
          <cell r="S53">
            <v>0</v>
          </cell>
          <cell r="T53">
            <v>0</v>
          </cell>
          <cell r="U53">
            <v>0</v>
          </cell>
          <cell r="V53">
            <v>0</v>
          </cell>
          <cell r="W53">
            <v>0</v>
          </cell>
          <cell r="X53">
            <v>0</v>
          </cell>
        </row>
        <row r="54">
          <cell r="A54" t="str">
            <v>701.130</v>
          </cell>
          <cell r="B54" t="str">
            <v xml:space="preserve">Queït väi lam ngang , tráön 3 næåïc tràõng </v>
          </cell>
          <cell r="C54" t="str">
            <v>m2</v>
          </cell>
          <cell r="D54">
            <v>70.58</v>
          </cell>
          <cell r="E54">
            <v>0</v>
          </cell>
          <cell r="K54">
            <v>0</v>
          </cell>
          <cell r="L54">
            <v>0</v>
          </cell>
          <cell r="M54">
            <v>0</v>
          </cell>
          <cell r="N54">
            <v>0</v>
          </cell>
          <cell r="O54">
            <v>0</v>
          </cell>
          <cell r="P54">
            <v>0</v>
          </cell>
          <cell r="Q54">
            <v>0</v>
          </cell>
          <cell r="R54">
            <v>0</v>
          </cell>
          <cell r="S54">
            <v>22.3</v>
          </cell>
          <cell r="T54">
            <v>0</v>
          </cell>
          <cell r="U54">
            <v>0</v>
          </cell>
          <cell r="V54">
            <v>0</v>
          </cell>
          <cell r="W54">
            <v>0</v>
          </cell>
          <cell r="X54">
            <v>0</v>
          </cell>
        </row>
        <row r="55">
          <cell r="A55" t="str">
            <v>701.120</v>
          </cell>
          <cell r="B55" t="str">
            <v xml:space="preserve">Queït väi sã nä 1 tràõng , 2 maìu </v>
          </cell>
          <cell r="C55" t="str">
            <v>m2</v>
          </cell>
          <cell r="D55">
            <v>26.72</v>
          </cell>
          <cell r="E55">
            <v>0</v>
          </cell>
          <cell r="K55">
            <v>0</v>
          </cell>
          <cell r="L55">
            <v>0</v>
          </cell>
          <cell r="M55">
            <v>0</v>
          </cell>
          <cell r="N55">
            <v>0</v>
          </cell>
          <cell r="O55">
            <v>0</v>
          </cell>
          <cell r="P55">
            <v>0</v>
          </cell>
          <cell r="Q55">
            <v>0</v>
          </cell>
          <cell r="R55">
            <v>0.53</v>
          </cell>
          <cell r="S55">
            <v>8.02</v>
          </cell>
          <cell r="T55">
            <v>0</v>
          </cell>
          <cell r="U55">
            <v>0</v>
          </cell>
          <cell r="V55">
            <v>0</v>
          </cell>
          <cell r="W55">
            <v>0</v>
          </cell>
          <cell r="X55">
            <v>0</v>
          </cell>
        </row>
        <row r="56">
          <cell r="A56" t="str">
            <v>694.110</v>
          </cell>
          <cell r="B56" t="str">
            <v xml:space="preserve">Gia cäng âoïng tráön vaïn eïp </v>
          </cell>
          <cell r="C56" t="str">
            <v>m2</v>
          </cell>
          <cell r="D56">
            <v>159.6</v>
          </cell>
          <cell r="E56">
            <v>0</v>
          </cell>
          <cell r="K56">
            <v>0</v>
          </cell>
          <cell r="L56">
            <v>0</v>
          </cell>
          <cell r="M56">
            <v>0</v>
          </cell>
          <cell r="N56">
            <v>0</v>
          </cell>
          <cell r="O56">
            <v>0</v>
          </cell>
          <cell r="P56">
            <v>0</v>
          </cell>
          <cell r="Q56">
            <v>0</v>
          </cell>
          <cell r="R56">
            <v>0</v>
          </cell>
          <cell r="S56">
            <v>0</v>
          </cell>
          <cell r="T56">
            <v>0</v>
          </cell>
          <cell r="U56">
            <v>3.19</v>
          </cell>
          <cell r="V56">
            <v>0</v>
          </cell>
          <cell r="W56">
            <v>175.56</v>
          </cell>
          <cell r="X56">
            <v>0</v>
          </cell>
        </row>
        <row r="57">
          <cell r="A57" t="str">
            <v>703.220</v>
          </cell>
          <cell r="B57" t="str">
            <v xml:space="preserve">Sån tráön vaïn eïp 3 næåïc tràõng </v>
          </cell>
          <cell r="C57" t="str">
            <v>m2</v>
          </cell>
          <cell r="D57">
            <v>159.6</v>
          </cell>
          <cell r="E57">
            <v>0</v>
          </cell>
          <cell r="K57">
            <v>0</v>
          </cell>
          <cell r="L57">
            <v>0</v>
          </cell>
          <cell r="M57">
            <v>0</v>
          </cell>
          <cell r="N57">
            <v>0</v>
          </cell>
          <cell r="O57">
            <v>0</v>
          </cell>
          <cell r="P57">
            <v>0</v>
          </cell>
          <cell r="Q57">
            <v>0</v>
          </cell>
          <cell r="R57">
            <v>0</v>
          </cell>
          <cell r="S57">
            <v>0</v>
          </cell>
          <cell r="T57">
            <v>51.07</v>
          </cell>
          <cell r="U57">
            <v>0</v>
          </cell>
          <cell r="V57">
            <v>0</v>
          </cell>
          <cell r="W57">
            <v>0</v>
          </cell>
          <cell r="X57">
            <v>0</v>
          </cell>
        </row>
        <row r="58">
          <cell r="A58" t="str">
            <v>401.420</v>
          </cell>
          <cell r="B58" t="str">
            <v>Gia cäng xaì gäö gäù maïi nhaì ( gäù nhoïm 3 )</v>
          </cell>
          <cell r="C58" t="str">
            <v>m3</v>
          </cell>
          <cell r="D58">
            <v>3.18</v>
          </cell>
          <cell r="E58">
            <v>0</v>
          </cell>
          <cell r="K58">
            <v>0</v>
          </cell>
          <cell r="L58">
            <v>0</v>
          </cell>
          <cell r="M58">
            <v>0</v>
          </cell>
          <cell r="N58">
            <v>0</v>
          </cell>
          <cell r="O58">
            <v>0</v>
          </cell>
          <cell r="P58">
            <v>0</v>
          </cell>
          <cell r="Q58">
            <v>0</v>
          </cell>
          <cell r="R58">
            <v>0</v>
          </cell>
          <cell r="S58">
            <v>0</v>
          </cell>
          <cell r="T58">
            <v>0</v>
          </cell>
          <cell r="U58">
            <v>3.5</v>
          </cell>
          <cell r="V58">
            <v>0</v>
          </cell>
          <cell r="W58">
            <v>0</v>
          </cell>
          <cell r="X58">
            <v>0</v>
          </cell>
        </row>
        <row r="59">
          <cell r="A59" t="str">
            <v>605.210</v>
          </cell>
          <cell r="B59" t="str">
            <v xml:space="preserve">Låüp tän traïng keîm maïi nhaì </v>
          </cell>
          <cell r="C59" t="str">
            <v>m2</v>
          </cell>
          <cell r="D59">
            <v>269.27999999999997</v>
          </cell>
          <cell r="E59">
            <v>0</v>
          </cell>
          <cell r="K59">
            <v>0</v>
          </cell>
          <cell r="L59">
            <v>0</v>
          </cell>
          <cell r="M59">
            <v>0</v>
          </cell>
          <cell r="N59">
            <v>0</v>
          </cell>
          <cell r="O59">
            <v>0</v>
          </cell>
          <cell r="P59">
            <v>0</v>
          </cell>
          <cell r="Q59">
            <v>0</v>
          </cell>
          <cell r="R59">
            <v>0</v>
          </cell>
          <cell r="S59">
            <v>0</v>
          </cell>
          <cell r="T59">
            <v>0</v>
          </cell>
          <cell r="U59">
            <v>0</v>
          </cell>
          <cell r="V59">
            <v>355.45</v>
          </cell>
          <cell r="W59">
            <v>0</v>
          </cell>
          <cell r="X59">
            <v>0</v>
          </cell>
        </row>
        <row r="60">
          <cell r="A60" t="str">
            <v>204.420</v>
          </cell>
          <cell r="B60" t="str">
            <v>Xáy båì chaíy gaûch âàûc væîa XM M75</v>
          </cell>
          <cell r="C60" t="str">
            <v>m3</v>
          </cell>
          <cell r="D60">
            <v>0.87</v>
          </cell>
          <cell r="E60">
            <v>0.26</v>
          </cell>
          <cell r="F60">
            <v>66.959999999999994</v>
          </cell>
          <cell r="H60">
            <v>0.28999999999999998</v>
          </cell>
          <cell r="M60">
            <v>713.4</v>
          </cell>
        </row>
        <row r="61">
          <cell r="A61" t="str">
            <v>651.140</v>
          </cell>
          <cell r="B61" t="str">
            <v>Traït båì chaíy væîa XM M75 daìy 15</v>
          </cell>
          <cell r="C61" t="str">
            <v>m2</v>
          </cell>
          <cell r="D61">
            <v>11.88</v>
          </cell>
          <cell r="E61">
            <v>0.2</v>
          </cell>
          <cell r="F61">
            <v>51.51</v>
          </cell>
          <cell r="H61">
            <v>0.22</v>
          </cell>
        </row>
        <row r="62">
          <cell r="A62" t="str">
            <v>701.120</v>
          </cell>
          <cell r="B62" t="str">
            <v>Queït väi båì chaíy 3 næåïc tràõng</v>
          </cell>
          <cell r="C62" t="str">
            <v>m2</v>
          </cell>
          <cell r="D62">
            <v>11.88</v>
          </cell>
          <cell r="E62">
            <v>0</v>
          </cell>
          <cell r="F62">
            <v>0</v>
          </cell>
          <cell r="H62">
            <v>0</v>
          </cell>
          <cell r="S62">
            <v>3.56</v>
          </cell>
        </row>
        <row r="63">
          <cell r="A63" t="str">
            <v>651.420</v>
          </cell>
          <cell r="B63" t="str">
            <v>Traït chè næåïc sã nä</v>
          </cell>
          <cell r="C63" t="str">
            <v>m</v>
          </cell>
          <cell r="D63">
            <v>33.200000000000003</v>
          </cell>
          <cell r="E63">
            <v>0.15</v>
          </cell>
          <cell r="F63">
            <v>38.630000000000003</v>
          </cell>
          <cell r="H63">
            <v>0.17</v>
          </cell>
        </row>
        <row r="64">
          <cell r="A64">
            <v>0</v>
          </cell>
          <cell r="B64" t="str">
            <v>IV. KHU VÃÛ SINH - BÃØ TÆÛ HOAÛI - BÃÚP - HÄÚ GA :</v>
          </cell>
          <cell r="C64">
            <v>0</v>
          </cell>
          <cell r="D64">
            <v>0</v>
          </cell>
          <cell r="F64">
            <v>3304.2599999999998</v>
          </cell>
          <cell r="G64">
            <v>2.27</v>
          </cell>
          <cell r="H64">
            <v>9.629999999999999</v>
          </cell>
          <cell r="I64">
            <v>1.67</v>
          </cell>
          <cell r="J64">
            <v>2.68</v>
          </cell>
          <cell r="K64">
            <v>0</v>
          </cell>
          <cell r="L64">
            <v>0</v>
          </cell>
          <cell r="M64">
            <v>10479.6</v>
          </cell>
          <cell r="N64">
            <v>0</v>
          </cell>
          <cell r="O64">
            <v>13.51</v>
          </cell>
          <cell r="P64">
            <v>5664.75</v>
          </cell>
          <cell r="Q64">
            <v>50.769999999999996</v>
          </cell>
          <cell r="R64">
            <v>0.27</v>
          </cell>
          <cell r="S64">
            <v>4.12</v>
          </cell>
          <cell r="T64">
            <v>0</v>
          </cell>
          <cell r="U64">
            <v>0</v>
          </cell>
          <cell r="V64">
            <v>0</v>
          </cell>
          <cell r="W64">
            <v>0</v>
          </cell>
          <cell r="X64">
            <v>6.0000000000000005E-2</v>
          </cell>
        </row>
        <row r="65">
          <cell r="A65">
            <v>0</v>
          </cell>
          <cell r="B65" t="str">
            <v>a, Khu vãû sinh :</v>
          </cell>
          <cell r="C65">
            <v>0</v>
          </cell>
          <cell r="D65">
            <v>0</v>
          </cell>
        </row>
        <row r="66">
          <cell r="A66" t="str">
            <v>204.410</v>
          </cell>
          <cell r="B66" t="str">
            <v xml:space="preserve">Xáy thaình bãø næåïc khu vãû sinh daìy 110 væîa XM M75 </v>
          </cell>
          <cell r="C66" t="str">
            <v>m3</v>
          </cell>
          <cell r="D66">
            <v>0.65</v>
          </cell>
          <cell r="E66">
            <v>0.2</v>
          </cell>
          <cell r="F66">
            <v>51.51</v>
          </cell>
          <cell r="H66">
            <v>0.22</v>
          </cell>
          <cell r="K66">
            <v>0</v>
          </cell>
          <cell r="L66">
            <v>0</v>
          </cell>
          <cell r="M66">
            <v>533</v>
          </cell>
          <cell r="N66">
            <v>0</v>
          </cell>
          <cell r="O66">
            <v>0</v>
          </cell>
          <cell r="P66">
            <v>0</v>
          </cell>
          <cell r="Q66">
            <v>0</v>
          </cell>
          <cell r="R66">
            <v>0</v>
          </cell>
          <cell r="S66">
            <v>0</v>
          </cell>
          <cell r="T66">
            <v>0</v>
          </cell>
          <cell r="U66">
            <v>0</v>
          </cell>
          <cell r="V66">
            <v>0</v>
          </cell>
          <cell r="W66">
            <v>0</v>
          </cell>
          <cell r="X66">
            <v>0</v>
          </cell>
        </row>
        <row r="67">
          <cell r="A67" t="str">
            <v>651.510</v>
          </cell>
          <cell r="B67" t="str">
            <v>Traït thaình bãø næåïc væîa XM M75 daìy 20</v>
          </cell>
          <cell r="C67" t="str">
            <v>m2</v>
          </cell>
          <cell r="D67">
            <v>7.35</v>
          </cell>
          <cell r="E67">
            <v>0.09</v>
          </cell>
          <cell r="F67">
            <v>23.18</v>
          </cell>
          <cell r="H67">
            <v>0.1</v>
          </cell>
          <cell r="K67">
            <v>0</v>
          </cell>
          <cell r="L67">
            <v>0</v>
          </cell>
          <cell r="M67">
            <v>0</v>
          </cell>
          <cell r="N67">
            <v>0</v>
          </cell>
          <cell r="O67">
            <v>0</v>
          </cell>
          <cell r="P67">
            <v>0</v>
          </cell>
          <cell r="Q67">
            <v>0</v>
          </cell>
          <cell r="R67">
            <v>0</v>
          </cell>
          <cell r="S67">
            <v>0</v>
          </cell>
          <cell r="T67">
            <v>0</v>
          </cell>
          <cell r="U67">
            <v>0</v>
          </cell>
          <cell r="V67">
            <v>0</v>
          </cell>
          <cell r="W67">
            <v>0</v>
          </cell>
          <cell r="X67">
            <v>0</v>
          </cell>
        </row>
        <row r="68">
          <cell r="A68" t="str">
            <v>672.120</v>
          </cell>
          <cell r="B68" t="str">
            <v xml:space="preserve">Laïng bãø næåïc , xê xäøm væîa XM M75 daìy 30 âaïnh maìu </v>
          </cell>
          <cell r="C68" t="str">
            <v>m2</v>
          </cell>
          <cell r="D68">
            <v>8.19</v>
          </cell>
          <cell r="E68">
            <v>0.18</v>
          </cell>
          <cell r="F68">
            <v>46.36</v>
          </cell>
          <cell r="H68">
            <v>0.2</v>
          </cell>
          <cell r="K68">
            <v>0</v>
          </cell>
          <cell r="L68">
            <v>0</v>
          </cell>
          <cell r="M68">
            <v>0</v>
          </cell>
          <cell r="N68">
            <v>0</v>
          </cell>
          <cell r="O68">
            <v>0</v>
          </cell>
          <cell r="P68">
            <v>0</v>
          </cell>
          <cell r="Q68">
            <v>0</v>
          </cell>
          <cell r="R68">
            <v>0</v>
          </cell>
          <cell r="S68">
            <v>0</v>
          </cell>
          <cell r="T68">
            <v>0</v>
          </cell>
          <cell r="U68">
            <v>0</v>
          </cell>
          <cell r="V68">
            <v>0</v>
          </cell>
          <cell r="W68">
            <v>0</v>
          </cell>
          <cell r="X68">
            <v>0</v>
          </cell>
        </row>
        <row r="69">
          <cell r="A69" t="str">
            <v>651.330</v>
          </cell>
          <cell r="B69" t="str">
            <v xml:space="preserve">Âaïnh maìu thaình bãø næåïc bàòng xi màng nguyãn cháút </v>
          </cell>
          <cell r="C69" t="str">
            <v>m2</v>
          </cell>
          <cell r="D69">
            <v>7.35</v>
          </cell>
          <cell r="F69">
            <v>8</v>
          </cell>
          <cell r="K69">
            <v>0</v>
          </cell>
          <cell r="L69">
            <v>0</v>
          </cell>
          <cell r="M69">
            <v>0</v>
          </cell>
          <cell r="N69">
            <v>0</v>
          </cell>
          <cell r="O69">
            <v>0</v>
          </cell>
          <cell r="P69">
            <v>0</v>
          </cell>
          <cell r="Q69">
            <v>0</v>
          </cell>
          <cell r="R69">
            <v>0</v>
          </cell>
          <cell r="S69">
            <v>0</v>
          </cell>
          <cell r="T69">
            <v>0</v>
          </cell>
          <cell r="U69">
            <v>0</v>
          </cell>
          <cell r="V69">
            <v>0</v>
          </cell>
          <cell r="W69">
            <v>0</v>
          </cell>
          <cell r="X69">
            <v>0</v>
          </cell>
        </row>
        <row r="70">
          <cell r="A70" t="str">
            <v>685.130</v>
          </cell>
          <cell r="B70" t="str">
            <v>ÄÚp gaûch men Trung Quäúc loaûi 11x11 khu vãû sinh</v>
          </cell>
          <cell r="C70" t="str">
            <v>m2</v>
          </cell>
          <cell r="D70">
            <v>68.25</v>
          </cell>
          <cell r="E70">
            <v>1.43</v>
          </cell>
          <cell r="F70">
            <v>259.97000000000003</v>
          </cell>
          <cell r="H70">
            <v>1.69</v>
          </cell>
          <cell r="K70">
            <v>0</v>
          </cell>
          <cell r="L70">
            <v>0</v>
          </cell>
          <cell r="M70">
            <v>0</v>
          </cell>
          <cell r="N70">
            <v>0</v>
          </cell>
          <cell r="O70">
            <v>0</v>
          </cell>
          <cell r="P70">
            <v>5664.75</v>
          </cell>
          <cell r="Q70">
            <v>23.89</v>
          </cell>
          <cell r="R70">
            <v>0</v>
          </cell>
          <cell r="S70">
            <v>0</v>
          </cell>
          <cell r="T70">
            <v>0</v>
          </cell>
          <cell r="U70">
            <v>0</v>
          </cell>
          <cell r="V70">
            <v>0</v>
          </cell>
          <cell r="W70">
            <v>0</v>
          </cell>
          <cell r="X70">
            <v>0</v>
          </cell>
        </row>
        <row r="71">
          <cell r="A71" t="str">
            <v>686.110</v>
          </cell>
          <cell r="B71" t="str">
            <v>Laït gaûch vé khu vãû sinh 300x300</v>
          </cell>
          <cell r="C71" t="str">
            <v>m2</v>
          </cell>
          <cell r="D71">
            <v>13.44</v>
          </cell>
          <cell r="E71">
            <v>0.21</v>
          </cell>
          <cell r="F71">
            <v>38.18</v>
          </cell>
          <cell r="H71">
            <v>0.25</v>
          </cell>
          <cell r="K71">
            <v>0</v>
          </cell>
          <cell r="L71">
            <v>0</v>
          </cell>
          <cell r="M71">
            <v>0</v>
          </cell>
          <cell r="N71">
            <v>0</v>
          </cell>
          <cell r="O71">
            <v>13.51</v>
          </cell>
          <cell r="P71">
            <v>0</v>
          </cell>
          <cell r="Q71">
            <v>26.88</v>
          </cell>
          <cell r="R71">
            <v>0</v>
          </cell>
          <cell r="S71">
            <v>0</v>
          </cell>
          <cell r="T71">
            <v>0</v>
          </cell>
          <cell r="U71">
            <v>0</v>
          </cell>
          <cell r="V71">
            <v>0</v>
          </cell>
          <cell r="W71">
            <v>0</v>
          </cell>
          <cell r="X71">
            <v>0</v>
          </cell>
        </row>
        <row r="72">
          <cell r="A72">
            <v>0</v>
          </cell>
          <cell r="B72" t="str">
            <v xml:space="preserve">b, Bãø tæû hoaûi : </v>
          </cell>
          <cell r="C72">
            <v>0</v>
          </cell>
          <cell r="D72">
            <v>0</v>
          </cell>
        </row>
        <row r="73">
          <cell r="A73" t="str">
            <v>221.110</v>
          </cell>
          <cell r="B73" t="str">
            <v xml:space="preserve">Bã täng loït âaï 4x6 M100 bãø tæû hoaûi </v>
          </cell>
          <cell r="C73" t="str">
            <v>m3</v>
          </cell>
          <cell r="D73">
            <v>2.38</v>
          </cell>
          <cell r="E73">
            <v>2.44</v>
          </cell>
          <cell r="F73">
            <v>490</v>
          </cell>
          <cell r="G73">
            <v>1.2</v>
          </cell>
          <cell r="J73">
            <v>2.25</v>
          </cell>
          <cell r="K73">
            <v>0</v>
          </cell>
          <cell r="L73">
            <v>0</v>
          </cell>
          <cell r="M73">
            <v>0</v>
          </cell>
          <cell r="N73">
            <v>0</v>
          </cell>
          <cell r="O73">
            <v>0</v>
          </cell>
          <cell r="P73">
            <v>0</v>
          </cell>
          <cell r="Q73">
            <v>0</v>
          </cell>
          <cell r="R73">
            <v>0</v>
          </cell>
          <cell r="S73">
            <v>0</v>
          </cell>
          <cell r="T73">
            <v>0</v>
          </cell>
          <cell r="U73">
            <v>0</v>
          </cell>
          <cell r="V73">
            <v>0</v>
          </cell>
          <cell r="W73">
            <v>0</v>
          </cell>
          <cell r="X73">
            <v>0</v>
          </cell>
        </row>
        <row r="74">
          <cell r="A74" t="str">
            <v>204.410</v>
          </cell>
          <cell r="B74" t="str">
            <v xml:space="preserve">Xáy tæåìng häú ga væîa XM M75 gaûch âàûc </v>
          </cell>
          <cell r="C74" t="str">
            <v>m3</v>
          </cell>
          <cell r="D74">
            <v>10.3</v>
          </cell>
          <cell r="E74">
            <v>3.09</v>
          </cell>
          <cell r="F74">
            <v>795.83</v>
          </cell>
          <cell r="H74">
            <v>3.45</v>
          </cell>
          <cell r="K74">
            <v>0</v>
          </cell>
          <cell r="L74">
            <v>0</v>
          </cell>
          <cell r="M74">
            <v>8446</v>
          </cell>
          <cell r="N74">
            <v>0</v>
          </cell>
          <cell r="O74">
            <v>0</v>
          </cell>
          <cell r="P74">
            <v>0</v>
          </cell>
          <cell r="Q74">
            <v>0</v>
          </cell>
          <cell r="R74">
            <v>0</v>
          </cell>
          <cell r="S74">
            <v>0</v>
          </cell>
          <cell r="T74">
            <v>0</v>
          </cell>
          <cell r="U74">
            <v>0</v>
          </cell>
          <cell r="V74">
            <v>0</v>
          </cell>
          <cell r="W74">
            <v>0</v>
          </cell>
          <cell r="X74">
            <v>0.03</v>
          </cell>
        </row>
        <row r="75">
          <cell r="A75" t="str">
            <v>651.150</v>
          </cell>
          <cell r="B75" t="str">
            <v>Traït thaình trong bãø tæû hoaûi væîa XM M75 daìy 20</v>
          </cell>
          <cell r="C75" t="str">
            <v>m2</v>
          </cell>
          <cell r="D75">
            <v>65.099999999999994</v>
          </cell>
          <cell r="E75">
            <v>1.5</v>
          </cell>
          <cell r="F75">
            <v>386.33</v>
          </cell>
          <cell r="H75">
            <v>1.68</v>
          </cell>
          <cell r="K75">
            <v>0</v>
          </cell>
          <cell r="L75">
            <v>0</v>
          </cell>
          <cell r="M75">
            <v>0</v>
          </cell>
          <cell r="N75">
            <v>0</v>
          </cell>
          <cell r="O75">
            <v>0</v>
          </cell>
          <cell r="P75">
            <v>0</v>
          </cell>
          <cell r="Q75">
            <v>0</v>
          </cell>
          <cell r="R75">
            <v>0</v>
          </cell>
          <cell r="S75">
            <v>0</v>
          </cell>
          <cell r="T75">
            <v>0</v>
          </cell>
          <cell r="U75">
            <v>0</v>
          </cell>
          <cell r="V75">
            <v>0</v>
          </cell>
          <cell r="W75">
            <v>0</v>
          </cell>
          <cell r="X75">
            <v>0</v>
          </cell>
        </row>
        <row r="76">
          <cell r="A76" t="str">
            <v>651.330</v>
          </cell>
          <cell r="B76" t="str">
            <v xml:space="preserve">Âaïnh maìu bàòng XM nguyãn cháút bãø tæû hoaûi </v>
          </cell>
          <cell r="C76" t="str">
            <v>m2</v>
          </cell>
          <cell r="D76">
            <v>65.099999999999994</v>
          </cell>
          <cell r="F76">
            <v>74</v>
          </cell>
          <cell r="K76">
            <v>0</v>
          </cell>
          <cell r="L76">
            <v>0</v>
          </cell>
          <cell r="M76">
            <v>0</v>
          </cell>
          <cell r="N76">
            <v>0</v>
          </cell>
          <cell r="O76">
            <v>0</v>
          </cell>
          <cell r="P76">
            <v>0</v>
          </cell>
          <cell r="Q76">
            <v>0</v>
          </cell>
          <cell r="R76">
            <v>0</v>
          </cell>
          <cell r="S76">
            <v>0</v>
          </cell>
          <cell r="T76">
            <v>0</v>
          </cell>
          <cell r="U76">
            <v>0</v>
          </cell>
          <cell r="V76">
            <v>0</v>
          </cell>
          <cell r="W76">
            <v>0</v>
          </cell>
          <cell r="X76">
            <v>0</v>
          </cell>
        </row>
        <row r="77">
          <cell r="A77" t="str">
            <v>671.110</v>
          </cell>
          <cell r="B77" t="str">
            <v xml:space="preserve">Laïng âaïy bãø væîa XM M75 daìy 20 âaïnh maìu </v>
          </cell>
          <cell r="C77" t="str">
            <v>m2</v>
          </cell>
          <cell r="D77">
            <v>8.64</v>
          </cell>
          <cell r="E77">
            <v>0.22</v>
          </cell>
          <cell r="F77">
            <v>56.66</v>
          </cell>
          <cell r="H77">
            <v>0.25</v>
          </cell>
          <cell r="K77">
            <v>0</v>
          </cell>
          <cell r="L77">
            <v>0</v>
          </cell>
          <cell r="M77">
            <v>0</v>
          </cell>
          <cell r="N77">
            <v>0</v>
          </cell>
          <cell r="O77">
            <v>0</v>
          </cell>
          <cell r="P77">
            <v>0</v>
          </cell>
          <cell r="Q77">
            <v>0</v>
          </cell>
          <cell r="R77">
            <v>0</v>
          </cell>
          <cell r="S77">
            <v>0</v>
          </cell>
          <cell r="T77">
            <v>0</v>
          </cell>
          <cell r="U77">
            <v>0</v>
          </cell>
          <cell r="V77">
            <v>0</v>
          </cell>
          <cell r="W77">
            <v>0</v>
          </cell>
          <cell r="X77">
            <v>0</v>
          </cell>
        </row>
        <row r="78">
          <cell r="A78" t="str">
            <v>651.130</v>
          </cell>
          <cell r="B78" t="str">
            <v>Traït thaình ngoaìi bãø tæû hoaûi væîa XM M50 daìy 15</v>
          </cell>
          <cell r="C78" t="str">
            <v>m2</v>
          </cell>
          <cell r="D78">
            <v>15.08</v>
          </cell>
          <cell r="E78">
            <v>0.26</v>
          </cell>
          <cell r="F78">
            <v>47.27</v>
          </cell>
          <cell r="H78">
            <v>0.31</v>
          </cell>
          <cell r="K78">
            <v>0</v>
          </cell>
          <cell r="L78">
            <v>0</v>
          </cell>
          <cell r="M78">
            <v>0</v>
          </cell>
          <cell r="N78">
            <v>0</v>
          </cell>
          <cell r="O78">
            <v>0</v>
          </cell>
          <cell r="P78">
            <v>0</v>
          </cell>
          <cell r="Q78">
            <v>0</v>
          </cell>
          <cell r="R78">
            <v>0</v>
          </cell>
          <cell r="S78">
            <v>0</v>
          </cell>
          <cell r="T78">
            <v>0</v>
          </cell>
          <cell r="U78">
            <v>0</v>
          </cell>
          <cell r="V78">
            <v>0</v>
          </cell>
          <cell r="W78">
            <v>0</v>
          </cell>
          <cell r="X78">
            <v>0</v>
          </cell>
        </row>
        <row r="79">
          <cell r="A79" t="str">
            <v>300.510</v>
          </cell>
          <cell r="B79" t="str">
            <v xml:space="preserve">Bã täng táúm âan M200 âaï 1x2 âuïc sàôn </v>
          </cell>
          <cell r="C79" t="str">
            <v>m3</v>
          </cell>
          <cell r="D79">
            <v>1.38</v>
          </cell>
          <cell r="E79">
            <v>1.4</v>
          </cell>
          <cell r="F79">
            <v>455.28</v>
          </cell>
          <cell r="G79">
            <v>0.57999999999999996</v>
          </cell>
          <cell r="I79">
            <v>1.18</v>
          </cell>
          <cell r="K79">
            <v>0</v>
          </cell>
          <cell r="L79">
            <v>0</v>
          </cell>
          <cell r="M79">
            <v>0</v>
          </cell>
          <cell r="N79">
            <v>0</v>
          </cell>
          <cell r="O79">
            <v>0</v>
          </cell>
          <cell r="P79">
            <v>0</v>
          </cell>
          <cell r="Q79">
            <v>0</v>
          </cell>
          <cell r="R79">
            <v>0</v>
          </cell>
          <cell r="S79">
            <v>0</v>
          </cell>
          <cell r="T79">
            <v>0</v>
          </cell>
          <cell r="U79">
            <v>0</v>
          </cell>
          <cell r="V79">
            <v>0</v>
          </cell>
          <cell r="W79">
            <v>0</v>
          </cell>
          <cell r="X79">
            <v>0.02</v>
          </cell>
        </row>
        <row r="80">
          <cell r="A80">
            <v>0</v>
          </cell>
          <cell r="B80" t="str">
            <v xml:space="preserve">c, Bãúp : </v>
          </cell>
          <cell r="C80">
            <v>0</v>
          </cell>
          <cell r="D80">
            <v>0</v>
          </cell>
        </row>
        <row r="81">
          <cell r="A81" t="str">
            <v>204.410</v>
          </cell>
          <cell r="B81" t="str">
            <v xml:space="preserve">Xáy tæåìng 110 væîa XM M50 gaûch âàûc </v>
          </cell>
          <cell r="C81" t="str">
            <v>m3</v>
          </cell>
          <cell r="D81">
            <v>0.75</v>
          </cell>
          <cell r="E81">
            <v>0.23</v>
          </cell>
          <cell r="F81">
            <v>41.81</v>
          </cell>
          <cell r="H81">
            <v>0.27</v>
          </cell>
          <cell r="K81">
            <v>0</v>
          </cell>
          <cell r="L81">
            <v>0</v>
          </cell>
          <cell r="M81">
            <v>615</v>
          </cell>
          <cell r="N81">
            <v>0</v>
          </cell>
          <cell r="O81">
            <v>0</v>
          </cell>
          <cell r="P81">
            <v>0</v>
          </cell>
          <cell r="Q81">
            <v>0</v>
          </cell>
          <cell r="R81">
            <v>0</v>
          </cell>
          <cell r="S81">
            <v>0</v>
          </cell>
          <cell r="T81">
            <v>0</v>
          </cell>
          <cell r="U81">
            <v>0</v>
          </cell>
          <cell r="V81">
            <v>0</v>
          </cell>
          <cell r="W81">
            <v>0</v>
          </cell>
          <cell r="X81">
            <v>0</v>
          </cell>
        </row>
        <row r="82">
          <cell r="A82" t="str">
            <v>651.130</v>
          </cell>
          <cell r="B82" t="str">
            <v xml:space="preserve">Traït tæåìng væîa XM M75 bãû bãúp </v>
          </cell>
          <cell r="C82" t="str">
            <v>m2</v>
          </cell>
          <cell r="D82">
            <v>13.72</v>
          </cell>
          <cell r="E82">
            <v>0.23</v>
          </cell>
          <cell r="F82">
            <v>59.24</v>
          </cell>
          <cell r="H82">
            <v>0.26</v>
          </cell>
          <cell r="K82">
            <v>0</v>
          </cell>
          <cell r="L82">
            <v>0</v>
          </cell>
          <cell r="M82">
            <v>0</v>
          </cell>
          <cell r="N82">
            <v>0</v>
          </cell>
          <cell r="O82">
            <v>0</v>
          </cell>
          <cell r="P82">
            <v>0</v>
          </cell>
          <cell r="Q82">
            <v>0</v>
          </cell>
          <cell r="R82">
            <v>0</v>
          </cell>
          <cell r="S82">
            <v>0</v>
          </cell>
          <cell r="T82">
            <v>0</v>
          </cell>
          <cell r="U82">
            <v>0</v>
          </cell>
          <cell r="V82">
            <v>0</v>
          </cell>
          <cell r="W82">
            <v>0</v>
          </cell>
          <cell r="X82">
            <v>0</v>
          </cell>
        </row>
        <row r="83">
          <cell r="A83" t="str">
            <v>701.110</v>
          </cell>
          <cell r="B83" t="str">
            <v xml:space="preserve">Queït väi thaình bãû bãúp 1 tràõng 2 maìu </v>
          </cell>
          <cell r="C83" t="str">
            <v>m2</v>
          </cell>
          <cell r="D83">
            <v>13.72</v>
          </cell>
          <cell r="E83">
            <v>0</v>
          </cell>
          <cell r="K83">
            <v>0</v>
          </cell>
          <cell r="L83">
            <v>0</v>
          </cell>
          <cell r="M83">
            <v>0</v>
          </cell>
          <cell r="N83">
            <v>0</v>
          </cell>
          <cell r="O83">
            <v>0</v>
          </cell>
          <cell r="P83">
            <v>0</v>
          </cell>
          <cell r="Q83">
            <v>0</v>
          </cell>
          <cell r="R83">
            <v>0.27</v>
          </cell>
          <cell r="S83">
            <v>4.12</v>
          </cell>
          <cell r="T83">
            <v>0</v>
          </cell>
          <cell r="U83">
            <v>0</v>
          </cell>
          <cell r="V83">
            <v>0</v>
          </cell>
          <cell r="W83">
            <v>0</v>
          </cell>
          <cell r="X83">
            <v>0</v>
          </cell>
        </row>
        <row r="84">
          <cell r="A84" t="str">
            <v>300.510</v>
          </cell>
          <cell r="B84" t="str">
            <v xml:space="preserve">Bã täng táúm âan bãû bãúp </v>
          </cell>
          <cell r="C84" t="str">
            <v>m3</v>
          </cell>
          <cell r="D84">
            <v>0.34</v>
          </cell>
          <cell r="E84">
            <v>0.35</v>
          </cell>
          <cell r="F84">
            <v>113.82</v>
          </cell>
          <cell r="G84">
            <v>0.14000000000000001</v>
          </cell>
          <cell r="I84">
            <v>0.28999999999999998</v>
          </cell>
          <cell r="K84">
            <v>0</v>
          </cell>
          <cell r="L84">
            <v>0</v>
          </cell>
          <cell r="M84">
            <v>0</v>
          </cell>
          <cell r="N84">
            <v>0</v>
          </cell>
          <cell r="O84">
            <v>0</v>
          </cell>
          <cell r="P84">
            <v>0</v>
          </cell>
          <cell r="Q84">
            <v>0</v>
          </cell>
          <cell r="R84">
            <v>0</v>
          </cell>
          <cell r="S84">
            <v>0</v>
          </cell>
          <cell r="T84">
            <v>0</v>
          </cell>
          <cell r="U84">
            <v>0</v>
          </cell>
          <cell r="V84">
            <v>0</v>
          </cell>
          <cell r="W84">
            <v>0</v>
          </cell>
          <cell r="X84">
            <v>0.01</v>
          </cell>
        </row>
        <row r="85">
          <cell r="A85" t="str">
            <v>651.320</v>
          </cell>
          <cell r="B85" t="str">
            <v>Traït thaình dæåïi vaì trãn bãû bãúp væîa XM M75 daìy 15</v>
          </cell>
          <cell r="C85" t="str">
            <v>m2</v>
          </cell>
          <cell r="D85">
            <v>9.8000000000000007</v>
          </cell>
          <cell r="E85">
            <v>0.18</v>
          </cell>
          <cell r="F85">
            <v>46.36</v>
          </cell>
          <cell r="H85">
            <v>0.2</v>
          </cell>
          <cell r="K85">
            <v>0</v>
          </cell>
          <cell r="L85">
            <v>0</v>
          </cell>
          <cell r="M85">
            <v>0</v>
          </cell>
          <cell r="N85">
            <v>0</v>
          </cell>
          <cell r="O85">
            <v>0</v>
          </cell>
          <cell r="P85">
            <v>0</v>
          </cell>
          <cell r="Q85">
            <v>0</v>
          </cell>
          <cell r="R85">
            <v>0</v>
          </cell>
          <cell r="S85">
            <v>0</v>
          </cell>
          <cell r="T85">
            <v>0</v>
          </cell>
          <cell r="U85">
            <v>0</v>
          </cell>
          <cell r="V85">
            <v>0</v>
          </cell>
          <cell r="W85">
            <v>0</v>
          </cell>
          <cell r="X85">
            <v>0</v>
          </cell>
        </row>
        <row r="86">
          <cell r="A86" t="str">
            <v>651.330</v>
          </cell>
          <cell r="B86" t="str">
            <v xml:space="preserve">Âaïnh maìu màût trãn bãû bãúp </v>
          </cell>
          <cell r="C86" t="str">
            <v>m2</v>
          </cell>
          <cell r="D86">
            <v>4.9000000000000004</v>
          </cell>
          <cell r="K86">
            <v>0</v>
          </cell>
          <cell r="L86">
            <v>0</v>
          </cell>
          <cell r="M86">
            <v>0</v>
          </cell>
          <cell r="N86">
            <v>0</v>
          </cell>
          <cell r="O86">
            <v>0</v>
          </cell>
          <cell r="P86">
            <v>0</v>
          </cell>
          <cell r="Q86">
            <v>0</v>
          </cell>
          <cell r="R86">
            <v>0</v>
          </cell>
          <cell r="S86">
            <v>0</v>
          </cell>
          <cell r="T86">
            <v>0</v>
          </cell>
          <cell r="U86">
            <v>0</v>
          </cell>
          <cell r="V86">
            <v>0</v>
          </cell>
          <cell r="W86">
            <v>0</v>
          </cell>
          <cell r="X86">
            <v>0</v>
          </cell>
        </row>
        <row r="87">
          <cell r="A87">
            <v>0</v>
          </cell>
          <cell r="B87" t="str">
            <v>d, Häú ga :</v>
          </cell>
          <cell r="C87">
            <v>0</v>
          </cell>
          <cell r="D87">
            <v>0</v>
          </cell>
        </row>
        <row r="88">
          <cell r="A88" t="str">
            <v>221.110</v>
          </cell>
          <cell r="B88" t="str">
            <v>Bã täng loït âaï 4x6 M50</v>
          </cell>
          <cell r="C88" t="str">
            <v>m3</v>
          </cell>
          <cell r="D88">
            <v>0.56999999999999995</v>
          </cell>
          <cell r="E88">
            <v>0.57999999999999996</v>
          </cell>
          <cell r="F88">
            <v>90</v>
          </cell>
          <cell r="G88">
            <v>0.25</v>
          </cell>
          <cell r="J88">
            <v>0.43</v>
          </cell>
          <cell r="K88">
            <v>0</v>
          </cell>
          <cell r="L88">
            <v>0</v>
          </cell>
          <cell r="M88">
            <v>0</v>
          </cell>
          <cell r="N88">
            <v>0</v>
          </cell>
          <cell r="O88">
            <v>0</v>
          </cell>
          <cell r="P88">
            <v>0</v>
          </cell>
          <cell r="Q88">
            <v>0</v>
          </cell>
          <cell r="R88">
            <v>0</v>
          </cell>
          <cell r="S88">
            <v>0</v>
          </cell>
          <cell r="T88">
            <v>0</v>
          </cell>
          <cell r="U88">
            <v>0</v>
          </cell>
          <cell r="V88">
            <v>0</v>
          </cell>
          <cell r="W88">
            <v>0</v>
          </cell>
          <cell r="X88">
            <v>0</v>
          </cell>
        </row>
        <row r="89">
          <cell r="A89" t="str">
            <v>204.410</v>
          </cell>
          <cell r="B89" t="str">
            <v>Xáy tæåìng 110 häú ga væîa XM M75</v>
          </cell>
          <cell r="C89" t="str">
            <v>m3</v>
          </cell>
          <cell r="D89">
            <v>1.08</v>
          </cell>
          <cell r="E89">
            <v>0.32</v>
          </cell>
          <cell r="F89">
            <v>82.42</v>
          </cell>
          <cell r="H89">
            <v>0.36</v>
          </cell>
          <cell r="K89">
            <v>0</v>
          </cell>
          <cell r="L89">
            <v>0</v>
          </cell>
          <cell r="M89">
            <v>885.6</v>
          </cell>
          <cell r="N89">
            <v>0</v>
          </cell>
          <cell r="O89">
            <v>0</v>
          </cell>
          <cell r="P89">
            <v>0</v>
          </cell>
          <cell r="Q89">
            <v>0</v>
          </cell>
          <cell r="R89">
            <v>0</v>
          </cell>
          <cell r="S89">
            <v>0</v>
          </cell>
          <cell r="T89">
            <v>0</v>
          </cell>
          <cell r="U89">
            <v>0</v>
          </cell>
          <cell r="V89">
            <v>0</v>
          </cell>
          <cell r="W89">
            <v>0</v>
          </cell>
          <cell r="X89">
            <v>0</v>
          </cell>
        </row>
        <row r="90">
          <cell r="A90" t="str">
            <v>651.130</v>
          </cell>
          <cell r="B90" t="str">
            <v>Traït thaình trong vaì ngoaìi häú ga væîa XM M50 daìy 15</v>
          </cell>
          <cell r="C90" t="str">
            <v>m2</v>
          </cell>
          <cell r="D90">
            <v>19.600000000000001</v>
          </cell>
          <cell r="E90">
            <v>0.33</v>
          </cell>
          <cell r="F90">
            <v>59.99</v>
          </cell>
          <cell r="H90">
            <v>0.39</v>
          </cell>
          <cell r="K90">
            <v>0</v>
          </cell>
          <cell r="L90">
            <v>0</v>
          </cell>
          <cell r="M90">
            <v>0</v>
          </cell>
          <cell r="N90">
            <v>0</v>
          </cell>
          <cell r="O90">
            <v>0</v>
          </cell>
          <cell r="P90">
            <v>0</v>
          </cell>
          <cell r="Q90">
            <v>0</v>
          </cell>
          <cell r="R90">
            <v>0</v>
          </cell>
          <cell r="S90">
            <v>0</v>
          </cell>
          <cell r="T90">
            <v>0</v>
          </cell>
          <cell r="U90">
            <v>0</v>
          </cell>
          <cell r="V90">
            <v>0</v>
          </cell>
          <cell r="W90">
            <v>0</v>
          </cell>
          <cell r="X90">
            <v>0</v>
          </cell>
        </row>
        <row r="91">
          <cell r="A91" t="str">
            <v>300.510</v>
          </cell>
          <cell r="B91" t="str">
            <v xml:space="preserve">Bã täng táúm âan M200 âaï 1x2 </v>
          </cell>
          <cell r="C91" t="str">
            <v>m3</v>
          </cell>
          <cell r="D91">
            <v>0.24</v>
          </cell>
          <cell r="E91">
            <v>0.24</v>
          </cell>
          <cell r="F91">
            <v>78.05</v>
          </cell>
          <cell r="G91">
            <v>0.1</v>
          </cell>
          <cell r="I91">
            <v>0.2</v>
          </cell>
          <cell r="K91">
            <v>0</v>
          </cell>
          <cell r="L91">
            <v>0</v>
          </cell>
          <cell r="M91">
            <v>0</v>
          </cell>
          <cell r="N91">
            <v>0</v>
          </cell>
          <cell r="O91">
            <v>0</v>
          </cell>
          <cell r="P91">
            <v>0</v>
          </cell>
          <cell r="Q91">
            <v>0</v>
          </cell>
          <cell r="R91">
            <v>0</v>
          </cell>
          <cell r="S91">
            <v>0</v>
          </cell>
          <cell r="T91">
            <v>0</v>
          </cell>
          <cell r="U91">
            <v>0</v>
          </cell>
          <cell r="V91">
            <v>0</v>
          </cell>
          <cell r="W91">
            <v>0</v>
          </cell>
          <cell r="X91">
            <v>0</v>
          </cell>
        </row>
        <row r="92">
          <cell r="A92">
            <v>0</v>
          </cell>
          <cell r="B92" t="str">
            <v xml:space="preserve">V. THAÏP NÆÅÏC </v>
          </cell>
          <cell r="C92">
            <v>0</v>
          </cell>
          <cell r="D92">
            <v>0</v>
          </cell>
          <cell r="F92">
            <v>3249.1</v>
          </cell>
          <cell r="G92">
            <v>3.69</v>
          </cell>
          <cell r="H92">
            <v>2.11</v>
          </cell>
          <cell r="I92">
            <v>6.3500000000000005</v>
          </cell>
          <cell r="J92">
            <v>1.1000000000000001</v>
          </cell>
          <cell r="K92">
            <v>0</v>
          </cell>
          <cell r="L92">
            <v>0</v>
          </cell>
          <cell r="M92">
            <v>1385.8</v>
          </cell>
          <cell r="N92">
            <v>0</v>
          </cell>
          <cell r="O92">
            <v>0</v>
          </cell>
          <cell r="P92">
            <v>0</v>
          </cell>
          <cell r="Q92">
            <v>0</v>
          </cell>
          <cell r="R92">
            <v>0.83</v>
          </cell>
          <cell r="S92">
            <v>12.49</v>
          </cell>
          <cell r="T92">
            <v>0</v>
          </cell>
          <cell r="U92">
            <v>0</v>
          </cell>
          <cell r="V92">
            <v>0</v>
          </cell>
          <cell r="W92">
            <v>0</v>
          </cell>
          <cell r="X92">
            <v>0.8600000000000001</v>
          </cell>
        </row>
        <row r="93">
          <cell r="A93" t="str">
            <v>221.110</v>
          </cell>
          <cell r="B93" t="str">
            <v>Bã täng loït moïng âaï 4x6 M100</v>
          </cell>
          <cell r="C93" t="str">
            <v>m3</v>
          </cell>
          <cell r="D93">
            <v>1.1599999999999999</v>
          </cell>
          <cell r="E93">
            <v>1.19</v>
          </cell>
          <cell r="F93">
            <v>239</v>
          </cell>
          <cell r="G93">
            <v>0.57999999999999996</v>
          </cell>
          <cell r="J93">
            <v>1.1000000000000001</v>
          </cell>
          <cell r="K93">
            <v>0</v>
          </cell>
          <cell r="L93">
            <v>0</v>
          </cell>
          <cell r="M93">
            <v>0</v>
          </cell>
          <cell r="N93">
            <v>0</v>
          </cell>
          <cell r="O93">
            <v>0</v>
          </cell>
          <cell r="P93">
            <v>0</v>
          </cell>
          <cell r="Q93">
            <v>0</v>
          </cell>
          <cell r="R93">
            <v>0</v>
          </cell>
          <cell r="S93">
            <v>0</v>
          </cell>
          <cell r="T93">
            <v>0</v>
          </cell>
          <cell r="U93">
            <v>0</v>
          </cell>
          <cell r="V93">
            <v>0</v>
          </cell>
          <cell r="W93">
            <v>0</v>
          </cell>
          <cell r="X93">
            <v>0</v>
          </cell>
        </row>
        <row r="94">
          <cell r="A94" t="str">
            <v>221.340</v>
          </cell>
          <cell r="B94" t="str">
            <v>Bã täng moïng cäüt M200 âaï 1x2</v>
          </cell>
          <cell r="C94" t="str">
            <v>m3</v>
          </cell>
          <cell r="D94">
            <v>4.29</v>
          </cell>
          <cell r="E94">
            <v>4.4000000000000004</v>
          </cell>
          <cell r="F94">
            <v>1430.88</v>
          </cell>
          <cell r="G94">
            <v>1.81</v>
          </cell>
          <cell r="I94">
            <v>3.7</v>
          </cell>
          <cell r="K94">
            <v>0</v>
          </cell>
          <cell r="L94">
            <v>0</v>
          </cell>
          <cell r="M94">
            <v>0</v>
          </cell>
          <cell r="N94">
            <v>0</v>
          </cell>
          <cell r="O94">
            <v>0</v>
          </cell>
          <cell r="P94">
            <v>0</v>
          </cell>
          <cell r="Q94">
            <v>0</v>
          </cell>
          <cell r="R94">
            <v>0</v>
          </cell>
          <cell r="S94">
            <v>0</v>
          </cell>
          <cell r="T94">
            <v>0</v>
          </cell>
          <cell r="U94">
            <v>0</v>
          </cell>
          <cell r="V94">
            <v>0</v>
          </cell>
          <cell r="W94">
            <v>0</v>
          </cell>
          <cell r="X94">
            <v>7.0000000000000007E-2</v>
          </cell>
        </row>
        <row r="95">
          <cell r="A95" t="str">
            <v>226.210</v>
          </cell>
          <cell r="B95" t="str">
            <v xml:space="preserve">Bã täng thaïp næåïc M200 âaï 1x2 </v>
          </cell>
          <cell r="C95" t="str">
            <v>m3</v>
          </cell>
          <cell r="D95">
            <v>2.73</v>
          </cell>
          <cell r="E95">
            <v>2.8</v>
          </cell>
          <cell r="F95">
            <v>910.56</v>
          </cell>
          <cell r="G95">
            <v>1.1499999999999999</v>
          </cell>
          <cell r="I95">
            <v>2.35</v>
          </cell>
          <cell r="K95">
            <v>0</v>
          </cell>
          <cell r="L95">
            <v>0</v>
          </cell>
          <cell r="M95">
            <v>0</v>
          </cell>
          <cell r="N95">
            <v>0</v>
          </cell>
          <cell r="O95">
            <v>0</v>
          </cell>
          <cell r="P95">
            <v>0</v>
          </cell>
          <cell r="Q95">
            <v>0</v>
          </cell>
          <cell r="R95">
            <v>0</v>
          </cell>
          <cell r="S95">
            <v>0</v>
          </cell>
          <cell r="T95">
            <v>0</v>
          </cell>
          <cell r="U95">
            <v>0</v>
          </cell>
          <cell r="V95">
            <v>0</v>
          </cell>
          <cell r="W95">
            <v>0</v>
          </cell>
          <cell r="X95">
            <v>0.76</v>
          </cell>
        </row>
        <row r="96">
          <cell r="A96" t="str">
            <v>204.420</v>
          </cell>
          <cell r="B96" t="str">
            <v>Xáy thaình thaïp næåïc gaûch âàûc væîa XM M75 daìy 20</v>
          </cell>
          <cell r="C96" t="str">
            <v>m3</v>
          </cell>
          <cell r="D96">
            <v>1.69</v>
          </cell>
          <cell r="E96">
            <v>0.51</v>
          </cell>
          <cell r="F96">
            <v>131.35</v>
          </cell>
          <cell r="G96">
            <v>0</v>
          </cell>
          <cell r="H96">
            <v>0.56999999999999995</v>
          </cell>
          <cell r="K96">
            <v>0</v>
          </cell>
          <cell r="L96">
            <v>0</v>
          </cell>
          <cell r="M96">
            <v>1385.8</v>
          </cell>
          <cell r="N96">
            <v>0</v>
          </cell>
          <cell r="O96">
            <v>0</v>
          </cell>
          <cell r="P96">
            <v>0</v>
          </cell>
          <cell r="Q96">
            <v>0</v>
          </cell>
          <cell r="R96">
            <v>0</v>
          </cell>
          <cell r="S96">
            <v>0</v>
          </cell>
          <cell r="T96">
            <v>0</v>
          </cell>
          <cell r="U96">
            <v>0</v>
          </cell>
          <cell r="V96">
            <v>0</v>
          </cell>
          <cell r="W96">
            <v>0</v>
          </cell>
          <cell r="X96">
            <v>0.02</v>
          </cell>
        </row>
        <row r="97">
          <cell r="A97" t="str">
            <v>300.510</v>
          </cell>
          <cell r="B97" t="str">
            <v xml:space="preserve">Bã täng táúm âan âáûy bãø M200 âaï 1x2 </v>
          </cell>
          <cell r="C97" t="str">
            <v>m3</v>
          </cell>
          <cell r="D97">
            <v>0.35</v>
          </cell>
          <cell r="E97">
            <v>0.36</v>
          </cell>
          <cell r="F97">
            <v>117.07</v>
          </cell>
          <cell r="G97">
            <v>0.15</v>
          </cell>
          <cell r="I97">
            <v>0.3</v>
          </cell>
          <cell r="K97">
            <v>0</v>
          </cell>
          <cell r="L97">
            <v>0</v>
          </cell>
          <cell r="M97">
            <v>0</v>
          </cell>
          <cell r="N97">
            <v>0</v>
          </cell>
          <cell r="O97">
            <v>0</v>
          </cell>
          <cell r="P97">
            <v>0</v>
          </cell>
          <cell r="Q97">
            <v>0</v>
          </cell>
          <cell r="R97">
            <v>0</v>
          </cell>
          <cell r="S97">
            <v>0</v>
          </cell>
          <cell r="T97">
            <v>0</v>
          </cell>
          <cell r="U97">
            <v>0</v>
          </cell>
          <cell r="V97">
            <v>0</v>
          </cell>
          <cell r="W97">
            <v>0</v>
          </cell>
          <cell r="X97">
            <v>0.01</v>
          </cell>
        </row>
        <row r="98">
          <cell r="A98" t="str">
            <v>651.140</v>
          </cell>
          <cell r="B98" t="str">
            <v>Traït thaình trong bãø næåïc 2 låïp væîa XM M75</v>
          </cell>
          <cell r="C98" t="str">
            <v>m2</v>
          </cell>
          <cell r="D98">
            <v>21.83</v>
          </cell>
          <cell r="E98">
            <v>0.37</v>
          </cell>
          <cell r="F98">
            <v>95.29</v>
          </cell>
          <cell r="H98">
            <v>0.41</v>
          </cell>
          <cell r="K98">
            <v>0</v>
          </cell>
          <cell r="L98">
            <v>0</v>
          </cell>
          <cell r="M98">
            <v>0</v>
          </cell>
          <cell r="N98">
            <v>0</v>
          </cell>
          <cell r="O98">
            <v>0</v>
          </cell>
          <cell r="P98">
            <v>0</v>
          </cell>
          <cell r="Q98">
            <v>0</v>
          </cell>
          <cell r="R98">
            <v>0</v>
          </cell>
          <cell r="S98">
            <v>0</v>
          </cell>
          <cell r="T98">
            <v>0</v>
          </cell>
          <cell r="U98">
            <v>0</v>
          </cell>
          <cell r="V98">
            <v>0</v>
          </cell>
          <cell r="W98">
            <v>0</v>
          </cell>
          <cell r="X98">
            <v>0</v>
          </cell>
        </row>
        <row r="99">
          <cell r="A99" t="str">
            <v>651.330</v>
          </cell>
          <cell r="B99" t="str">
            <v xml:space="preserve">Âaïnh maìu bàòng XM nguyãn cháút thaình bãø </v>
          </cell>
          <cell r="C99" t="str">
            <v>m2</v>
          </cell>
          <cell r="D99">
            <v>21.83</v>
          </cell>
          <cell r="F99">
            <v>25</v>
          </cell>
          <cell r="K99">
            <v>0</v>
          </cell>
          <cell r="L99">
            <v>0</v>
          </cell>
          <cell r="M99">
            <v>0</v>
          </cell>
          <cell r="N99">
            <v>0</v>
          </cell>
          <cell r="O99">
            <v>0</v>
          </cell>
          <cell r="P99">
            <v>0</v>
          </cell>
          <cell r="Q99">
            <v>0</v>
          </cell>
          <cell r="R99">
            <v>0</v>
          </cell>
          <cell r="S99">
            <v>0</v>
          </cell>
          <cell r="T99">
            <v>0</v>
          </cell>
          <cell r="U99">
            <v>0</v>
          </cell>
          <cell r="V99">
            <v>0</v>
          </cell>
          <cell r="W99">
            <v>0</v>
          </cell>
          <cell r="X99">
            <v>0</v>
          </cell>
        </row>
        <row r="100">
          <cell r="A100" t="str">
            <v>672.120</v>
          </cell>
          <cell r="B100" t="str">
            <v xml:space="preserve">Laïng âaïy bãø væîa XM M75 daìy 20 âaïnh maìu </v>
          </cell>
          <cell r="C100" t="str">
            <v>m2</v>
          </cell>
          <cell r="D100">
            <v>5.76</v>
          </cell>
          <cell r="E100">
            <v>0.13</v>
          </cell>
          <cell r="F100">
            <v>33.479999999999997</v>
          </cell>
          <cell r="H100">
            <v>0.15</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row>
        <row r="101">
          <cell r="A101" t="str">
            <v>651.220</v>
          </cell>
          <cell r="B101" t="str">
            <v>Traït cäüt thaïp næåïc væîa XM M75 daìy 15</v>
          </cell>
          <cell r="C101" t="str">
            <v>m2</v>
          </cell>
          <cell r="D101">
            <v>12.8</v>
          </cell>
          <cell r="E101">
            <v>0.23</v>
          </cell>
          <cell r="F101">
            <v>59.24</v>
          </cell>
          <cell r="H101">
            <v>0.26</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row>
        <row r="102">
          <cell r="A102" t="str">
            <v>651.310</v>
          </cell>
          <cell r="B102" t="str">
            <v>Traït dáöm væîa XM M75 daìy 15 : Dáöm DB1</v>
          </cell>
          <cell r="C102" t="str">
            <v>m2</v>
          </cell>
          <cell r="D102">
            <v>9.6</v>
          </cell>
          <cell r="E102">
            <v>0.17</v>
          </cell>
          <cell r="F102">
            <v>43.78</v>
          </cell>
          <cell r="H102">
            <v>0.19</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row>
        <row r="103">
          <cell r="A103" t="str">
            <v>651.320</v>
          </cell>
          <cell r="B103" t="str">
            <v>Traït âaïy bãø væîa XM M75 daìy 15</v>
          </cell>
          <cell r="C103" t="str">
            <v>m2</v>
          </cell>
          <cell r="D103">
            <v>6.76</v>
          </cell>
          <cell r="E103">
            <v>0.12</v>
          </cell>
          <cell r="F103">
            <v>30.91</v>
          </cell>
          <cell r="H103">
            <v>0.13</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row>
        <row r="104">
          <cell r="A104" t="str">
            <v>651.140</v>
          </cell>
          <cell r="B104" t="str">
            <v>Traït thaình ngoaìi bãø væîa XM M75 daìy 15</v>
          </cell>
          <cell r="C104" t="str">
            <v>m2</v>
          </cell>
          <cell r="D104">
            <v>12.48</v>
          </cell>
          <cell r="E104">
            <v>0.21</v>
          </cell>
          <cell r="F104">
            <v>54.09</v>
          </cell>
          <cell r="H104">
            <v>0.23</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row>
        <row r="105">
          <cell r="A105" t="str">
            <v>651.510</v>
          </cell>
          <cell r="B105" t="str">
            <v>Traït âan væîa XM M50 daìy 15</v>
          </cell>
          <cell r="C105" t="str">
            <v>m2</v>
          </cell>
          <cell r="D105">
            <v>11.52</v>
          </cell>
          <cell r="E105">
            <v>0.14000000000000001</v>
          </cell>
          <cell r="F105">
            <v>25.45</v>
          </cell>
          <cell r="H105">
            <v>0.17</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row>
        <row r="106">
          <cell r="A106" t="str">
            <v>651.330</v>
          </cell>
          <cell r="B106" t="str">
            <v xml:space="preserve">Traït XM nguyãn cháút vaìo cáúu kiãûn bã täng </v>
          </cell>
          <cell r="C106" t="str">
            <v>m2</v>
          </cell>
          <cell r="D106">
            <v>46.44</v>
          </cell>
          <cell r="F106">
            <v>53</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row>
        <row r="107">
          <cell r="A107" t="str">
            <v>701.110</v>
          </cell>
          <cell r="B107" t="str">
            <v xml:space="preserve">Queït väi bãø næåïc 1 tràõng 2 maìu </v>
          </cell>
          <cell r="C107" t="str">
            <v>m2</v>
          </cell>
          <cell r="D107">
            <v>41.64</v>
          </cell>
          <cell r="E107">
            <v>0</v>
          </cell>
          <cell r="K107">
            <v>0</v>
          </cell>
          <cell r="L107">
            <v>0</v>
          </cell>
          <cell r="M107">
            <v>0</v>
          </cell>
          <cell r="N107">
            <v>0</v>
          </cell>
          <cell r="O107">
            <v>0</v>
          </cell>
          <cell r="P107">
            <v>0</v>
          </cell>
          <cell r="Q107">
            <v>0</v>
          </cell>
          <cell r="R107">
            <v>0.83</v>
          </cell>
          <cell r="S107">
            <v>12.49</v>
          </cell>
          <cell r="T107">
            <v>0</v>
          </cell>
          <cell r="U107">
            <v>0</v>
          </cell>
          <cell r="V107">
            <v>0</v>
          </cell>
          <cell r="W107">
            <v>0</v>
          </cell>
          <cell r="X107">
            <v>0</v>
          </cell>
        </row>
        <row r="108">
          <cell r="A108">
            <v>0</v>
          </cell>
          <cell r="B108" t="str">
            <v xml:space="preserve">VIII. HAÌNG RAÌO - CÄØNG NGOÎ </v>
          </cell>
          <cell r="C108">
            <v>0</v>
          </cell>
          <cell r="D108">
            <v>0</v>
          </cell>
          <cell r="F108">
            <v>1569.02</v>
          </cell>
          <cell r="G108">
            <v>1.3599999999999999</v>
          </cell>
          <cell r="H108">
            <v>4.63</v>
          </cell>
          <cell r="I108">
            <v>1.51</v>
          </cell>
          <cell r="J108">
            <v>1.06</v>
          </cell>
          <cell r="K108">
            <v>5.28</v>
          </cell>
          <cell r="L108">
            <v>0</v>
          </cell>
          <cell r="M108">
            <v>2314.7200000000003</v>
          </cell>
          <cell r="N108">
            <v>0</v>
          </cell>
          <cell r="O108">
            <v>0</v>
          </cell>
          <cell r="P108">
            <v>0</v>
          </cell>
          <cell r="Q108">
            <v>0</v>
          </cell>
          <cell r="R108">
            <v>1.3399999999999999</v>
          </cell>
          <cell r="S108">
            <v>20.18</v>
          </cell>
          <cell r="T108">
            <v>9.77</v>
          </cell>
          <cell r="U108">
            <v>0</v>
          </cell>
          <cell r="V108">
            <v>0</v>
          </cell>
          <cell r="W108">
            <v>0</v>
          </cell>
          <cell r="X108">
            <v>0.02</v>
          </cell>
        </row>
        <row r="109">
          <cell r="A109">
            <v>0</v>
          </cell>
          <cell r="B109" t="str">
            <v>1, Cäøng ngoî :</v>
          </cell>
          <cell r="C109">
            <v>0</v>
          </cell>
          <cell r="D109">
            <v>0</v>
          </cell>
        </row>
        <row r="110">
          <cell r="A110" t="str">
            <v>221.110</v>
          </cell>
          <cell r="B110" t="str">
            <v>Bã täng loït âaï 4x6 M50</v>
          </cell>
          <cell r="C110" t="str">
            <v>m3</v>
          </cell>
          <cell r="D110">
            <v>7.0000000000000007E-2</v>
          </cell>
          <cell r="E110">
            <v>7.0000000000000007E-2</v>
          </cell>
          <cell r="F110">
            <v>11</v>
          </cell>
          <cell r="G110">
            <v>0.03</v>
          </cell>
          <cell r="J110">
            <v>0.05</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row>
        <row r="111">
          <cell r="A111" t="str">
            <v>204.310</v>
          </cell>
          <cell r="B111" t="str">
            <v xml:space="preserve">Xáy gaûch âàûc væîa XM M75 truû cäøng </v>
          </cell>
          <cell r="C111" t="str">
            <v>m3</v>
          </cell>
          <cell r="D111">
            <v>0.93</v>
          </cell>
          <cell r="E111">
            <v>0.28999999999999998</v>
          </cell>
          <cell r="F111">
            <v>74.69</v>
          </cell>
          <cell r="H111">
            <v>0.32</v>
          </cell>
          <cell r="K111">
            <v>0</v>
          </cell>
          <cell r="L111">
            <v>0</v>
          </cell>
          <cell r="M111">
            <v>727.26</v>
          </cell>
          <cell r="N111">
            <v>0</v>
          </cell>
          <cell r="O111">
            <v>0</v>
          </cell>
          <cell r="P111">
            <v>0</v>
          </cell>
          <cell r="Q111">
            <v>0</v>
          </cell>
          <cell r="R111">
            <v>0</v>
          </cell>
          <cell r="S111">
            <v>0</v>
          </cell>
          <cell r="T111">
            <v>0</v>
          </cell>
          <cell r="U111">
            <v>0</v>
          </cell>
          <cell r="V111">
            <v>0</v>
          </cell>
          <cell r="W111">
            <v>0</v>
          </cell>
          <cell r="X111">
            <v>0</v>
          </cell>
        </row>
        <row r="112">
          <cell r="A112" t="str">
            <v>651.220</v>
          </cell>
          <cell r="B112" t="str">
            <v>Traït truû cäøng væîa XM M75 daìy 15</v>
          </cell>
          <cell r="C112" t="str">
            <v>m2</v>
          </cell>
          <cell r="D112">
            <v>6.4</v>
          </cell>
          <cell r="E112">
            <v>0.12</v>
          </cell>
          <cell r="F112">
            <v>30.91</v>
          </cell>
          <cell r="H112">
            <v>0.13</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row>
        <row r="113">
          <cell r="A113" t="str">
            <v>703.440</v>
          </cell>
          <cell r="B113" t="str">
            <v>Sån cæía haìng raìo song sàõt 3 næåïc maìu ghi</v>
          </cell>
          <cell r="C113" t="str">
            <v>m2</v>
          </cell>
          <cell r="D113">
            <v>6</v>
          </cell>
          <cell r="E113">
            <v>0</v>
          </cell>
          <cell r="K113">
            <v>0</v>
          </cell>
          <cell r="L113">
            <v>0</v>
          </cell>
          <cell r="M113">
            <v>0</v>
          </cell>
          <cell r="N113">
            <v>0</v>
          </cell>
          <cell r="O113">
            <v>0</v>
          </cell>
          <cell r="P113">
            <v>0</v>
          </cell>
          <cell r="Q113">
            <v>0</v>
          </cell>
          <cell r="R113">
            <v>0</v>
          </cell>
          <cell r="S113">
            <v>0</v>
          </cell>
          <cell r="T113">
            <v>1.35</v>
          </cell>
          <cell r="U113">
            <v>0</v>
          </cell>
          <cell r="V113">
            <v>0</v>
          </cell>
          <cell r="W113">
            <v>0</v>
          </cell>
          <cell r="X113">
            <v>0</v>
          </cell>
        </row>
        <row r="114">
          <cell r="A114" t="str">
            <v>701.110</v>
          </cell>
          <cell r="B114" t="str">
            <v xml:space="preserve">Queït väi truû cäøng 3 næåïc </v>
          </cell>
          <cell r="C114" t="str">
            <v>m2</v>
          </cell>
          <cell r="D114">
            <v>6.4</v>
          </cell>
          <cell r="E114">
            <v>0</v>
          </cell>
          <cell r="K114">
            <v>0</v>
          </cell>
          <cell r="L114">
            <v>0</v>
          </cell>
          <cell r="M114">
            <v>0</v>
          </cell>
          <cell r="N114">
            <v>0</v>
          </cell>
          <cell r="O114">
            <v>0</v>
          </cell>
          <cell r="P114">
            <v>0</v>
          </cell>
          <cell r="Q114">
            <v>0</v>
          </cell>
          <cell r="R114">
            <v>0.13</v>
          </cell>
          <cell r="S114">
            <v>1.92</v>
          </cell>
          <cell r="T114">
            <v>0</v>
          </cell>
          <cell r="U114">
            <v>0</v>
          </cell>
          <cell r="V114">
            <v>0</v>
          </cell>
          <cell r="W114">
            <v>0</v>
          </cell>
          <cell r="X114">
            <v>0</v>
          </cell>
        </row>
        <row r="115">
          <cell r="A115">
            <v>0</v>
          </cell>
          <cell r="B115" t="str">
            <v>2, tæåìng raìo :</v>
          </cell>
          <cell r="C115">
            <v>0</v>
          </cell>
          <cell r="D115">
            <v>0</v>
          </cell>
        </row>
        <row r="116">
          <cell r="A116" t="str">
            <v>221.110</v>
          </cell>
          <cell r="B116" t="str">
            <v>Bã täng loït moïng âaï 4x6 M50</v>
          </cell>
          <cell r="C116" t="str">
            <v>m3</v>
          </cell>
          <cell r="D116">
            <v>1.32</v>
          </cell>
          <cell r="E116">
            <v>1.35</v>
          </cell>
          <cell r="F116">
            <v>209</v>
          </cell>
          <cell r="G116">
            <v>0.59</v>
          </cell>
          <cell r="J116">
            <v>1.01</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row>
        <row r="117">
          <cell r="A117" t="str">
            <v>200.110</v>
          </cell>
          <cell r="B117" t="str">
            <v>Xáy moïng âaï häüc væîa XM M50</v>
          </cell>
          <cell r="C117" t="str">
            <v>m3</v>
          </cell>
          <cell r="D117">
            <v>4.4000000000000004</v>
          </cell>
          <cell r="E117">
            <v>1.85</v>
          </cell>
          <cell r="F117">
            <v>336.33</v>
          </cell>
          <cell r="H117">
            <v>2.19</v>
          </cell>
          <cell r="K117">
            <v>5.28</v>
          </cell>
          <cell r="L117">
            <v>0</v>
          </cell>
          <cell r="M117">
            <v>0</v>
          </cell>
          <cell r="N117">
            <v>0</v>
          </cell>
          <cell r="O117">
            <v>0</v>
          </cell>
          <cell r="P117">
            <v>0</v>
          </cell>
          <cell r="Q117">
            <v>0</v>
          </cell>
          <cell r="R117">
            <v>0</v>
          </cell>
          <cell r="S117">
            <v>0</v>
          </cell>
          <cell r="T117">
            <v>0</v>
          </cell>
          <cell r="U117">
            <v>0</v>
          </cell>
          <cell r="V117">
            <v>0</v>
          </cell>
          <cell r="W117">
            <v>0</v>
          </cell>
          <cell r="X117">
            <v>0</v>
          </cell>
        </row>
        <row r="118">
          <cell r="A118" t="str">
            <v>204.310</v>
          </cell>
          <cell r="B118" t="str">
            <v>Xáy truû tæåìng raìo væîa XM M75 cao &lt; 4m</v>
          </cell>
          <cell r="C118" t="str">
            <v>m3</v>
          </cell>
          <cell r="D118">
            <v>0.68</v>
          </cell>
          <cell r="E118">
            <v>0.21</v>
          </cell>
          <cell r="F118">
            <v>54.09</v>
          </cell>
          <cell r="H118">
            <v>0.23</v>
          </cell>
          <cell r="K118">
            <v>0</v>
          </cell>
          <cell r="L118">
            <v>0</v>
          </cell>
          <cell r="M118">
            <v>531.76</v>
          </cell>
          <cell r="N118">
            <v>0</v>
          </cell>
          <cell r="O118">
            <v>0</v>
          </cell>
          <cell r="P118">
            <v>0</v>
          </cell>
          <cell r="Q118">
            <v>0</v>
          </cell>
          <cell r="R118">
            <v>0</v>
          </cell>
          <cell r="S118">
            <v>0</v>
          </cell>
          <cell r="T118">
            <v>0</v>
          </cell>
          <cell r="U118">
            <v>0</v>
          </cell>
          <cell r="V118">
            <v>0</v>
          </cell>
          <cell r="W118">
            <v>0</v>
          </cell>
          <cell r="X118">
            <v>0</v>
          </cell>
        </row>
        <row r="119">
          <cell r="A119" t="str">
            <v>651.220</v>
          </cell>
          <cell r="B119" t="str">
            <v>Traït truû tæåìng raìo væîa XM M50 daìy 15</v>
          </cell>
          <cell r="C119" t="str">
            <v>m2</v>
          </cell>
          <cell r="D119">
            <v>12.32</v>
          </cell>
          <cell r="E119">
            <v>0.22</v>
          </cell>
          <cell r="F119">
            <v>40</v>
          </cell>
          <cell r="H119">
            <v>0.26</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row>
        <row r="120">
          <cell r="A120" t="str">
            <v>204.250</v>
          </cell>
          <cell r="B120" t="str">
            <v>Xáy tæåìng raìo daìy 220 væîaM M50</v>
          </cell>
          <cell r="C120" t="str">
            <v>m3</v>
          </cell>
          <cell r="D120">
            <v>1.35</v>
          </cell>
          <cell r="E120">
            <v>0.42</v>
          </cell>
          <cell r="F120">
            <v>76.36</v>
          </cell>
          <cell r="H120">
            <v>0.5</v>
          </cell>
          <cell r="K120">
            <v>0</v>
          </cell>
          <cell r="L120">
            <v>0</v>
          </cell>
          <cell r="M120">
            <v>1055.7</v>
          </cell>
          <cell r="N120">
            <v>0</v>
          </cell>
          <cell r="O120">
            <v>0</v>
          </cell>
          <cell r="P120">
            <v>0</v>
          </cell>
          <cell r="Q120">
            <v>0</v>
          </cell>
          <cell r="R120">
            <v>0</v>
          </cell>
          <cell r="S120">
            <v>0</v>
          </cell>
          <cell r="T120">
            <v>0</v>
          </cell>
          <cell r="U120">
            <v>0</v>
          </cell>
          <cell r="V120">
            <v>0</v>
          </cell>
          <cell r="W120">
            <v>0</v>
          </cell>
          <cell r="X120">
            <v>0</v>
          </cell>
        </row>
        <row r="121">
          <cell r="A121" t="str">
            <v>651.130</v>
          </cell>
          <cell r="B121" t="str">
            <v>Traït tæåìng raìo væîa XM M50 daìy 15</v>
          </cell>
          <cell r="C121" t="str">
            <v>m2</v>
          </cell>
          <cell r="D121">
            <v>17.34</v>
          </cell>
          <cell r="E121">
            <v>0.28999999999999998</v>
          </cell>
          <cell r="F121">
            <v>52.72</v>
          </cell>
          <cell r="H121">
            <v>0.34</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row>
        <row r="122">
          <cell r="A122" t="str">
            <v>701.110</v>
          </cell>
          <cell r="B122" t="str">
            <v xml:space="preserve">Queït tæåìng raìo, truû 3 næåïc : 1 tràõng 2 maìu </v>
          </cell>
          <cell r="C122" t="str">
            <v>m2</v>
          </cell>
          <cell r="D122">
            <v>29.66</v>
          </cell>
          <cell r="E122">
            <v>0</v>
          </cell>
          <cell r="K122">
            <v>0</v>
          </cell>
          <cell r="L122">
            <v>0</v>
          </cell>
          <cell r="M122">
            <v>0</v>
          </cell>
          <cell r="N122">
            <v>0</v>
          </cell>
          <cell r="O122">
            <v>0</v>
          </cell>
          <cell r="P122">
            <v>0</v>
          </cell>
          <cell r="Q122">
            <v>0</v>
          </cell>
          <cell r="R122">
            <v>0.59</v>
          </cell>
          <cell r="S122">
            <v>8.9</v>
          </cell>
          <cell r="T122">
            <v>0</v>
          </cell>
          <cell r="U122">
            <v>0</v>
          </cell>
          <cell r="V122">
            <v>0</v>
          </cell>
          <cell r="W122">
            <v>0</v>
          </cell>
          <cell r="X122">
            <v>0</v>
          </cell>
        </row>
        <row r="123">
          <cell r="A123" t="str">
            <v>703.440</v>
          </cell>
          <cell r="B123" t="str">
            <v xml:space="preserve">Sån haìng raìo song sàõt 3 næåïc </v>
          </cell>
          <cell r="C123" t="str">
            <v>m2</v>
          </cell>
          <cell r="D123">
            <v>37.4</v>
          </cell>
          <cell r="E123">
            <v>0</v>
          </cell>
          <cell r="K123">
            <v>0</v>
          </cell>
          <cell r="L123">
            <v>0</v>
          </cell>
          <cell r="M123">
            <v>0</v>
          </cell>
          <cell r="N123">
            <v>0</v>
          </cell>
          <cell r="O123">
            <v>0</v>
          </cell>
          <cell r="P123">
            <v>0</v>
          </cell>
          <cell r="Q123">
            <v>0</v>
          </cell>
          <cell r="R123">
            <v>0</v>
          </cell>
          <cell r="S123">
            <v>0</v>
          </cell>
          <cell r="T123">
            <v>8.42</v>
          </cell>
          <cell r="U123">
            <v>0</v>
          </cell>
          <cell r="V123">
            <v>0</v>
          </cell>
          <cell r="W123">
            <v>0</v>
          </cell>
          <cell r="X123">
            <v>0</v>
          </cell>
        </row>
        <row r="124">
          <cell r="A124" t="str">
            <v>221.110</v>
          </cell>
          <cell r="B124" t="str">
            <v>Bã täng loït moïng cäüt âaï 4x6 M50</v>
          </cell>
          <cell r="C124" t="str">
            <v>m3</v>
          </cell>
          <cell r="D124">
            <v>0.23</v>
          </cell>
          <cell r="E124">
            <v>0.24</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row>
        <row r="125">
          <cell r="A125" t="str">
            <v>300.210</v>
          </cell>
          <cell r="B125" t="str">
            <v xml:space="preserve">Bã täng âuïc sàôn cäüt haìng raìo </v>
          </cell>
          <cell r="C125" t="str">
            <v>m3</v>
          </cell>
          <cell r="D125">
            <v>1.76</v>
          </cell>
          <cell r="E125">
            <v>1.79</v>
          </cell>
          <cell r="F125">
            <v>582.11</v>
          </cell>
          <cell r="G125">
            <v>0.74</v>
          </cell>
          <cell r="I125">
            <v>1.51</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0.02</v>
          </cell>
        </row>
        <row r="126">
          <cell r="A126" t="str">
            <v>651.220</v>
          </cell>
          <cell r="B126" t="str">
            <v>Traït cäüt haìng raìo væîa XM M50 daìy 15</v>
          </cell>
          <cell r="C126" t="str">
            <v>m2</v>
          </cell>
          <cell r="D126">
            <v>31.2</v>
          </cell>
          <cell r="E126">
            <v>0.56000000000000005</v>
          </cell>
          <cell r="F126">
            <v>101.81</v>
          </cell>
          <cell r="H126">
            <v>0.66</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row>
        <row r="127">
          <cell r="A127" t="str">
            <v>701.110</v>
          </cell>
          <cell r="B127" t="str">
            <v xml:space="preserve">Queït väi cäüt haìng raìo </v>
          </cell>
          <cell r="C127" t="str">
            <v>m2</v>
          </cell>
          <cell r="D127">
            <v>31.2</v>
          </cell>
          <cell r="E127">
            <v>0</v>
          </cell>
          <cell r="K127">
            <v>0</v>
          </cell>
          <cell r="L127">
            <v>0</v>
          </cell>
          <cell r="M127">
            <v>0</v>
          </cell>
          <cell r="N127">
            <v>0</v>
          </cell>
          <cell r="O127">
            <v>0</v>
          </cell>
          <cell r="P127">
            <v>0</v>
          </cell>
          <cell r="Q127">
            <v>0</v>
          </cell>
          <cell r="R127">
            <v>0.62</v>
          </cell>
          <cell r="S127">
            <v>9.36</v>
          </cell>
          <cell r="T127">
            <v>0</v>
          </cell>
          <cell r="U127">
            <v>0</v>
          </cell>
          <cell r="V127">
            <v>0</v>
          </cell>
          <cell r="W127">
            <v>0</v>
          </cell>
          <cell r="X127">
            <v>0</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refreshError="1"/>
      <sheetData sheetId="48"/>
      <sheetData sheetId="49"/>
      <sheetData sheetId="50"/>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sheetData sheetId="2">
        <row r="16">
          <cell r="N16">
            <v>759</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BAOGIATHANG"/>
      <sheetName val="vanchuyen TC"/>
      <sheetName val="DAODAT"/>
      <sheetName val="dongiaXD"/>
      <sheetName val="Gia VL (QII-2006)"/>
      <sheetName val="THTDT"/>
      <sheetName val="D.chau"/>
      <sheetName val="Tong hop kinh ph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rph"/>
      <sheetName val="gVL"/>
      <sheetName val="dtoan"/>
      <sheetName val="dtoan -ctiet"/>
      <sheetName val="dt-kphi"/>
      <sheetName val="dt-kphi (2)"/>
      <sheetName val="dt-kphi-ctiet"/>
      <sheetName val="bth-kphi"/>
      <sheetName val="XL4Poppy"/>
      <sheetName val="Congty"/>
      <sheetName val="VPPN"/>
      <sheetName val="XN74"/>
      <sheetName val="XN54"/>
      <sheetName val="XN33"/>
      <sheetName val="NK96"/>
      <sheetName val="XL4Test5"/>
      <sheetName val="XN79"/>
      <sheetName val="CTMT"/>
      <sheetName val="KluongKm2,4"/>
      <sheetName val="B.cao"/>
      <sheetName val="T.tiet"/>
      <sheetName val="T.N"/>
      <sheetName val="00000000"/>
      <sheetName val="TSCD DUNG CHUNG "/>
      <sheetName val="KHKHAUHAOTSCHUNG"/>
      <sheetName val="TSCDTOAN NHA MAY"/>
      <sheetName val="CPSXTOAN BO SP"/>
      <sheetName val="PBCPCHUNG CHO CAC DTUONG"/>
      <sheetName val="UNIT"/>
      <sheetName val="Piers of Main Flyover (1)"/>
      <sheetName val="Cot Tru1"/>
      <sheetName val="P3-TanAn-Factored"/>
      <sheetName val="P4-TanAn-Factored"/>
      <sheetName val="COC KHOAN M1"/>
      <sheetName val="COC KHOAN M2"/>
      <sheetName val="COC KHOAN T1"/>
      <sheetName val="COC KHOAN T5"/>
      <sheetName val="COC KHOAN T4"/>
      <sheetName val="COC DONG"/>
      <sheetName val="BANG"/>
      <sheetName val="THKL"/>
      <sheetName val="DPHOIDAT"/>
      <sheetName val="BGVL_03"/>
      <sheetName val="CPVUA_03"/>
      <sheetName val="DGCT_03"/>
      <sheetName val="DT1_03"/>
      <sheetName val="BGVL"/>
      <sheetName val="CPVUA"/>
      <sheetName val="DGCT_02"/>
      <sheetName val="DGCONG_02"/>
      <sheetName val="DGKE_02"/>
      <sheetName val="CTCONG_02"/>
      <sheetName val="DT1_02"/>
      <sheetName val="DTCT_02 _2595"/>
      <sheetName val="DTCT_02"/>
      <sheetName val="00000001"/>
      <sheetName val="00000002"/>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YEU TO CONG"/>
      <sheetName val="TD 3DIEM"/>
      <sheetName val="TD 2DIEM"/>
      <sheetName val="dn"/>
      <sheetName val="DU TOAN"/>
      <sheetName val="CHI TIET"/>
      <sheetName val="KLnt"/>
      <sheetName val="PHAN TICH"/>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TO HUNG"/>
      <sheetName val="CONGNHAN NE"/>
      <sheetName val="XINGUYEP"/>
      <sheetName val="TH331"/>
      <sheetName val="may"/>
      <sheetName val="Vatlieu cau"/>
      <sheetName val="cau DS11"/>
      <sheetName val="cau DS12"/>
      <sheetName val="THCDS12"/>
      <sheetName val="dgcau"/>
      <sheetName val="THCDS11"/>
      <sheetName val="DGCT"/>
      <sheetName val="DGCong"/>
      <sheetName val="Vatlieu"/>
      <sheetName val="nhancong"/>
      <sheetName val="KL"/>
      <sheetName val="Kluong"/>
      <sheetName val="Giatri"/>
      <sheetName val=""/>
      <sheetName val="ptvl0-1"/>
      <sheetName val="0-1"/>
      <sheetName val="ptvl4-5"/>
      <sheetName val="4-5"/>
      <sheetName val="ptvl3-4"/>
      <sheetName val="3-4"/>
      <sheetName val="ptvl2-3"/>
      <sheetName val="2-3"/>
      <sheetName val="vlcong"/>
      <sheetName val="ptvl1-2"/>
      <sheetName val="1-2"/>
      <sheetName val="dt-iphi"/>
      <sheetName val="Don gia chi tiet"/>
      <sheetName val="Du thau"/>
      <sheetName val="Tro giup"/>
      <sheetName val="YEUCAU"/>
      <sheetName val="IN_PHIEU"/>
      <sheetName val="BANGKE"/>
      <sheetName val="IN_NX"/>
      <sheetName val="NK_CHUNG"/>
      <sheetName val="DL_KH"/>
      <sheetName val="TH_CNO"/>
      <sheetName val="CD_PSINH"/>
      <sheetName val="CDKT"/>
      <sheetName val="soctiettk"/>
      <sheetName val="Ctietkhach"/>
      <sheetName val="thue_DR"/>
      <sheetName val="thue_DV"/>
      <sheetName val="thue_05"/>
      <sheetName val="tokhai"/>
      <sheetName val="Inthkhach"/>
      <sheetName val="vattu"/>
      <sheetName val="THEKHO"/>
      <sheetName val="cphi"/>
      <sheetName val="GThanh"/>
      <sheetName val="B02"/>
      <sheetName val="B03_LCTT"/>
      <sheetName val="TM_BCTC"/>
      <sheetName val="MVT"/>
      <sheetName val="KHAO_TSCD"/>
      <sheetName val="tam"/>
      <sheetName val="BIA"/>
      <sheetName val="Module1"/>
      <sheetName val="Module2"/>
      <sheetName val="Sheet3 (2)"/>
      <sheetName val="rph (2)"/>
      <sheetName val="dap"/>
      <sheetName val="gpmb"/>
      <sheetName val="dt-kphi-iso-tong"/>
      <sheetName val="dt-kphi-iso-ctiet"/>
      <sheetName val="gia"/>
      <sheetName val="PTDG"/>
      <sheetName val="sut&lt;100"/>
      <sheetName val="sut duong"/>
      <sheetName val="sut am"/>
      <sheetName val="bu lun"/>
      <sheetName val="xoi lo chan ke"/>
      <sheetName val="GTXL"/>
      <sheetName val="TDT"/>
      <sheetName val="gvt"/>
      <sheetName val="ATGT"/>
      <sheetName val="DG-TH"/>
      <sheetName val="Tuong-chan"/>
      <sheetName val="Dau-cong"/>
      <sheetName val="dtoan (4)"/>
      <sheetName val="tmdtu"/>
      <sheetName val="CRC"/>
      <sheetName val="GIATRI-DAILY"/>
      <sheetName val="NVBH KHAC"/>
      <sheetName val="NVBH HOAN"/>
      <sheetName val="TONKHODAILY"/>
      <sheetName val="ìtoan"/>
      <sheetName val="tra-vat-lieu"/>
      <sheetName val="d-dap47-48"/>
      <sheetName val="md47-48"/>
      <sheetName val="THop47-48"/>
      <sheetName val="d-dap48-49"/>
      <sheetName val="md48-49"/>
      <sheetName val="THop48-49"/>
      <sheetName val="d-dap49-50"/>
      <sheetName val="md49-50"/>
      <sheetName val="THop49-50"/>
      <sheetName val="d-dap50-51"/>
      <sheetName val="md50-51"/>
      <sheetName val="THop50-51"/>
      <sheetName val="d-dap51-52"/>
      <sheetName val="md51-52"/>
      <sheetName val="THop51-52"/>
      <sheetName val="d-dap52-53"/>
      <sheetName val="md52-53"/>
      <sheetName val="THop52-53"/>
      <sheetName val="d-dap53-54"/>
      <sheetName val="md53-54"/>
      <sheetName val="THop53-54"/>
      <sheetName val="d-dap54-55"/>
      <sheetName val="md54-55"/>
      <sheetName val="THop54-55"/>
      <sheetName val="d-dap55-56"/>
      <sheetName val="md55-56"/>
      <sheetName val="THop55-56"/>
      <sheetName val="d-dap56-57"/>
      <sheetName val="md56-57"/>
      <sheetName val="THop56-57"/>
      <sheetName val="d-dap57-58"/>
      <sheetName val="md57-58"/>
      <sheetName val="THop57-58"/>
      <sheetName val="d-dap58-DC"/>
      <sheetName val="md58-DC"/>
      <sheetName val="THop58-DC"/>
      <sheetName val="NHANHRE1"/>
      <sheetName val="NHANHRE2"/>
      <sheetName val="NHANHRE3"/>
      <sheetName val="NHANHRE4"/>
      <sheetName val="NHANHRE5"/>
      <sheetName val="NHANHRE6"/>
      <sheetName val="NHANHRE7"/>
      <sheetName val="mdNHANHRE8"/>
      <sheetName val="PL tham dinh"/>
      <sheetName val="THDT"/>
      <sheetName val="KSTK"/>
      <sheetName val="DTCT"/>
      <sheetName val="PTVL"/>
      <sheetName val="Bu VC"/>
      <sheetName val="luong"/>
      <sheetName val="40000000"/>
      <sheetName val="50000000"/>
      <sheetName val="60000000"/>
      <sheetName val="70000000"/>
      <sheetName val="80000000"/>
      <sheetName val="90000000"/>
      <sheetName val="a0000000"/>
      <sheetName val="NhapSl"/>
      <sheetName val="Nluc"/>
      <sheetName val="Tohop"/>
      <sheetName val="KT_Tthan"/>
      <sheetName val="Tra_TTTD"/>
      <sheetName val="DGCT_x0006_"/>
      <sheetName val="P3-PanAn-Factored"/>
      <sheetName val="Nhap don gia VL dia _x0003__x0000_uong"/>
      <sheetName val="Sheet_x0001_1"/>
      <sheetName val="FPPN"/>
      <sheetName val="CHI_x0000_TIET"/>
      <sheetName val="ESTI."/>
      <sheetName val="DI-ESTI"/>
      <sheetName val="LO 65+41B"/>
      <sheetName val="LO 48"/>
      <sheetName val="LO 47A"/>
      <sheetName val="LO 46B"/>
      <sheetName val="LO 45"/>
      <sheetName val="LO 44"/>
      <sheetName val="LO 46A"/>
      <sheetName val="LO 41A"/>
      <sheetName val="LO 66"/>
      <sheetName val="LO 42"/>
      <sheetName val="LO 47B"/>
      <sheetName val="LO 43"/>
      <sheetName val="LO 64"/>
      <sheetName val="LO 50"/>
      <sheetName val="LO 49 B "/>
      <sheetName val="LO 63"/>
      <sheetName val="LO 62"/>
      <sheetName val="LO 49 A"/>
      <sheetName val="LO 61"/>
      <sheetName val="Phan tich don gia chi Uet"/>
      <sheetName val="HK1"/>
      <sheetName val="HK2"/>
      <sheetName val="CANAM"/>
      <sheetName val="dam"/>
      <sheetName val="Mocantho"/>
      <sheetName val="MoQL91"/>
      <sheetName val="tru"/>
      <sheetName val="dg"/>
      <sheetName val="10mduongsaumo"/>
      <sheetName val="ctt"/>
      <sheetName val="thanmkhao"/>
      <sheetName val="monho"/>
      <sheetName val="T1"/>
      <sheetName val="T2"/>
      <sheetName val="T3"/>
      <sheetName val="T4"/>
      <sheetName val="T5"/>
      <sheetName val="T6"/>
      <sheetName val="T7"/>
      <sheetName val="T8"/>
      <sheetName val="T9"/>
      <sheetName val="T10"/>
      <sheetName val="T11"/>
      <sheetName val="T12"/>
      <sheetName val="t1.3"/>
      <sheetName val="bao cao ngay 13-02"/>
      <sheetName val="CBG"/>
      <sheetName val="GiaVL"/>
      <sheetName val="_x0000_Ё_x0000__x0000__x0000__x0000_䀤_x0001__x0000__x0000__x0000__x0000_䀶_x0001__x0000_晦晦晦䀙_x0001__x0000__x0000__x0000__x0000_㿰_x0001_H-_x0000_ਈ_x0000_"/>
      <sheetName val="PTCT"/>
      <sheetName val="ctTBA"/>
      <sheetName val="`u lun"/>
      <sheetName val="tuong"/>
      <sheetName val="Thuc thanh"/>
      <sheetName val="TT_35NH"/>
      <sheetName val="SPL4"/>
      <sheetName val="TN"/>
      <sheetName val="ND"/>
      <sheetName val="tai"/>
      <sheetName val="hoang"/>
      <sheetName val="hoang (2)"/>
      <sheetName val="hoang (3)"/>
      <sheetName val="ktduong"/>
      <sheetName val="cu"/>
      <sheetName val="KTcau2004"/>
      <sheetName val="KT2004XL#moi"/>
      <sheetName val="denbu"/>
      <sheetName val="thop"/>
      <sheetName val="nhan cong"/>
      <sheetName val="Khu xu ly nuoc THiep-XD"/>
      <sheetName val="sut&lt;1 0"/>
      <sheetName val="ma-pt"/>
      <sheetName val="Du_lieu"/>
      <sheetName val="_x0000_????_x0001__x0000__x0000__x0000__x0000_?_x0001_H-_x0000_?_x0000_????_x0001__x0000_????_x0001__x0000__x0000__x0000_"/>
      <sheetName val="DGduong"/>
      <sheetName val="Pier"/>
      <sheetName val="Pile"/>
      <sheetName val="dv-kphi-cviet"/>
      <sheetName val="bvh-kphi"/>
      <sheetName val="PCCPCHUNG CHO CAC DTUONG"/>
      <sheetName val="Piers of Main Flyower (1)"/>
      <sheetName val="NHAP"/>
      <sheetName val="vua_x0000__x0000__x0000__x0000__x0000__x0000__x0000__x0000__x0000__x0000__x0000_韘࿊_x0000__x0004__x0000__x0000__x0000__x0000__x0000__x0000_酐࿊_x0000__x0000__x0000__x0000__x0000_"/>
      <sheetName val="She_x0000_t9"/>
      <sheetName val="coc duc"/>
      <sheetName val="He so"/>
      <sheetName val="PL Vua"/>
      <sheetName val="DPD"/>
      <sheetName val="dgmo-tru"/>
      <sheetName val="dgdam"/>
      <sheetName val="Dam-Mo-Tru"/>
      <sheetName val="DTDuong"/>
      <sheetName val="GTXLc"/>
      <sheetName val="CPXLk"/>
      <sheetName val="KPTH"/>
      <sheetName val="Bang KL ket cau"/>
      <sheetName val="IBASE"/>
      <sheetName val="CTC_x000f_NG_02"/>
      <sheetName val="_x0004_GCong"/>
      <sheetName val="Du toan chi tiet_x0000_coc nuoc"/>
      <sheetName val="CDPS"/>
      <sheetName val="Box-Girder"/>
      <sheetName val="Dbþgia"/>
      <sheetName val="0_x0000__x0000_ﱸ͕_x0000__x0004__x0000__x0000__x0000__x0000__x0000__x0000_͕_x0000__x0000__x0000__x0000__x0000__x0000__x0000__x0000_列͕_x0000__x0000__x0013__x0000__x0000__x0000_"/>
      <sheetName val="CHI"/>
      <sheetName val="Nhap don gia VL dia _x0003_"/>
      <sheetName val="Ё_x0000_䀤_x0001__x0000_䀶_x0001__x0000_晦晦晦䀙_x0001__x0000_㿰_x0001_H-_x0000_ਈ_x0000_ꏗ㵰휊䀁_x0001__x0000_尩슏⣵䀂"/>
      <sheetName val="Ё"/>
      <sheetName val="?_x0000_?_x0001__x0000_?_x0001__x0000_????_x0001__x0000_?_x0001_H-_x0000_?_x0000_????_x0001__x0000_????"/>
      <sheetName val="Phan tich don gia chi ˆUet"/>
      <sheetName val="?"/>
      <sheetName val="????_x0001_"/>
      <sheetName val="CHI?TIET"/>
      <sheetName val="Nhap don gia VL dia _x0003_?uong"/>
      <sheetName val="?Ё????䀤_x0001_????䀶_x0001_?晦晦晦䀙_x0001_????㿰_x0001_H-?ਈ?"/>
      <sheetName val="Ё?䀤_x0001_?䀶_x0001_?晦晦晦䀙_x0001_?㿰_x0001_H-?ਈ?ꏗ㵰휊䀁_x0001_?尩슏⣵䀂"/>
      <sheetName val="?????_x0001_?????_x0001_H-???????_x0001_?????_x0001_???"/>
      <sheetName val="???_x0001_??_x0001_?????_x0001_??_x0001_H-???????_x0001_?????"/>
      <sheetName val="????_x0001_??_x0001_H-???????_x0001_?????_x0001_?"/>
      <sheetName val="3cau"/>
      <sheetName val="266+623"/>
      <sheetName val="TXL(266+623"/>
      <sheetName val="DDCT"/>
      <sheetName val="M"/>
      <sheetName val="vln"/>
      <sheetName val="IN__x000e_X"/>
      <sheetName val="Giai trinh"/>
      <sheetName val="GTGT"/>
      <sheetName val="Mua vao TT"/>
      <sheetName val="Mua vao GTGT"/>
      <sheetName val="Bra"/>
      <sheetName val="BC HDon"/>
      <sheetName val="BC HDon Qui"/>
      <sheetName val="KE KHAI HDONG"/>
      <sheetName val="Recovered_Sheet1"/>
      <sheetName val="Recovered_Sheet2"/>
      <sheetName val="PBCPCHUNG CHO CAC _x0007_{WÑNG"/>
      <sheetName val="NKC"/>
      <sheetName val="SoCaiT"/>
      <sheetName val="THDU"/>
      <sheetName val="MTO REV.2(ARMOR)"/>
      <sheetName val="Nhatkychung"/>
      <sheetName val="Số liệu"/>
      <sheetName val="TKKYI"/>
      <sheetName val="TKKYII"/>
      <sheetName val="Tổng hợp theo học sinh"/>
      <sheetName val="XL4Test5 (2)"/>
      <sheetName val="_x0000_?_x0000__x0000__x0000__x0000_?_x0001__x0000__x0000__x0000__x0000_?_x0001__x0000_????_x0001__x0000__x0000__x0000__x0000_?_x0001_H-_x0000_?_x0000_"/>
      <sheetName val="rph_(2)"/>
      <sheetName val="dtoan_-ctiet"/>
      <sheetName val="NVBH_KHAC"/>
      <sheetName val="NVBH_HOAN"/>
      <sheetName val="sut_duong"/>
      <sheetName val="sut_am"/>
      <sheetName val="bu_lun"/>
      <sheetName val="xoi_lo_chan_ke"/>
      <sheetName val="dtoan_(4)"/>
      <sheetName val="dt-kphi_(2)"/>
      <sheetName val="B_cao"/>
      <sheetName val="T_tiet"/>
      <sheetName val="T_N"/>
      <sheetName val="Piers_of_Main_Flyover_(1)"/>
      <sheetName val="Cot_Tru1"/>
      <sheetName val="COC_KHOAN_M1"/>
      <sheetName val="COC_KHOAN_M2"/>
      <sheetName val="COC_KHOAN_T1"/>
      <sheetName val="COC_KHOAN_T5"/>
      <sheetName val="COC_KHOAN_T4"/>
      <sheetName val="COC_DONG"/>
      <sheetName val="DTCT_02__2595"/>
      <sheetName val="DU_TOAN"/>
      <sheetName val="CHI_TIET"/>
      <sheetName val="PHAN_TICH"/>
      <sheetName val="YEU_TO_CONG"/>
      <sheetName val="TD_3DIEM"/>
      <sheetName val="TD_2DIEM"/>
      <sheetName val="TSCD_DUNG_CHUNG_"/>
      <sheetName val="TSCDTOAN_NHA_MAY"/>
      <sheetName val="CPSXTOAN_BO_SP"/>
      <sheetName val="PBCPCHUNG_CHO_CAC_DTUONG"/>
      <sheetName val="THKL_nghiemthu"/>
      <sheetName val="DTCTtaluy_(2)"/>
      <sheetName val="KLDGTT&lt;120%_(2)"/>
      <sheetName val="TH_(2)"/>
      <sheetName val="nhan_cong"/>
      <sheetName val="Sheet3_(2)"/>
      <sheetName val="`u_lun"/>
      <sheetName val="Tong_hopQ48-1"/>
      <sheetName val="Tong_hop_QL48_-_2"/>
      <sheetName val="Tong_hop_QL47"/>
      <sheetName val="Tong_hop_QL48_-_3"/>
      <sheetName val="Chi_tiet_don_gia_khoi_phuc"/>
      <sheetName val="Du_toan_chi_tiet_coc_nuoc"/>
      <sheetName val="Du_toan_chi_tiet_coc"/>
      <sheetName val="Phan_tich_don_gia_chi_tiet"/>
      <sheetName val="Nhap_don_gia_VL_dia_phuong"/>
      <sheetName val="Luong_mot_ngay_cong_xay_lap"/>
      <sheetName val="Luong_mot_ngay_cong_khao_sat"/>
      <sheetName val="TO_HUNG"/>
      <sheetName val="CONGNHAN_NE"/>
      <sheetName val="Vatlieu_cau"/>
      <sheetName val="cau_DS11"/>
      <sheetName val="cau_DS12"/>
      <sheetName val="sut&lt;1_0"/>
      <sheetName val="Khu_xu_ly_nuoc_THiep-XD"/>
      <sheetName val="PL_tham_dinh"/>
      <sheetName val="Bu_VC"/>
      <sheetName val="NHTN"/>
      <sheetName val="QLDD"/>
      <sheetName val="Moi truong"/>
      <sheetName val="KHĐ"/>
      <sheetName val="Don gia"/>
      <sheetName val="Giathanh1m3BT"/>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tonghop"/>
      <sheetName val="Sheet19"/>
      <sheetName val="Sheet18"/>
      <sheetName val="dtct cong"/>
      <sheetName val="[dtTKKT-98-106.xlsၝTHCDS11"/>
      <sheetName val="[dtTKKT-98-106.xls?THCDS11"/>
      <sheetName val="_x0000__x0000__x0000__x0000__x0000__x0000_??_x0000__x0000__x0013__x0000__x0000__x0000__x0000__x0000__x0000__x0000__x0000__x0000__x0000__x0000__x0000__x0000__x0000__x0000__x001f_[dtT"/>
      <sheetName val="Luong_x0000_mot ngay cong xay lap"/>
      <sheetName val="TD &quot;DIEM"/>
      <sheetName val="fej"/>
      <sheetName val="DT1__x0010_3"/>
      <sheetName val="DGKE_00"/>
      <sheetName val="P4-T`nAn-Factored"/>
      <sheetName val="TinhToan"/>
      <sheetName val="coctuatrenda"/>
      <sheetName val="dt-kphi-ÿÿo-ctiet"/>
      <sheetName val="Du toan chi tiet coc juoc"/>
      <sheetName val="Du toan_x0000_chi tiet coc"/>
      <sheetName val="T_x0004_ 3DIEM"/>
      <sheetName val="Rheet10"/>
      <sheetName val="She?t9"/>
      <sheetName val="Du toan chi tiet?coc nuoc"/>
      <sheetName val="???????_x0001_?????_x0001_?????_x0001_?????_x0001_H-???"/>
      <sheetName val="10mduongsa{ío"/>
      <sheetName val="ptvì0-1"/>
      <sheetName val="_"/>
      <sheetName val="_____x0001_"/>
      <sheetName val="Nhap don gia VL dia _x0003__uong"/>
      <sheetName val="_Ё____䀤_x0001_____䀶_x0001__晦晦晦䀙_x0001_____㿰_x0001_H-_ਈ_"/>
      <sheetName val="Ё_䀤_x0001__䀶_x0001__晦晦晦䀙_x0001__㿰_x0001_H-_ਈ_ꏗ㵰휊䀁_x0001__尩슏⣵䀂"/>
      <sheetName val="______x0001_______x0001_H-________x0001_______x0001____"/>
      <sheetName val="____x0001____x0001_______x0001____x0001_H-________x0001______"/>
      <sheetName val="_____x0001____x0001_H-________x0001_______x0001__"/>
      <sheetName val="She"/>
      <sheetName val="________x0001_______x0001_______x0001_______x0001_H-___"/>
      <sheetName val="She_t9"/>
      <sheetName val="She%t11"/>
      <sheetName val="Nhap don gia VL dia áhuong"/>
      <sheetName val="uong mot ngay cong xay lap"/>
      <sheetName val="Du toan chi tiet"/>
      <sheetName val="md5!-52"/>
      <sheetName val="Piers of Main Flylyer (1)"/>
      <sheetName val="Sheet1 (3)"/>
      <sheetName val="Sheet1 (2)"/>
      <sheetName val="YE2_x0000__x0000_ CONG"/>
      <sheetName val="CHI TI_x0000__x0000_"/>
      <sheetName val="CPVUE_03"/>
      <sheetName val="0"/>
      <sheetName val="Sheet3ٺ_x0001_2)"/>
      <sheetName val="DEF"/>
      <sheetName val="NVBH(HOAN"/>
      <sheetName val="dt-cphi-ctieT"/>
      <sheetName val="KLD_x0007_TT&lt;120%"/>
      <sheetName val="dt-k0hi (2)"/>
      <sheetName val="DT_x0003_T_02"/>
      <sheetName val="COC KHOAN0T5"/>
      <sheetName val="S? li?u"/>
      <sheetName val="T?ng h?p theo h?c sinh"/>
      <sheetName val="0_x0000__x0000_??_x0000__x0004__x0000__x0000__x0000__x0000__x0000__x0000_??_x0000__x0000__x0000__x0000__x0000__x0000__x0000__x0000_??_x0000__x0000__x0013__x0000__x0000__x0000_"/>
      <sheetName val="KHÐ"/>
      <sheetName val="Tuong-ٺ_x0001_an"/>
    </sheetNames>
    <sheetDataSet>
      <sheetData sheetId="0" refreshError="1"/>
      <sheetData sheetId="1" refreshError="1"/>
      <sheetData sheetId="2" refreshError="1"/>
      <sheetData sheetId="3"/>
      <sheetData sheetId="4" refreshError="1"/>
      <sheetData sheetId="5" refreshError="1">
        <row r="10">
          <cell r="Q10">
            <v>58000</v>
          </cell>
        </row>
        <row r="12">
          <cell r="Q12">
            <v>54000</v>
          </cell>
        </row>
        <row r="15">
          <cell r="Q15">
            <v>164</v>
          </cell>
        </row>
        <row r="20">
          <cell r="Q20">
            <v>18000</v>
          </cell>
        </row>
        <row r="21">
          <cell r="Q21">
            <v>50000</v>
          </cell>
        </row>
        <row r="23">
          <cell r="Q23">
            <v>4340</v>
          </cell>
        </row>
        <row r="28">
          <cell r="Q28">
            <v>1364000</v>
          </cell>
        </row>
        <row r="29">
          <cell r="Q29">
            <v>6091</v>
          </cell>
        </row>
        <row r="30">
          <cell r="Q30">
            <v>3500</v>
          </cell>
        </row>
        <row r="37">
          <cell r="Q37">
            <v>30000</v>
          </cell>
        </row>
        <row r="40">
          <cell r="Q40">
            <v>4500</v>
          </cell>
        </row>
        <row r="45">
          <cell r="Q45">
            <v>4300</v>
          </cell>
        </row>
        <row r="47">
          <cell r="Q47">
            <v>10500</v>
          </cell>
        </row>
        <row r="48">
          <cell r="Q48">
            <v>2000</v>
          </cell>
        </row>
        <row r="49">
          <cell r="Q49">
            <v>3000</v>
          </cell>
        </row>
        <row r="50">
          <cell r="Q50">
            <v>1200</v>
          </cell>
        </row>
        <row r="51">
          <cell r="Q51">
            <v>1370</v>
          </cell>
        </row>
        <row r="55">
          <cell r="Q55">
            <v>8636.363636363636</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sheetData sheetId="267"/>
      <sheetData sheetId="268"/>
      <sheetData sheetId="269"/>
      <sheetData sheetId="270"/>
      <sheetData sheetId="271" refreshError="1"/>
      <sheetData sheetId="272"/>
      <sheetData sheetId="273"/>
      <sheetData sheetId="274"/>
      <sheetData sheetId="275"/>
      <sheetData sheetId="276"/>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sheetData sheetId="359"/>
      <sheetData sheetId="360" refreshError="1"/>
      <sheetData sheetId="361"/>
      <sheetData sheetId="362" refreshError="1"/>
      <sheetData sheetId="363"/>
      <sheetData sheetId="364"/>
      <sheetData sheetId="365"/>
      <sheetData sheetId="366"/>
      <sheetData sheetId="367"/>
      <sheetData sheetId="368"/>
      <sheetData sheetId="369"/>
      <sheetData sheetId="370"/>
      <sheetData sheetId="371"/>
      <sheetData sheetId="372"/>
      <sheetData sheetId="373"/>
      <sheetData sheetId="374"/>
      <sheetData sheetId="375" refreshError="1"/>
      <sheetData sheetId="376"/>
      <sheetData sheetId="377" refreshError="1"/>
      <sheetData sheetId="378"/>
      <sheetData sheetId="379" refreshError="1"/>
      <sheetData sheetId="380" refreshError="1"/>
      <sheetData sheetId="381"/>
      <sheetData sheetId="382" refreshError="1"/>
      <sheetData sheetId="383"/>
      <sheetData sheetId="384"/>
      <sheetData sheetId="385" refreshError="1"/>
      <sheetData sheetId="386"/>
      <sheetData sheetId="387" refreshError="1"/>
      <sheetData sheetId="388"/>
      <sheetData sheetId="389" refreshError="1"/>
      <sheetData sheetId="390"/>
      <sheetData sheetId="391"/>
      <sheetData sheetId="392"/>
      <sheetData sheetId="393" refreshError="1"/>
      <sheetData sheetId="394"/>
      <sheetData sheetId="395"/>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refreshError="1"/>
      <sheetData sheetId="511" refreshError="1"/>
      <sheetData sheetId="512" refreshError="1"/>
      <sheetData sheetId="513" refreshError="1"/>
      <sheetData sheetId="514"/>
      <sheetData sheetId="515" refreshError="1"/>
      <sheetData sheetId="516" refreshError="1"/>
      <sheetData sheetId="517"/>
      <sheetData sheetId="518"/>
      <sheetData sheetId="519"/>
      <sheetData sheetId="520" refreshError="1"/>
      <sheetData sheetId="521" refreshError="1"/>
      <sheetData sheetId="522" refreshError="1"/>
      <sheetData sheetId="523"/>
      <sheetData sheetId="524"/>
      <sheetData sheetId="525" refreshError="1"/>
      <sheetData sheetId="526"/>
      <sheetData sheetId="527"/>
      <sheetData sheetId="528"/>
      <sheetData sheetId="529"/>
      <sheetData sheetId="530"/>
      <sheetData sheetId="53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sheetData sheetId="551" refreshError="1"/>
      <sheetData sheetId="552"/>
      <sheetData sheetId="553"/>
      <sheetData sheetId="554" refreshError="1"/>
      <sheetData sheetId="555" refreshError="1"/>
      <sheetData sheetId="556" refreshError="1"/>
      <sheetData sheetId="557"/>
      <sheetData sheetId="558" refreshError="1"/>
      <sheetData sheetId="559"/>
      <sheetData sheetId="560" refreshError="1"/>
      <sheetData sheetId="561"/>
      <sheetData sheetId="562"/>
      <sheetData sheetId="563" refreshError="1"/>
      <sheetData sheetId="564" refreshError="1"/>
      <sheetData sheetId="565" refreshError="1"/>
      <sheetData sheetId="566" refreshError="1"/>
      <sheetData sheetId="56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MTO REV_0"/>
    </sheetNames>
    <sheetDataSet>
      <sheetData sheetId="0" refreshError="1"/>
      <sheetData sheetId="1" refreshError="1">
        <row r="1">
          <cell r="A1" t="str">
            <v>PRICE BREAKDOWN FOR ELECTRICAL INSTALLATION WORK</v>
          </cell>
          <cell r="G1" t="str">
            <v xml:space="preserve"> </v>
          </cell>
          <cell r="K1" t="str">
            <v xml:space="preserve"> </v>
          </cell>
        </row>
        <row r="2">
          <cell r="B2" t="str">
            <v>東鼎  LNG TERMINAL</v>
          </cell>
          <cell r="G2" t="str">
            <v xml:space="preserve"> </v>
          </cell>
          <cell r="I2" t="str">
            <v>CTCI Q. NO. : 99Q3299</v>
          </cell>
          <cell r="P2" t="str">
            <v>CTCI Q. NO. : 99Q3299</v>
          </cell>
        </row>
        <row r="3">
          <cell r="B3" t="str">
            <v>LOCATION: 桃園 觀塘工業區</v>
          </cell>
        </row>
        <row r="5">
          <cell r="E5" t="str">
            <v xml:space="preserve">                  TO SITE</v>
          </cell>
          <cell r="G5" t="str">
            <v xml:space="preserve">                  TO SITE</v>
          </cell>
          <cell r="K5" t="str">
            <v xml:space="preserve">                  TO SITE</v>
          </cell>
          <cell r="M5" t="str">
            <v xml:space="preserve">                  TO SITE</v>
          </cell>
        </row>
        <row r="6">
          <cell r="E6" t="str">
            <v xml:space="preserve"> ON SHORE MAT'L (NET) NT$</v>
          </cell>
          <cell r="G6" t="str">
            <v xml:space="preserve"> OFF SHORE MAT'L (NET) US$</v>
          </cell>
          <cell r="I6" t="str">
            <v xml:space="preserve">          LABOR MH (NET) </v>
          </cell>
          <cell r="K6" t="str">
            <v xml:space="preserve">     ON SHORE MAT'L NT$</v>
          </cell>
          <cell r="M6" t="str">
            <v xml:space="preserve">   OFF SHORE MAT'L US$</v>
          </cell>
          <cell r="O6" t="str">
            <v xml:space="preserve">        LABOR PRICE NT$</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H11">
            <v>0</v>
          </cell>
          <cell r="I11">
            <v>13764</v>
          </cell>
          <cell r="J11">
            <v>13764</v>
          </cell>
          <cell r="K11">
            <v>138612100</v>
          </cell>
          <cell r="L11">
            <v>138612100</v>
          </cell>
          <cell r="M11">
            <v>0</v>
          </cell>
          <cell r="N11">
            <v>0</v>
          </cell>
          <cell r="O11">
            <v>6155030</v>
          </cell>
          <cell r="P11">
            <v>6155030</v>
          </cell>
        </row>
        <row r="12">
          <cell r="F12">
            <v>0</v>
          </cell>
          <cell r="J12">
            <v>0</v>
          </cell>
          <cell r="L12">
            <v>0</v>
          </cell>
          <cell r="P12">
            <v>0</v>
          </cell>
        </row>
        <row r="13">
          <cell r="A13" t="str">
            <v xml:space="preserve">  B.</v>
          </cell>
          <cell r="B13" t="str">
            <v xml:space="preserve"> POWER DISTRIBUTION SYSTEM</v>
          </cell>
          <cell r="C13">
            <v>130730</v>
          </cell>
          <cell r="D13" t="str">
            <v>M</v>
          </cell>
          <cell r="E13">
            <v>178.00177465004208</v>
          </cell>
          <cell r="F13">
            <v>23270172</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H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H15">
            <v>0</v>
          </cell>
          <cell r="I15">
            <v>28.084645669291337</v>
          </cell>
          <cell r="J15">
            <v>14267</v>
          </cell>
          <cell r="K15">
            <v>18871.641732283464</v>
          </cell>
          <cell r="L15">
            <v>9586794</v>
          </cell>
          <cell r="M15">
            <v>0</v>
          </cell>
          <cell r="N15">
            <v>0</v>
          </cell>
          <cell r="O15">
            <v>8470.6830708661419</v>
          </cell>
          <cell r="P15">
            <v>4303107</v>
          </cell>
        </row>
        <row r="16">
          <cell r="F16">
            <v>0</v>
          </cell>
          <cell r="H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H17">
            <v>0</v>
          </cell>
          <cell r="I17">
            <v>0.40336426914153134</v>
          </cell>
          <cell r="J17">
            <v>3477</v>
          </cell>
          <cell r="K17">
            <v>104.6885150812065</v>
          </cell>
          <cell r="L17">
            <v>902415</v>
          </cell>
          <cell r="M17">
            <v>0</v>
          </cell>
          <cell r="N17">
            <v>0</v>
          </cell>
          <cell r="O17">
            <v>146.95568445475638</v>
          </cell>
          <cell r="P17">
            <v>1266758</v>
          </cell>
        </row>
        <row r="18">
          <cell r="F18">
            <v>0</v>
          </cell>
          <cell r="H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H19">
            <v>0</v>
          </cell>
          <cell r="I19">
            <v>0.20088888888888889</v>
          </cell>
          <cell r="J19">
            <v>452</v>
          </cell>
          <cell r="K19">
            <v>219.19555555555556</v>
          </cell>
          <cell r="L19">
            <v>493190</v>
          </cell>
          <cell r="M19">
            <v>0</v>
          </cell>
          <cell r="N19">
            <v>0</v>
          </cell>
          <cell r="O19">
            <v>56.222222222222221</v>
          </cell>
          <cell r="P19">
            <v>126500</v>
          </cell>
        </row>
        <row r="20">
          <cell r="F20">
            <v>0</v>
          </cell>
          <cell r="H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H21">
            <v>0</v>
          </cell>
          <cell r="I21">
            <v>87.266666666666666</v>
          </cell>
          <cell r="J21">
            <v>1309</v>
          </cell>
          <cell r="K21">
            <v>67271.8</v>
          </cell>
          <cell r="L21">
            <v>1009077</v>
          </cell>
          <cell r="M21">
            <v>0</v>
          </cell>
          <cell r="N21">
            <v>0</v>
          </cell>
          <cell r="O21">
            <v>24435.333333333332</v>
          </cell>
          <cell r="P21">
            <v>366530</v>
          </cell>
        </row>
        <row r="22">
          <cell r="F22">
            <v>0</v>
          </cell>
          <cell r="H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H23">
            <v>0</v>
          </cell>
          <cell r="I23">
            <v>221</v>
          </cell>
          <cell r="J23">
            <v>1326</v>
          </cell>
          <cell r="K23">
            <v>291143.16666666669</v>
          </cell>
          <cell r="L23">
            <v>1746859</v>
          </cell>
          <cell r="M23">
            <v>0</v>
          </cell>
          <cell r="N23">
            <v>0</v>
          </cell>
          <cell r="O23">
            <v>61933.5</v>
          </cell>
          <cell r="P23">
            <v>371601</v>
          </cell>
        </row>
        <row r="24">
          <cell r="F24">
            <v>0</v>
          </cell>
          <cell r="H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H25">
            <v>0</v>
          </cell>
          <cell r="I25">
            <v>17.083333333333332</v>
          </cell>
          <cell r="J25">
            <v>1025</v>
          </cell>
          <cell r="K25">
            <v>12445.316666666668</v>
          </cell>
          <cell r="L25">
            <v>746719</v>
          </cell>
          <cell r="M25">
            <v>0</v>
          </cell>
          <cell r="N25">
            <v>0</v>
          </cell>
          <cell r="O25">
            <v>6387.1</v>
          </cell>
          <cell r="P25">
            <v>383226</v>
          </cell>
        </row>
        <row r="27">
          <cell r="A27" t="str">
            <v xml:space="preserve">  I.</v>
          </cell>
          <cell r="B27" t="str">
            <v>APS SYSTEM</v>
          </cell>
          <cell r="C27">
            <v>60</v>
          </cell>
          <cell r="D27" t="str">
            <v>SET</v>
          </cell>
          <cell r="E27">
            <v>260365.88333333333</v>
          </cell>
          <cell r="F27">
            <v>15621953</v>
          </cell>
          <cell r="H27">
            <v>0</v>
          </cell>
          <cell r="I27">
            <v>227.13333333333333</v>
          </cell>
          <cell r="J27">
            <v>13628</v>
          </cell>
          <cell r="K27">
            <v>260365.88333333333</v>
          </cell>
          <cell r="L27">
            <v>15621953</v>
          </cell>
          <cell r="M27">
            <v>0</v>
          </cell>
          <cell r="N27">
            <v>0</v>
          </cell>
          <cell r="O27">
            <v>63605.433333333334</v>
          </cell>
          <cell r="P27">
            <v>3816326</v>
          </cell>
        </row>
        <row r="29">
          <cell r="A29" t="str">
            <v xml:space="preserve">  J.</v>
          </cell>
          <cell r="B29" t="str">
            <v>U/G CONDUIT BANK</v>
          </cell>
          <cell r="C29">
            <v>2850</v>
          </cell>
          <cell r="D29" t="str">
            <v>M3</v>
          </cell>
          <cell r="E29">
            <v>2070.4561403508774</v>
          </cell>
          <cell r="F29">
            <v>5900800</v>
          </cell>
          <cell r="H29">
            <v>0</v>
          </cell>
          <cell r="I29">
            <v>9.5898245614035087</v>
          </cell>
          <cell r="J29">
            <v>27331</v>
          </cell>
          <cell r="K29">
            <v>2070.4561403508774</v>
          </cell>
          <cell r="L29">
            <v>5900800</v>
          </cell>
          <cell r="M29">
            <v>0</v>
          </cell>
          <cell r="N29">
            <v>0</v>
          </cell>
          <cell r="O29">
            <v>7703.0175438596489</v>
          </cell>
          <cell r="P29">
            <v>21953600</v>
          </cell>
        </row>
        <row r="32">
          <cell r="B32" t="str">
            <v>TOTAL (ALT-1)</v>
          </cell>
          <cell r="F32">
            <v>197890079</v>
          </cell>
          <cell r="H32">
            <v>0</v>
          </cell>
          <cell r="J32">
            <v>109667</v>
          </cell>
          <cell r="L32">
            <v>197890079</v>
          </cell>
          <cell r="N32">
            <v>0</v>
          </cell>
          <cell r="P32">
            <v>48005061</v>
          </cell>
          <cell r="Q32">
            <v>109667</v>
          </cell>
        </row>
        <row r="33">
          <cell r="Q33">
            <v>0</v>
          </cell>
        </row>
        <row r="34">
          <cell r="A34" t="str">
            <v>OTHER</v>
          </cell>
          <cell r="B34" t="str">
            <v xml:space="preserve"> CATHODIC PROTECTION SYSTEM  FOR TRUNK LINE</v>
          </cell>
          <cell r="C34">
            <v>1</v>
          </cell>
          <cell r="D34" t="str">
            <v>LOT</v>
          </cell>
          <cell r="F34">
            <v>4357694</v>
          </cell>
          <cell r="J34">
            <v>6089</v>
          </cell>
          <cell r="L34">
            <v>4357694</v>
          </cell>
          <cell r="P34">
            <v>2372268</v>
          </cell>
          <cell r="Q34">
            <v>6089</v>
          </cell>
        </row>
        <row r="36">
          <cell r="B36" t="str">
            <v xml:space="preserve">MATERIAL PRICE 造價分析 </v>
          </cell>
        </row>
        <row r="37">
          <cell r="B37" t="str">
            <v xml:space="preserve">CAPACITOR </v>
          </cell>
          <cell r="D37" t="str">
            <v>KVA</v>
          </cell>
        </row>
        <row r="38">
          <cell r="B38" t="str">
            <v>CABLE &amp; WIRE FOR POWER SYSTEM</v>
          </cell>
          <cell r="C38">
            <v>130730</v>
          </cell>
          <cell r="D38" t="str">
            <v>M</v>
          </cell>
        </row>
        <row r="39">
          <cell r="B39" t="str">
            <v>LIGHTING FIXTURE</v>
          </cell>
          <cell r="C39">
            <v>508</v>
          </cell>
          <cell r="D39" t="str">
            <v>SET</v>
          </cell>
        </row>
        <row r="41">
          <cell r="B41" t="str">
            <v>LABOR PRICE 造價分析</v>
          </cell>
        </row>
        <row r="42">
          <cell r="B42" t="str">
            <v xml:space="preserve">CAPACITOR </v>
          </cell>
          <cell r="C42">
            <v>0</v>
          </cell>
          <cell r="D42" t="str">
            <v>KVA</v>
          </cell>
        </row>
        <row r="43">
          <cell r="B43" t="str">
            <v>CABLE &amp; WIRE FOR POWER SYSTEM</v>
          </cell>
          <cell r="C43">
            <v>130730</v>
          </cell>
          <cell r="D43" t="str">
            <v>M</v>
          </cell>
          <cell r="I43">
            <v>0.73359596114128356</v>
          </cell>
          <cell r="J43">
            <v>95903</v>
          </cell>
        </row>
        <row r="44">
          <cell r="B44" t="str">
            <v>LIGHTING FIXTURE</v>
          </cell>
          <cell r="C44">
            <v>508</v>
          </cell>
          <cell r="D44" t="str">
            <v>SET</v>
          </cell>
        </row>
        <row r="46">
          <cell r="A46" t="str">
            <v>ALT-2</v>
          </cell>
          <cell r="C46" t="str">
            <v xml:space="preserve"> </v>
          </cell>
          <cell r="D46" t="str">
            <v xml:space="preserve"> </v>
          </cell>
          <cell r="F46">
            <v>0</v>
          </cell>
          <cell r="H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I53">
            <v>-2.46</v>
          </cell>
          <cell r="J53">
            <v>-2</v>
          </cell>
          <cell r="K53">
            <v>-709</v>
          </cell>
          <cell r="L53">
            <v>-709</v>
          </cell>
          <cell r="M53">
            <v>0</v>
          </cell>
          <cell r="N53">
            <v>0</v>
          </cell>
          <cell r="O53">
            <v>-689</v>
          </cell>
          <cell r="P53">
            <v>-689</v>
          </cell>
        </row>
        <row r="54">
          <cell r="B54" t="str">
            <v>SUB-TOTAL : (ALT-1)</v>
          </cell>
          <cell r="F54">
            <v>-539149</v>
          </cell>
          <cell r="H54">
            <v>0</v>
          </cell>
          <cell r="J54">
            <v>-221</v>
          </cell>
          <cell r="K54">
            <v>0</v>
          </cell>
          <cell r="L54">
            <v>-539149</v>
          </cell>
          <cell r="M54">
            <v>0</v>
          </cell>
          <cell r="N54">
            <v>0</v>
          </cell>
          <cell r="O54">
            <v>0</v>
          </cell>
          <cell r="P54">
            <v>-61804</v>
          </cell>
          <cell r="Q54">
            <v>-221</v>
          </cell>
        </row>
        <row r="56">
          <cell r="A56" t="str">
            <v>ALT-3</v>
          </cell>
        </row>
        <row r="57">
          <cell r="A57">
            <v>1</v>
          </cell>
          <cell r="B57" t="str">
            <v xml:space="preserve"> AUTO-TRANSFORMER FOR 6.9KV 8500KW MOTOR STARTER , </v>
          </cell>
          <cell r="C57">
            <v>1</v>
          </cell>
          <cell r="D57" t="str">
            <v>SET</v>
          </cell>
          <cell r="E57">
            <v>484000</v>
          </cell>
          <cell r="F57">
            <v>484000</v>
          </cell>
          <cell r="H57">
            <v>0</v>
          </cell>
          <cell r="I57">
            <v>20</v>
          </cell>
          <cell r="J57">
            <v>20</v>
          </cell>
          <cell r="K57">
            <v>484000</v>
          </cell>
          <cell r="L57">
            <v>484000</v>
          </cell>
          <cell r="M57">
            <v>0</v>
          </cell>
          <cell r="N57">
            <v>0</v>
          </cell>
          <cell r="O57">
            <v>5600</v>
          </cell>
          <cell r="P57">
            <v>5600</v>
          </cell>
        </row>
        <row r="58">
          <cell r="B58" t="str">
            <v xml:space="preserve"> TAP 80% , STARTING TIME 60 Sec. (MOTOR PF=0.7 , EFF=0.9)</v>
          </cell>
          <cell r="F58">
            <v>0</v>
          </cell>
          <cell r="H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I77">
            <v>32.85</v>
          </cell>
          <cell r="J77">
            <v>33</v>
          </cell>
          <cell r="K77">
            <v>31995</v>
          </cell>
          <cell r="L77">
            <v>31995</v>
          </cell>
          <cell r="M77">
            <v>0</v>
          </cell>
          <cell r="N77">
            <v>0</v>
          </cell>
          <cell r="O77">
            <v>9198</v>
          </cell>
          <cell r="P77">
            <v>9198</v>
          </cell>
        </row>
        <row r="78">
          <cell r="B78" t="str">
            <v>SUB-TOTAL : (ALT-2)</v>
          </cell>
          <cell r="F78">
            <v>7206503</v>
          </cell>
          <cell r="H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xml:space="preserve"> </v>
          </cell>
          <cell r="D82" t="str">
            <v xml:space="preserve"> </v>
          </cell>
          <cell r="F82">
            <v>0</v>
          </cell>
          <cell r="H82">
            <v>0</v>
          </cell>
          <cell r="J82">
            <v>0</v>
          </cell>
          <cell r="K82">
            <v>0</v>
          </cell>
          <cell r="L82">
            <v>0</v>
          </cell>
          <cell r="M82">
            <v>0</v>
          </cell>
          <cell r="N82">
            <v>0</v>
          </cell>
          <cell r="O82">
            <v>0</v>
          </cell>
          <cell r="P82">
            <v>0</v>
          </cell>
        </row>
        <row r="83">
          <cell r="F83">
            <v>0</v>
          </cell>
          <cell r="H83">
            <v>0</v>
          </cell>
          <cell r="J83">
            <v>0</v>
          </cell>
          <cell r="K83">
            <v>0</v>
          </cell>
          <cell r="L83">
            <v>0</v>
          </cell>
          <cell r="M83">
            <v>0</v>
          </cell>
          <cell r="N83">
            <v>0</v>
          </cell>
          <cell r="O83">
            <v>0</v>
          </cell>
          <cell r="P83">
            <v>0</v>
          </cell>
        </row>
        <row r="84">
          <cell r="A84" t="str">
            <v>*</v>
          </cell>
          <cell r="B84" t="str">
            <v>DWG. NO. XK11A-0000-01</v>
          </cell>
          <cell r="F84">
            <v>0</v>
          </cell>
          <cell r="H84">
            <v>0</v>
          </cell>
          <cell r="J84">
            <v>0</v>
          </cell>
          <cell r="K84">
            <v>0</v>
          </cell>
          <cell r="L84">
            <v>0</v>
          </cell>
          <cell r="M84">
            <v>0</v>
          </cell>
          <cell r="N84">
            <v>0</v>
          </cell>
          <cell r="O84">
            <v>0</v>
          </cell>
          <cell r="P84">
            <v>0</v>
          </cell>
        </row>
        <row r="85">
          <cell r="A85" t="str">
            <v>A.1</v>
          </cell>
          <cell r="B85" t="str">
            <v>161KV SWITCHGEAR AREA</v>
          </cell>
          <cell r="F85">
            <v>0</v>
          </cell>
          <cell r="H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H91">
            <v>0</v>
          </cell>
          <cell r="I91">
            <v>80</v>
          </cell>
          <cell r="J91">
            <v>160</v>
          </cell>
          <cell r="K91">
            <v>840000</v>
          </cell>
          <cell r="L91">
            <v>1680000</v>
          </cell>
          <cell r="M91">
            <v>0</v>
          </cell>
          <cell r="N91">
            <v>0</v>
          </cell>
          <cell r="O91">
            <v>22400</v>
          </cell>
          <cell r="P91">
            <v>44800</v>
          </cell>
        </row>
        <row r="92">
          <cell r="B92" t="str">
            <v>SUB-TOTAL (A.1)</v>
          </cell>
          <cell r="F92">
            <v>79627100</v>
          </cell>
          <cell r="J92">
            <v>7864</v>
          </cell>
          <cell r="L92">
            <v>79627100</v>
          </cell>
          <cell r="P92">
            <v>3085790</v>
          </cell>
        </row>
        <row r="93">
          <cell r="F93">
            <v>0</v>
          </cell>
          <cell r="H93">
            <v>0</v>
          </cell>
          <cell r="J93">
            <v>0</v>
          </cell>
          <cell r="K93">
            <v>0</v>
          </cell>
          <cell r="L93">
            <v>0</v>
          </cell>
          <cell r="M93">
            <v>0</v>
          </cell>
          <cell r="N93">
            <v>0</v>
          </cell>
          <cell r="O93">
            <v>0</v>
          </cell>
          <cell r="P93">
            <v>0</v>
          </cell>
        </row>
        <row r="94">
          <cell r="A94" t="str">
            <v>*</v>
          </cell>
          <cell r="B94" t="str">
            <v>DWG. NO. XK11A-0000-02, 03 , 04</v>
          </cell>
          <cell r="F94">
            <v>0</v>
          </cell>
          <cell r="H94">
            <v>0</v>
          </cell>
          <cell r="J94">
            <v>0</v>
          </cell>
          <cell r="K94">
            <v>0</v>
          </cell>
          <cell r="L94">
            <v>0</v>
          </cell>
          <cell r="M94">
            <v>0</v>
          </cell>
          <cell r="N94">
            <v>0</v>
          </cell>
          <cell r="O94">
            <v>0</v>
          </cell>
          <cell r="P94">
            <v>0</v>
          </cell>
        </row>
        <row r="95">
          <cell r="A95" t="str">
            <v xml:space="preserve">   A.2</v>
          </cell>
          <cell r="B95" t="str">
            <v>MAIN SUBSTATION (公共設施)</v>
          </cell>
          <cell r="H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H102">
            <v>0</v>
          </cell>
          <cell r="I102">
            <v>15</v>
          </cell>
          <cell r="J102">
            <v>105</v>
          </cell>
          <cell r="K102">
            <v>120000</v>
          </cell>
          <cell r="L102">
            <v>840000</v>
          </cell>
          <cell r="M102">
            <v>0</v>
          </cell>
          <cell r="N102">
            <v>0</v>
          </cell>
          <cell r="O102">
            <v>4200</v>
          </cell>
          <cell r="P102">
            <v>29400</v>
          </cell>
        </row>
        <row r="103">
          <cell r="B103" t="str">
            <v>SUB-TOTAL (A.2)</v>
          </cell>
          <cell r="F103">
            <v>12780000</v>
          </cell>
          <cell r="J103">
            <v>703</v>
          </cell>
          <cell r="L103">
            <v>12780000</v>
          </cell>
          <cell r="P103">
            <v>196840</v>
          </cell>
        </row>
        <row r="105">
          <cell r="A105" t="str">
            <v>*</v>
          </cell>
          <cell r="B105" t="str">
            <v>DWG. NO. XK11A-0000-05,06,07,08</v>
          </cell>
          <cell r="F105">
            <v>0</v>
          </cell>
          <cell r="H105">
            <v>0</v>
          </cell>
          <cell r="J105">
            <v>0</v>
          </cell>
          <cell r="K105">
            <v>0</v>
          </cell>
          <cell r="L105">
            <v>0</v>
          </cell>
          <cell r="M105">
            <v>0</v>
          </cell>
          <cell r="N105">
            <v>0</v>
          </cell>
          <cell r="O105">
            <v>0</v>
          </cell>
          <cell r="P105">
            <v>0</v>
          </cell>
        </row>
        <row r="106">
          <cell r="A106" t="str">
            <v xml:space="preserve">   A.3</v>
          </cell>
          <cell r="B106" t="str">
            <v>NO.1 SUBSTATION (場區)</v>
          </cell>
          <cell r="F106">
            <v>0</v>
          </cell>
          <cell r="H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H115">
            <v>0</v>
          </cell>
          <cell r="I115">
            <v>15</v>
          </cell>
          <cell r="J115">
            <v>45</v>
          </cell>
          <cell r="K115">
            <v>140000</v>
          </cell>
          <cell r="L115">
            <v>420000</v>
          </cell>
          <cell r="M115">
            <v>0</v>
          </cell>
          <cell r="N115">
            <v>0</v>
          </cell>
          <cell r="O115">
            <v>4200</v>
          </cell>
          <cell r="P115">
            <v>12600</v>
          </cell>
        </row>
        <row r="116">
          <cell r="B116" t="str">
            <v>SUB-TOTAL (A.3)</v>
          </cell>
          <cell r="F116">
            <v>22314000</v>
          </cell>
          <cell r="J116">
            <v>1302</v>
          </cell>
          <cell r="L116">
            <v>22314000</v>
          </cell>
          <cell r="P116">
            <v>364560</v>
          </cell>
        </row>
        <row r="117">
          <cell r="F117">
            <v>0</v>
          </cell>
          <cell r="H117">
            <v>0</v>
          </cell>
          <cell r="J117">
            <v>0</v>
          </cell>
          <cell r="K117">
            <v>0</v>
          </cell>
          <cell r="L117">
            <v>0</v>
          </cell>
          <cell r="M117">
            <v>0</v>
          </cell>
          <cell r="N117">
            <v>0</v>
          </cell>
          <cell r="O117">
            <v>0</v>
          </cell>
          <cell r="P117">
            <v>0</v>
          </cell>
        </row>
        <row r="118">
          <cell r="A118" t="str">
            <v>*</v>
          </cell>
          <cell r="B118" t="str">
            <v>DWG. NO. XK11A-0000-09,10</v>
          </cell>
          <cell r="F118">
            <v>0</v>
          </cell>
          <cell r="H118">
            <v>0</v>
          </cell>
          <cell r="J118">
            <v>0</v>
          </cell>
          <cell r="K118">
            <v>0</v>
          </cell>
          <cell r="L118">
            <v>0</v>
          </cell>
          <cell r="M118">
            <v>0</v>
          </cell>
          <cell r="N118">
            <v>0</v>
          </cell>
          <cell r="O118">
            <v>0</v>
          </cell>
          <cell r="P118">
            <v>0</v>
          </cell>
        </row>
        <row r="119">
          <cell r="A119" t="str">
            <v xml:space="preserve">   A.4</v>
          </cell>
          <cell r="B119" t="str">
            <v>NO.2 SUBSTATION (碼頭區)</v>
          </cell>
          <cell r="F119">
            <v>0</v>
          </cell>
          <cell r="H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H127">
            <v>0</v>
          </cell>
          <cell r="I127">
            <v>15</v>
          </cell>
          <cell r="J127">
            <v>105</v>
          </cell>
          <cell r="K127">
            <v>120000</v>
          </cell>
          <cell r="L127">
            <v>840000</v>
          </cell>
          <cell r="M127">
            <v>0</v>
          </cell>
          <cell r="N127">
            <v>0</v>
          </cell>
          <cell r="O127">
            <v>4200</v>
          </cell>
          <cell r="P127">
            <v>29400</v>
          </cell>
        </row>
        <row r="128">
          <cell r="B128" t="str">
            <v>SUB-TOTAL (A.4)</v>
          </cell>
          <cell r="F128">
            <v>12280000</v>
          </cell>
          <cell r="J128">
            <v>693</v>
          </cell>
          <cell r="L128">
            <v>12280000</v>
          </cell>
          <cell r="P128">
            <v>194040</v>
          </cell>
        </row>
        <row r="129">
          <cell r="F129">
            <v>0</v>
          </cell>
          <cell r="H129">
            <v>0</v>
          </cell>
          <cell r="J129">
            <v>0</v>
          </cell>
          <cell r="K129">
            <v>0</v>
          </cell>
          <cell r="L129">
            <v>0</v>
          </cell>
          <cell r="M129">
            <v>0</v>
          </cell>
          <cell r="N129">
            <v>0</v>
          </cell>
          <cell r="O129">
            <v>0</v>
          </cell>
          <cell r="P129">
            <v>0</v>
          </cell>
        </row>
        <row r="130">
          <cell r="A130" t="str">
            <v>A.5</v>
          </cell>
          <cell r="B130" t="str">
            <v xml:space="preserve"> DISEL STAND-BY GENERATOR 1250KW OUTPUT,</v>
          </cell>
          <cell r="C130">
            <v>1</v>
          </cell>
          <cell r="D130" t="str">
            <v>SET</v>
          </cell>
          <cell r="E130">
            <v>6250000</v>
          </cell>
          <cell r="F130">
            <v>6250000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F131">
            <v>0</v>
          </cell>
          <cell r="H131">
            <v>0</v>
          </cell>
          <cell r="J131">
            <v>0</v>
          </cell>
          <cell r="K131">
            <v>0</v>
          </cell>
          <cell r="L131">
            <v>0</v>
          </cell>
          <cell r="M131">
            <v>0</v>
          </cell>
          <cell r="N131">
            <v>0</v>
          </cell>
          <cell r="O131">
            <v>0</v>
          </cell>
          <cell r="P131">
            <v>0</v>
          </cell>
        </row>
        <row r="132">
          <cell r="F132">
            <v>0</v>
          </cell>
          <cell r="H132">
            <v>0</v>
          </cell>
          <cell r="J132">
            <v>0</v>
          </cell>
          <cell r="K132">
            <v>0</v>
          </cell>
          <cell r="L132">
            <v>0</v>
          </cell>
          <cell r="M132">
            <v>0</v>
          </cell>
          <cell r="N132">
            <v>0</v>
          </cell>
          <cell r="O132">
            <v>0</v>
          </cell>
          <cell r="P132">
            <v>0</v>
          </cell>
        </row>
        <row r="133">
          <cell r="A133" t="str">
            <v>A.6</v>
          </cell>
          <cell r="B133" t="str">
            <v>3 PHASE 480V-120V UPS</v>
          </cell>
          <cell r="F133">
            <v>0</v>
          </cell>
          <cell r="H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H135">
            <v>0</v>
          </cell>
          <cell r="I135">
            <v>50</v>
          </cell>
          <cell r="J135">
            <v>50</v>
          </cell>
          <cell r="K135">
            <v>300000</v>
          </cell>
          <cell r="L135">
            <v>300000</v>
          </cell>
          <cell r="M135">
            <v>0</v>
          </cell>
          <cell r="N135">
            <v>0</v>
          </cell>
          <cell r="O135">
            <v>14000</v>
          </cell>
          <cell r="P135">
            <v>14000</v>
          </cell>
        </row>
        <row r="136">
          <cell r="B136" t="str">
            <v>SUB-TOTAL (A.6)</v>
          </cell>
          <cell r="F136">
            <v>1550000</v>
          </cell>
          <cell r="J136">
            <v>238</v>
          </cell>
          <cell r="L136">
            <v>1550000</v>
          </cell>
          <cell r="P136">
            <v>66640</v>
          </cell>
        </row>
        <row r="138">
          <cell r="A138" t="str">
            <v>A.7</v>
          </cell>
          <cell r="B138" t="str">
            <v xml:space="preserve">  DC POWER SUPPLY       </v>
          </cell>
        </row>
        <row r="139">
          <cell r="A139" t="str">
            <v>A.7.1</v>
          </cell>
          <cell r="B139" t="str">
            <v xml:space="preserve"> 125VDC CHAGER, 50A,  W/ 60AH LEAD-CALCIUM BATTERY &amp; RACK</v>
          </cell>
          <cell r="C139">
            <v>1</v>
          </cell>
          <cell r="D139" t="str">
            <v>SET</v>
          </cell>
          <cell r="E139">
            <v>325000</v>
          </cell>
          <cell r="F139">
            <v>325000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H140">
            <v>0</v>
          </cell>
          <cell r="I140">
            <v>35</v>
          </cell>
          <cell r="J140">
            <v>70</v>
          </cell>
          <cell r="K140">
            <v>245000</v>
          </cell>
          <cell r="L140">
            <v>490000</v>
          </cell>
          <cell r="M140">
            <v>0</v>
          </cell>
          <cell r="N140">
            <v>0</v>
          </cell>
          <cell r="O140">
            <v>9800</v>
          </cell>
          <cell r="P140">
            <v>19600</v>
          </cell>
        </row>
        <row r="141">
          <cell r="B141" t="str">
            <v>SUB-TOTAL (A7)</v>
          </cell>
          <cell r="F141">
            <v>815000</v>
          </cell>
          <cell r="J141">
            <v>120</v>
          </cell>
          <cell r="L141">
            <v>815000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F145">
            <v>0</v>
          </cell>
          <cell r="H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H146">
            <v>0</v>
          </cell>
          <cell r="I146">
            <v>20</v>
          </cell>
          <cell r="J146">
            <v>120</v>
          </cell>
          <cell r="K146">
            <v>140000</v>
          </cell>
          <cell r="L146">
            <v>840000</v>
          </cell>
          <cell r="M146">
            <v>0</v>
          </cell>
          <cell r="N146">
            <v>0</v>
          </cell>
          <cell r="O146">
            <v>5600</v>
          </cell>
          <cell r="P146">
            <v>33600</v>
          </cell>
        </row>
        <row r="147">
          <cell r="B147" t="str">
            <v>PNL. NO. POWER PANEL.</v>
          </cell>
          <cell r="F147">
            <v>0</v>
          </cell>
          <cell r="H147">
            <v>0</v>
          </cell>
          <cell r="J147">
            <v>0</v>
          </cell>
          <cell r="K147">
            <v>0</v>
          </cell>
          <cell r="L147">
            <v>0</v>
          </cell>
          <cell r="M147">
            <v>0</v>
          </cell>
          <cell r="N147">
            <v>0</v>
          </cell>
          <cell r="O147">
            <v>0</v>
          </cell>
          <cell r="P147">
            <v>0</v>
          </cell>
        </row>
        <row r="148">
          <cell r="A148" t="str">
            <v>A.8.3</v>
          </cell>
          <cell r="B148" t="str">
            <v>DRY RTANSFORMER, WEATHER PROOF ENCLOSURE</v>
          </cell>
          <cell r="F148">
            <v>0</v>
          </cell>
          <cell r="H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F158">
            <v>0</v>
          </cell>
          <cell r="H158">
            <v>0</v>
          </cell>
          <cell r="J158">
            <v>0</v>
          </cell>
          <cell r="K158">
            <v>0</v>
          </cell>
          <cell r="L158">
            <v>0</v>
          </cell>
          <cell r="M158">
            <v>0</v>
          </cell>
          <cell r="N158">
            <v>0</v>
          </cell>
          <cell r="O158">
            <v>0</v>
          </cell>
          <cell r="P158">
            <v>0</v>
          </cell>
        </row>
        <row r="159">
          <cell r="B159" t="str">
            <v>MOSAIC PANEL SIZE 2000(W)x1000(H)MM., W/ LIGHT x60</v>
          </cell>
          <cell r="F159">
            <v>0</v>
          </cell>
          <cell r="H159">
            <v>0</v>
          </cell>
          <cell r="J159">
            <v>0</v>
          </cell>
          <cell r="K159">
            <v>0</v>
          </cell>
          <cell r="L159">
            <v>0</v>
          </cell>
          <cell r="M159">
            <v>0</v>
          </cell>
          <cell r="N159">
            <v>0</v>
          </cell>
          <cell r="O159">
            <v>0</v>
          </cell>
          <cell r="P159">
            <v>0</v>
          </cell>
        </row>
        <row r="160">
          <cell r="B160" t="str">
            <v>SUB-TOTAL (A.8)</v>
          </cell>
          <cell r="F160">
            <v>2996000</v>
          </cell>
          <cell r="J160">
            <v>677</v>
          </cell>
          <cell r="L160">
            <v>2996000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H162">
            <v>0</v>
          </cell>
          <cell r="I162">
            <v>1607</v>
          </cell>
          <cell r="J162">
            <v>1607</v>
          </cell>
          <cell r="K162" t="str">
            <v>M+L</v>
          </cell>
          <cell r="L162" t="str">
            <v>M+L</v>
          </cell>
          <cell r="M162">
            <v>0</v>
          </cell>
          <cell r="N162">
            <v>0</v>
          </cell>
          <cell r="O162">
            <v>1800000</v>
          </cell>
          <cell r="P162">
            <v>1800000</v>
          </cell>
        </row>
        <row r="163">
          <cell r="F163">
            <v>0</v>
          </cell>
          <cell r="H163">
            <v>0</v>
          </cell>
          <cell r="J163">
            <v>0</v>
          </cell>
          <cell r="K163">
            <v>0</v>
          </cell>
          <cell r="L163">
            <v>0</v>
          </cell>
          <cell r="M163">
            <v>0</v>
          </cell>
          <cell r="N163">
            <v>0</v>
          </cell>
          <cell r="O163">
            <v>0</v>
          </cell>
          <cell r="P163">
            <v>0</v>
          </cell>
        </row>
        <row r="164">
          <cell r="B164" t="str">
            <v>SUB-TOTAL : (A)</v>
          </cell>
          <cell r="F164">
            <v>138612100</v>
          </cell>
          <cell r="H164">
            <v>0</v>
          </cell>
          <cell r="J164">
            <v>13764</v>
          </cell>
          <cell r="K164">
            <v>0</v>
          </cell>
          <cell r="L164">
            <v>138612100</v>
          </cell>
          <cell r="M164">
            <v>0</v>
          </cell>
          <cell r="N164">
            <v>0</v>
          </cell>
          <cell r="O164">
            <v>0</v>
          </cell>
          <cell r="P164">
            <v>6155030</v>
          </cell>
        </row>
        <row r="167">
          <cell r="F167">
            <v>0</v>
          </cell>
          <cell r="H167">
            <v>0</v>
          </cell>
          <cell r="J167">
            <v>0</v>
          </cell>
          <cell r="K167">
            <v>0</v>
          </cell>
          <cell r="L167">
            <v>0</v>
          </cell>
          <cell r="M167">
            <v>0</v>
          </cell>
          <cell r="N167">
            <v>0</v>
          </cell>
          <cell r="O167">
            <v>0</v>
          </cell>
          <cell r="P167">
            <v>0</v>
          </cell>
        </row>
        <row r="168">
          <cell r="A168" t="str">
            <v>B</v>
          </cell>
          <cell r="B168" t="str">
            <v xml:space="preserve"> POWER DISTRIBUTION SYSTEM</v>
          </cell>
          <cell r="F168">
            <v>0</v>
          </cell>
          <cell r="H168">
            <v>0</v>
          </cell>
          <cell r="J168">
            <v>0</v>
          </cell>
          <cell r="K168">
            <v>0</v>
          </cell>
          <cell r="L168">
            <v>0</v>
          </cell>
          <cell r="M168">
            <v>0</v>
          </cell>
          <cell r="N168">
            <v>0</v>
          </cell>
          <cell r="O168">
            <v>0</v>
          </cell>
          <cell r="P168">
            <v>0</v>
          </cell>
        </row>
        <row r="169">
          <cell r="F169">
            <v>0</v>
          </cell>
          <cell r="H169">
            <v>0</v>
          </cell>
          <cell r="J169">
            <v>0</v>
          </cell>
          <cell r="K169">
            <v>0</v>
          </cell>
          <cell r="L169">
            <v>0</v>
          </cell>
          <cell r="M169">
            <v>0</v>
          </cell>
          <cell r="N169">
            <v>0</v>
          </cell>
          <cell r="O169">
            <v>0</v>
          </cell>
          <cell r="P169">
            <v>0</v>
          </cell>
        </row>
        <row r="170">
          <cell r="B170" t="str">
            <v xml:space="preserve"> 600V POWER CABLE, XLPE INSU. PVC JACKET</v>
          </cell>
          <cell r="F170">
            <v>0</v>
          </cell>
          <cell r="H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H183">
            <v>0</v>
          </cell>
          <cell r="I183">
            <v>0.32500000000000001</v>
          </cell>
          <cell r="J183">
            <v>98</v>
          </cell>
          <cell r="K183">
            <v>232</v>
          </cell>
          <cell r="L183">
            <v>69600</v>
          </cell>
          <cell r="M183">
            <v>0</v>
          </cell>
          <cell r="N183">
            <v>0</v>
          </cell>
          <cell r="O183">
            <v>91</v>
          </cell>
          <cell r="P183">
            <v>27300</v>
          </cell>
        </row>
        <row r="184">
          <cell r="E184">
            <v>0</v>
          </cell>
          <cell r="F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E185">
            <v>0</v>
          </cell>
          <cell r="F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H192">
            <v>0</v>
          </cell>
          <cell r="I192">
            <v>0.16</v>
          </cell>
          <cell r="J192">
            <v>48</v>
          </cell>
          <cell r="K192">
            <v>83</v>
          </cell>
          <cell r="L192">
            <v>24900</v>
          </cell>
          <cell r="M192">
            <v>0</v>
          </cell>
          <cell r="N192">
            <v>0</v>
          </cell>
          <cell r="O192">
            <v>45</v>
          </cell>
          <cell r="P192">
            <v>13500</v>
          </cell>
        </row>
        <row r="193">
          <cell r="E193">
            <v>0</v>
          </cell>
          <cell r="F193">
            <v>0</v>
          </cell>
          <cell r="H193">
            <v>0</v>
          </cell>
          <cell r="I193">
            <v>0</v>
          </cell>
          <cell r="J193">
            <v>0</v>
          </cell>
          <cell r="K193">
            <v>0</v>
          </cell>
          <cell r="L193">
            <v>0</v>
          </cell>
          <cell r="M193">
            <v>0</v>
          </cell>
          <cell r="N193">
            <v>0</v>
          </cell>
          <cell r="O193">
            <v>0</v>
          </cell>
          <cell r="P193">
            <v>0</v>
          </cell>
        </row>
        <row r="194">
          <cell r="B194" t="str">
            <v>8KV POWER CABLE, XLPE INSU. PVC JACKET</v>
          </cell>
          <cell r="E194">
            <v>0</v>
          </cell>
          <cell r="F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H199">
            <v>0</v>
          </cell>
          <cell r="I199">
            <v>0.27400000000000002</v>
          </cell>
          <cell r="J199">
            <v>4795</v>
          </cell>
          <cell r="K199">
            <v>306</v>
          </cell>
          <cell r="L199">
            <v>5355000</v>
          </cell>
          <cell r="M199">
            <v>0</v>
          </cell>
          <cell r="N199">
            <v>0</v>
          </cell>
          <cell r="O199">
            <v>77</v>
          </cell>
          <cell r="P199">
            <v>1347500</v>
          </cell>
        </row>
        <row r="200">
          <cell r="F200">
            <v>0</v>
          </cell>
          <cell r="H200">
            <v>0</v>
          </cell>
          <cell r="J200">
            <v>0</v>
          </cell>
          <cell r="K200">
            <v>0</v>
          </cell>
          <cell r="L200">
            <v>0</v>
          </cell>
          <cell r="M200">
            <v>0</v>
          </cell>
          <cell r="N200">
            <v>0</v>
          </cell>
          <cell r="O200">
            <v>0</v>
          </cell>
          <cell r="P200">
            <v>0</v>
          </cell>
        </row>
        <row r="201">
          <cell r="B201" t="str">
            <v>8KV TERMINATION KIT, HEAT SHRINKABLE TYPE</v>
          </cell>
          <cell r="F201">
            <v>0</v>
          </cell>
          <cell r="H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H206">
            <v>0</v>
          </cell>
          <cell r="I206">
            <v>4.5</v>
          </cell>
          <cell r="J206">
            <v>180</v>
          </cell>
          <cell r="K206">
            <v>1585</v>
          </cell>
          <cell r="L206">
            <v>63400</v>
          </cell>
          <cell r="M206">
            <v>0</v>
          </cell>
          <cell r="N206">
            <v>0</v>
          </cell>
          <cell r="O206">
            <v>1260</v>
          </cell>
          <cell r="P206">
            <v>50400</v>
          </cell>
        </row>
        <row r="207">
          <cell r="F207">
            <v>0</v>
          </cell>
          <cell r="H207">
            <v>0</v>
          </cell>
          <cell r="J207">
            <v>0</v>
          </cell>
          <cell r="K207">
            <v>0</v>
          </cell>
          <cell r="L207">
            <v>0</v>
          </cell>
          <cell r="M207">
            <v>0</v>
          </cell>
          <cell r="N207">
            <v>0</v>
          </cell>
          <cell r="O207">
            <v>0</v>
          </cell>
          <cell r="P207">
            <v>0</v>
          </cell>
        </row>
        <row r="208">
          <cell r="B208" t="str">
            <v xml:space="preserve"> RSG CONDUIT WITH COUPLING, THICK WALL</v>
          </cell>
          <cell r="F208">
            <v>0</v>
          </cell>
          <cell r="H208">
            <v>0</v>
          </cell>
          <cell r="J208">
            <v>0</v>
          </cell>
          <cell r="K208">
            <v>0</v>
          </cell>
          <cell r="L208">
            <v>0</v>
          </cell>
          <cell r="M208">
            <v>0</v>
          </cell>
          <cell r="N208">
            <v>0</v>
          </cell>
          <cell r="O208">
            <v>0</v>
          </cell>
          <cell r="P208">
            <v>0</v>
          </cell>
        </row>
        <row r="209">
          <cell r="B209" t="str">
            <v xml:space="preserve"> (ANSI C80.1 NPT THREADED)</v>
          </cell>
          <cell r="F209">
            <v>0</v>
          </cell>
          <cell r="H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H213">
            <v>0</v>
          </cell>
          <cell r="I213">
            <v>2.72</v>
          </cell>
          <cell r="J213">
            <v>136</v>
          </cell>
          <cell r="K213">
            <v>840</v>
          </cell>
          <cell r="L213">
            <v>42000</v>
          </cell>
          <cell r="M213">
            <v>0</v>
          </cell>
          <cell r="N213">
            <v>0</v>
          </cell>
          <cell r="O213">
            <v>762</v>
          </cell>
          <cell r="P213">
            <v>38100</v>
          </cell>
        </row>
        <row r="214">
          <cell r="E214" t="str">
            <v xml:space="preserve"> </v>
          </cell>
          <cell r="F214">
            <v>0</v>
          </cell>
          <cell r="H214">
            <v>0</v>
          </cell>
          <cell r="J214">
            <v>0</v>
          </cell>
          <cell r="K214">
            <v>0</v>
          </cell>
          <cell r="L214">
            <v>0</v>
          </cell>
          <cell r="M214">
            <v>0</v>
          </cell>
          <cell r="N214">
            <v>0</v>
          </cell>
          <cell r="O214">
            <v>0</v>
          </cell>
          <cell r="P214">
            <v>0</v>
          </cell>
        </row>
        <row r="215">
          <cell r="B215" t="str">
            <v xml:space="preserve"> FLEXIBLE CONDUIT, LIQUID-TIGHT, UA TYPE</v>
          </cell>
          <cell r="F215">
            <v>0</v>
          </cell>
          <cell r="H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H218">
            <v>0</v>
          </cell>
          <cell r="I218">
            <v>2.08</v>
          </cell>
          <cell r="J218">
            <v>42</v>
          </cell>
          <cell r="K218">
            <v>1307</v>
          </cell>
          <cell r="L218">
            <v>26140</v>
          </cell>
          <cell r="M218">
            <v>0</v>
          </cell>
          <cell r="N218">
            <v>0</v>
          </cell>
          <cell r="O218">
            <v>582</v>
          </cell>
          <cell r="P218">
            <v>11640</v>
          </cell>
        </row>
        <row r="219">
          <cell r="F219">
            <v>0</v>
          </cell>
          <cell r="H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F221">
            <v>0</v>
          </cell>
          <cell r="H221">
            <v>0</v>
          </cell>
          <cell r="J221">
            <v>0</v>
          </cell>
          <cell r="K221">
            <v>0</v>
          </cell>
          <cell r="L221">
            <v>0</v>
          </cell>
          <cell r="M221">
            <v>0</v>
          </cell>
          <cell r="N221">
            <v>0</v>
          </cell>
          <cell r="O221">
            <v>0</v>
          </cell>
          <cell r="P221">
            <v>0</v>
          </cell>
        </row>
        <row r="222">
          <cell r="F222">
            <v>0</v>
          </cell>
          <cell r="H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H223">
            <v>0</v>
          </cell>
          <cell r="I223">
            <v>0.15</v>
          </cell>
          <cell r="J223">
            <v>165</v>
          </cell>
          <cell r="K223">
            <v>20</v>
          </cell>
          <cell r="L223">
            <v>22000</v>
          </cell>
          <cell r="M223">
            <v>0</v>
          </cell>
          <cell r="N223">
            <v>0</v>
          </cell>
          <cell r="O223">
            <v>42</v>
          </cell>
          <cell r="P223">
            <v>46200</v>
          </cell>
        </row>
        <row r="224">
          <cell r="F224">
            <v>0</v>
          </cell>
          <cell r="H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F226">
            <v>0</v>
          </cell>
          <cell r="H226">
            <v>0</v>
          </cell>
          <cell r="J226">
            <v>0</v>
          </cell>
          <cell r="K226">
            <v>0</v>
          </cell>
          <cell r="L226">
            <v>0</v>
          </cell>
          <cell r="M226">
            <v>0</v>
          </cell>
          <cell r="N226">
            <v>0</v>
          </cell>
          <cell r="O226">
            <v>0</v>
          </cell>
          <cell r="P226">
            <v>0</v>
          </cell>
        </row>
        <row r="227">
          <cell r="F227">
            <v>0</v>
          </cell>
          <cell r="H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F229">
            <v>0</v>
          </cell>
          <cell r="H229">
            <v>0</v>
          </cell>
          <cell r="J229">
            <v>0</v>
          </cell>
          <cell r="K229">
            <v>0</v>
          </cell>
          <cell r="L229">
            <v>0</v>
          </cell>
          <cell r="M229">
            <v>0</v>
          </cell>
          <cell r="N229">
            <v>0</v>
          </cell>
          <cell r="O229">
            <v>0</v>
          </cell>
          <cell r="P229">
            <v>0</v>
          </cell>
        </row>
        <row r="230">
          <cell r="F230">
            <v>0</v>
          </cell>
          <cell r="H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F232">
            <v>0</v>
          </cell>
          <cell r="H232">
            <v>0</v>
          </cell>
          <cell r="J232">
            <v>0</v>
          </cell>
          <cell r="K232">
            <v>0</v>
          </cell>
          <cell r="L232">
            <v>0</v>
          </cell>
          <cell r="M232">
            <v>0</v>
          </cell>
          <cell r="N232">
            <v>0</v>
          </cell>
          <cell r="O232">
            <v>0</v>
          </cell>
          <cell r="P232">
            <v>0</v>
          </cell>
        </row>
        <row r="233">
          <cell r="F233">
            <v>0</v>
          </cell>
          <cell r="H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F235">
            <v>0</v>
          </cell>
          <cell r="H235">
            <v>0</v>
          </cell>
          <cell r="J235">
            <v>0</v>
          </cell>
          <cell r="K235">
            <v>0</v>
          </cell>
          <cell r="L235">
            <v>0</v>
          </cell>
          <cell r="M235">
            <v>0</v>
          </cell>
          <cell r="N235">
            <v>0</v>
          </cell>
          <cell r="O235">
            <v>0</v>
          </cell>
          <cell r="P235">
            <v>0</v>
          </cell>
        </row>
        <row r="236">
          <cell r="F236">
            <v>0</v>
          </cell>
          <cell r="H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H237">
            <v>0</v>
          </cell>
          <cell r="J237">
            <v>0</v>
          </cell>
          <cell r="K237">
            <v>1000</v>
          </cell>
          <cell r="L237">
            <v>52000</v>
          </cell>
          <cell r="M237">
            <v>0</v>
          </cell>
          <cell r="N237">
            <v>0</v>
          </cell>
          <cell r="O237">
            <v>0</v>
          </cell>
          <cell r="P237">
            <v>0</v>
          </cell>
        </row>
        <row r="238">
          <cell r="F238">
            <v>0</v>
          </cell>
          <cell r="H238">
            <v>0</v>
          </cell>
          <cell r="J238">
            <v>0</v>
          </cell>
          <cell r="K238">
            <v>0</v>
          </cell>
          <cell r="L238">
            <v>0</v>
          </cell>
          <cell r="M238">
            <v>0</v>
          </cell>
          <cell r="N238">
            <v>0</v>
          </cell>
          <cell r="O238">
            <v>0</v>
          </cell>
          <cell r="P238">
            <v>0</v>
          </cell>
        </row>
        <row r="239">
          <cell r="B239" t="str">
            <v xml:space="preserve"> CABLE TRAY, LADDER TYPE H.D. GALV. STEEL</v>
          </cell>
          <cell r="F239">
            <v>0</v>
          </cell>
          <cell r="H239">
            <v>0</v>
          </cell>
          <cell r="J239">
            <v>0</v>
          </cell>
          <cell r="K239">
            <v>0</v>
          </cell>
          <cell r="L239">
            <v>0</v>
          </cell>
          <cell r="M239">
            <v>0</v>
          </cell>
          <cell r="N239">
            <v>0</v>
          </cell>
          <cell r="O239">
            <v>0</v>
          </cell>
          <cell r="P239">
            <v>0</v>
          </cell>
        </row>
        <row r="240">
          <cell r="B240" t="str">
            <v xml:space="preserve"> W/ ANODIC TREATMENT &amp; EXPOSY COATING(50u)</v>
          </cell>
          <cell r="F240">
            <v>0</v>
          </cell>
          <cell r="H240">
            <v>0</v>
          </cell>
          <cell r="J240">
            <v>0</v>
          </cell>
          <cell r="K240">
            <v>0</v>
          </cell>
          <cell r="L240">
            <v>0</v>
          </cell>
          <cell r="M240">
            <v>0</v>
          </cell>
          <cell r="N240">
            <v>0</v>
          </cell>
          <cell r="O240">
            <v>0</v>
          </cell>
          <cell r="P240">
            <v>0</v>
          </cell>
        </row>
        <row r="241">
          <cell r="B241" t="str">
            <v xml:space="preserve"> STRAIGHT SECTION, </v>
          </cell>
          <cell r="F241">
            <v>0</v>
          </cell>
          <cell r="H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H244">
            <v>0</v>
          </cell>
          <cell r="I244">
            <v>1</v>
          </cell>
          <cell r="J244">
            <v>160</v>
          </cell>
          <cell r="K244">
            <v>450</v>
          </cell>
          <cell r="L244">
            <v>72000</v>
          </cell>
          <cell r="M244">
            <v>0</v>
          </cell>
          <cell r="N244">
            <v>0</v>
          </cell>
          <cell r="O244">
            <v>280</v>
          </cell>
          <cell r="P244">
            <v>44800</v>
          </cell>
        </row>
        <row r="245">
          <cell r="F245">
            <v>0</v>
          </cell>
          <cell r="H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F247">
            <v>0</v>
          </cell>
          <cell r="H247">
            <v>0</v>
          </cell>
          <cell r="J247">
            <v>0</v>
          </cell>
          <cell r="K247">
            <v>0</v>
          </cell>
          <cell r="L247">
            <v>0</v>
          </cell>
          <cell r="M247">
            <v>0</v>
          </cell>
          <cell r="N247">
            <v>0</v>
          </cell>
          <cell r="O247">
            <v>0</v>
          </cell>
          <cell r="P247">
            <v>0</v>
          </cell>
        </row>
        <row r="248">
          <cell r="B248" t="str">
            <v xml:space="preserve"> STRAIGHT SECTION, 600 mm WIDE</v>
          </cell>
          <cell r="F248">
            <v>0</v>
          </cell>
          <cell r="H248">
            <v>0</v>
          </cell>
          <cell r="J248">
            <v>0</v>
          </cell>
          <cell r="K248">
            <v>0</v>
          </cell>
          <cell r="L248">
            <v>0</v>
          </cell>
          <cell r="M248">
            <v>0</v>
          </cell>
          <cell r="N248">
            <v>0</v>
          </cell>
          <cell r="O248">
            <v>0</v>
          </cell>
          <cell r="P248">
            <v>0</v>
          </cell>
        </row>
        <row r="249">
          <cell r="F249">
            <v>0</v>
          </cell>
          <cell r="H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H250">
            <v>0</v>
          </cell>
          <cell r="I250">
            <v>113.39999999999999</v>
          </cell>
          <cell r="J250">
            <v>113</v>
          </cell>
          <cell r="K250">
            <v>174320</v>
          </cell>
          <cell r="L250">
            <v>174320</v>
          </cell>
          <cell r="M250">
            <v>0</v>
          </cell>
          <cell r="N250">
            <v>0</v>
          </cell>
          <cell r="O250">
            <v>31752</v>
          </cell>
          <cell r="P250">
            <v>31752</v>
          </cell>
        </row>
        <row r="251">
          <cell r="F251">
            <v>0</v>
          </cell>
          <cell r="H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H252">
            <v>0</v>
          </cell>
          <cell r="I252">
            <v>0.15</v>
          </cell>
          <cell r="J252">
            <v>593</v>
          </cell>
          <cell r="K252">
            <v>20</v>
          </cell>
          <cell r="L252">
            <v>79000</v>
          </cell>
          <cell r="M252">
            <v>0</v>
          </cell>
          <cell r="N252">
            <v>0</v>
          </cell>
          <cell r="O252">
            <v>42</v>
          </cell>
          <cell r="P252">
            <v>165900</v>
          </cell>
        </row>
        <row r="253">
          <cell r="F253">
            <v>0</v>
          </cell>
          <cell r="H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F255">
            <v>0</v>
          </cell>
          <cell r="H255">
            <v>0</v>
          </cell>
          <cell r="J255">
            <v>0</v>
          </cell>
          <cell r="K255">
            <v>0</v>
          </cell>
          <cell r="L255">
            <v>0</v>
          </cell>
          <cell r="M255">
            <v>0</v>
          </cell>
          <cell r="N255">
            <v>0</v>
          </cell>
          <cell r="O255">
            <v>0</v>
          </cell>
          <cell r="P255">
            <v>0</v>
          </cell>
        </row>
        <row r="256">
          <cell r="B256" t="str">
            <v xml:space="preserve"> 3000(L)x1600(D)x2200(H)MM., W/ DOORS</v>
          </cell>
          <cell r="F256">
            <v>0</v>
          </cell>
          <cell r="H256">
            <v>0</v>
          </cell>
          <cell r="J256">
            <v>0</v>
          </cell>
          <cell r="K256">
            <v>0</v>
          </cell>
          <cell r="L256">
            <v>0</v>
          </cell>
          <cell r="M256">
            <v>0</v>
          </cell>
          <cell r="N256">
            <v>0</v>
          </cell>
          <cell r="O256">
            <v>0</v>
          </cell>
          <cell r="P256">
            <v>0</v>
          </cell>
        </row>
        <row r="257">
          <cell r="F257">
            <v>0</v>
          </cell>
          <cell r="H257">
            <v>0</v>
          </cell>
          <cell r="J257">
            <v>0</v>
          </cell>
          <cell r="K257">
            <v>0</v>
          </cell>
          <cell r="L257">
            <v>0</v>
          </cell>
          <cell r="M257">
            <v>0</v>
          </cell>
          <cell r="N257">
            <v>0</v>
          </cell>
          <cell r="O257">
            <v>0</v>
          </cell>
          <cell r="P257">
            <v>0</v>
          </cell>
        </row>
        <row r="258">
          <cell r="A258">
            <v>52</v>
          </cell>
          <cell r="B258" t="str">
            <v xml:space="preserve">JUNCTION BOX, INDOOR TYPE, </v>
          </cell>
          <cell r="C258">
            <v>3</v>
          </cell>
          <cell r="D258" t="str">
            <v>SET</v>
          </cell>
          <cell r="E258">
            <v>16000</v>
          </cell>
          <cell r="F258">
            <v>48000</v>
          </cell>
          <cell r="H258">
            <v>0</v>
          </cell>
          <cell r="I258">
            <v>15</v>
          </cell>
          <cell r="J258">
            <v>45</v>
          </cell>
          <cell r="K258">
            <v>16000</v>
          </cell>
          <cell r="L258">
            <v>48000</v>
          </cell>
          <cell r="M258">
            <v>0</v>
          </cell>
          <cell r="N258">
            <v>0</v>
          </cell>
          <cell r="O258">
            <v>4200</v>
          </cell>
          <cell r="P258">
            <v>12600</v>
          </cell>
        </row>
        <row r="259">
          <cell r="B259" t="str">
            <v>W/ TB.(FOR 2.0MM. WIRE) X 200P</v>
          </cell>
          <cell r="F259">
            <v>0</v>
          </cell>
          <cell r="H259">
            <v>0</v>
          </cell>
          <cell r="J259">
            <v>0</v>
          </cell>
          <cell r="K259">
            <v>0</v>
          </cell>
          <cell r="L259">
            <v>0</v>
          </cell>
          <cell r="M259">
            <v>0</v>
          </cell>
          <cell r="N259">
            <v>0</v>
          </cell>
          <cell r="O259">
            <v>0</v>
          </cell>
          <cell r="P259">
            <v>0</v>
          </cell>
        </row>
        <row r="260">
          <cell r="F260">
            <v>0</v>
          </cell>
          <cell r="H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H261">
            <v>0</v>
          </cell>
          <cell r="I261">
            <v>963.71999999999991</v>
          </cell>
          <cell r="J261">
            <v>964</v>
          </cell>
          <cell r="K261">
            <v>677772</v>
          </cell>
          <cell r="L261">
            <v>677772</v>
          </cell>
          <cell r="M261">
            <v>0</v>
          </cell>
          <cell r="N261">
            <v>0</v>
          </cell>
          <cell r="O261">
            <v>269842</v>
          </cell>
          <cell r="P261">
            <v>269842</v>
          </cell>
        </row>
        <row r="262">
          <cell r="F262">
            <v>0</v>
          </cell>
          <cell r="H262">
            <v>0</v>
          </cell>
          <cell r="J262">
            <v>0</v>
          </cell>
          <cell r="K262">
            <v>0</v>
          </cell>
          <cell r="L262">
            <v>0</v>
          </cell>
          <cell r="M262">
            <v>0</v>
          </cell>
          <cell r="N262">
            <v>0</v>
          </cell>
          <cell r="O262">
            <v>0</v>
          </cell>
          <cell r="P262">
            <v>0</v>
          </cell>
        </row>
        <row r="263">
          <cell r="B263" t="str">
            <v>SUB-TOTAL : (B)</v>
          </cell>
          <cell r="F263">
            <v>23270172</v>
          </cell>
          <cell r="H263">
            <v>0</v>
          </cell>
          <cell r="J263">
            <v>33088</v>
          </cell>
          <cell r="K263">
            <v>0</v>
          </cell>
          <cell r="L263">
            <v>23270172</v>
          </cell>
          <cell r="M263">
            <v>0</v>
          </cell>
          <cell r="N263">
            <v>0</v>
          </cell>
          <cell r="O263">
            <v>0</v>
          </cell>
          <cell r="P263">
            <v>9262383</v>
          </cell>
        </row>
        <row r="264">
          <cell r="F264">
            <v>0</v>
          </cell>
          <cell r="H264">
            <v>0</v>
          </cell>
          <cell r="J264">
            <v>0</v>
          </cell>
          <cell r="K264">
            <v>0</v>
          </cell>
          <cell r="L264">
            <v>0</v>
          </cell>
          <cell r="M264">
            <v>0</v>
          </cell>
          <cell r="N264">
            <v>0</v>
          </cell>
          <cell r="O264">
            <v>0</v>
          </cell>
          <cell r="P264">
            <v>0</v>
          </cell>
        </row>
        <row r="265">
          <cell r="F265">
            <v>0</v>
          </cell>
          <cell r="H265">
            <v>0</v>
          </cell>
          <cell r="J265">
            <v>0</v>
          </cell>
          <cell r="K265">
            <v>0</v>
          </cell>
          <cell r="L265">
            <v>0</v>
          </cell>
          <cell r="M265">
            <v>0</v>
          </cell>
          <cell r="N265">
            <v>0</v>
          </cell>
          <cell r="O265">
            <v>0</v>
          </cell>
          <cell r="P265">
            <v>0</v>
          </cell>
        </row>
        <row r="266">
          <cell r="F266">
            <v>0</v>
          </cell>
          <cell r="H266">
            <v>0</v>
          </cell>
          <cell r="J266">
            <v>0</v>
          </cell>
          <cell r="K266">
            <v>0</v>
          </cell>
          <cell r="L266">
            <v>0</v>
          </cell>
          <cell r="M266">
            <v>0</v>
          </cell>
          <cell r="N266">
            <v>0</v>
          </cell>
          <cell r="O266">
            <v>0</v>
          </cell>
          <cell r="P266">
            <v>0</v>
          </cell>
        </row>
        <row r="267">
          <cell r="A267" t="str">
            <v xml:space="preserve">  C.</v>
          </cell>
          <cell r="B267" t="str">
            <v xml:space="preserve"> LIGHTING SYSTEM(所有燈具皆包括燈管或燈泡)</v>
          </cell>
          <cell r="F267">
            <v>0</v>
          </cell>
          <cell r="H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F269">
            <v>0</v>
          </cell>
          <cell r="H269">
            <v>0</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H270">
            <v>0</v>
          </cell>
          <cell r="I270">
            <v>10</v>
          </cell>
          <cell r="J270">
            <v>10</v>
          </cell>
          <cell r="K270">
            <v>13000</v>
          </cell>
          <cell r="L270">
            <v>13000</v>
          </cell>
          <cell r="M270">
            <v>0</v>
          </cell>
          <cell r="N270">
            <v>0</v>
          </cell>
          <cell r="O270">
            <v>2800</v>
          </cell>
          <cell r="P270">
            <v>2800</v>
          </cell>
        </row>
        <row r="271">
          <cell r="B271" t="str">
            <v>MAIN 3P30A,BRANCH 2P 20A 8 CKT</v>
          </cell>
          <cell r="F271">
            <v>0</v>
          </cell>
          <cell r="H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F273">
            <v>0</v>
          </cell>
          <cell r="H273">
            <v>0</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H274">
            <v>0</v>
          </cell>
          <cell r="I274">
            <v>8</v>
          </cell>
          <cell r="J274">
            <v>8</v>
          </cell>
          <cell r="K274">
            <v>11000</v>
          </cell>
          <cell r="L274">
            <v>11000</v>
          </cell>
          <cell r="M274">
            <v>0</v>
          </cell>
          <cell r="N274">
            <v>0</v>
          </cell>
          <cell r="O274">
            <v>2240</v>
          </cell>
          <cell r="P274">
            <v>2240</v>
          </cell>
        </row>
        <row r="275">
          <cell r="B275" t="str">
            <v>240V, MAIN 3P30A,BRANCH2P 20A 6CKT</v>
          </cell>
          <cell r="F275">
            <v>0</v>
          </cell>
          <cell r="H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H276">
            <v>0</v>
          </cell>
          <cell r="I276">
            <v>8</v>
          </cell>
          <cell r="J276">
            <v>8</v>
          </cell>
          <cell r="K276">
            <v>164700</v>
          </cell>
          <cell r="L276">
            <v>164700</v>
          </cell>
          <cell r="M276">
            <v>0</v>
          </cell>
          <cell r="N276">
            <v>0</v>
          </cell>
          <cell r="O276">
            <v>2240</v>
          </cell>
          <cell r="P276">
            <v>2240</v>
          </cell>
        </row>
        <row r="277">
          <cell r="B277" t="str">
            <v>240V 2P50A 12CKT</v>
          </cell>
          <cell r="F277">
            <v>0</v>
          </cell>
          <cell r="H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H278">
            <v>0</v>
          </cell>
          <cell r="I278">
            <v>8</v>
          </cell>
          <cell r="J278">
            <v>16</v>
          </cell>
          <cell r="K278">
            <v>12500</v>
          </cell>
          <cell r="L278">
            <v>25000</v>
          </cell>
          <cell r="M278">
            <v>0</v>
          </cell>
          <cell r="N278">
            <v>0</v>
          </cell>
          <cell r="O278">
            <v>2240</v>
          </cell>
          <cell r="P278">
            <v>4480</v>
          </cell>
        </row>
        <row r="279">
          <cell r="B279" t="str">
            <v>240V MAIN 3P50A,BRANCH 3P20A 6CKT</v>
          </cell>
          <cell r="F279">
            <v>0</v>
          </cell>
          <cell r="H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H280">
            <v>0</v>
          </cell>
          <cell r="I280">
            <v>8</v>
          </cell>
          <cell r="J280">
            <v>8</v>
          </cell>
          <cell r="K280">
            <v>14500</v>
          </cell>
          <cell r="L280">
            <v>14500</v>
          </cell>
          <cell r="M280">
            <v>0</v>
          </cell>
          <cell r="N280">
            <v>0</v>
          </cell>
          <cell r="O280">
            <v>2240</v>
          </cell>
          <cell r="P280">
            <v>2240</v>
          </cell>
        </row>
        <row r="281">
          <cell r="B281" t="str">
            <v>240V MAIN 3P70A,BRANCH 3P20A 8CKT</v>
          </cell>
          <cell r="F281">
            <v>0</v>
          </cell>
          <cell r="H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H282">
            <v>0</v>
          </cell>
          <cell r="I282">
            <v>4</v>
          </cell>
          <cell r="J282">
            <v>20</v>
          </cell>
          <cell r="K282">
            <v>37800</v>
          </cell>
          <cell r="L282">
            <v>189000</v>
          </cell>
          <cell r="M282">
            <v>0</v>
          </cell>
          <cell r="N282">
            <v>0</v>
          </cell>
          <cell r="O282">
            <v>1120</v>
          </cell>
          <cell r="P282">
            <v>5600</v>
          </cell>
        </row>
        <row r="283">
          <cell r="B283" t="str">
            <v>GROUP D, 3-POLE 20AMP</v>
          </cell>
          <cell r="F283">
            <v>0</v>
          </cell>
          <cell r="H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H284">
            <v>0</v>
          </cell>
          <cell r="I284">
            <v>4</v>
          </cell>
          <cell r="J284">
            <v>4</v>
          </cell>
          <cell r="K284">
            <v>37800</v>
          </cell>
          <cell r="L284">
            <v>37800</v>
          </cell>
          <cell r="M284">
            <v>0</v>
          </cell>
          <cell r="N284">
            <v>0</v>
          </cell>
          <cell r="O284">
            <v>1120</v>
          </cell>
          <cell r="P284">
            <v>1120</v>
          </cell>
        </row>
        <row r="285">
          <cell r="B285" t="str">
            <v>GROUP D 3-POLE 30AMP</v>
          </cell>
          <cell r="F285">
            <v>0</v>
          </cell>
          <cell r="H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H286">
            <v>0</v>
          </cell>
          <cell r="I286">
            <v>12</v>
          </cell>
          <cell r="J286">
            <v>48</v>
          </cell>
          <cell r="K286">
            <v>25000</v>
          </cell>
          <cell r="L286">
            <v>100000</v>
          </cell>
          <cell r="M286">
            <v>0</v>
          </cell>
          <cell r="N286">
            <v>0</v>
          </cell>
          <cell r="O286">
            <v>3360</v>
          </cell>
          <cell r="P286">
            <v>13440</v>
          </cell>
        </row>
        <row r="287">
          <cell r="B287" t="str">
            <v>3PH 480/240V 15KVA</v>
          </cell>
          <cell r="F287">
            <v>0</v>
          </cell>
          <cell r="H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F289">
            <v>0</v>
          </cell>
          <cell r="H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F291">
            <v>0</v>
          </cell>
          <cell r="H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F293">
            <v>0</v>
          </cell>
          <cell r="H293">
            <v>0</v>
          </cell>
          <cell r="J293">
            <v>0</v>
          </cell>
          <cell r="K293">
            <v>0</v>
          </cell>
          <cell r="L293">
            <v>0</v>
          </cell>
          <cell r="M293">
            <v>0</v>
          </cell>
          <cell r="N293">
            <v>0</v>
          </cell>
          <cell r="O293">
            <v>0</v>
          </cell>
          <cell r="P293">
            <v>0</v>
          </cell>
        </row>
        <row r="294">
          <cell r="B294" t="str">
            <v xml:space="preserve"> GUARD AND DOME REFL. 3/4" HUB 400W 240V</v>
          </cell>
          <cell r="F294">
            <v>0</v>
          </cell>
          <cell r="H294">
            <v>0</v>
          </cell>
          <cell r="J294">
            <v>0</v>
          </cell>
          <cell r="K294">
            <v>0</v>
          </cell>
          <cell r="L294">
            <v>0</v>
          </cell>
          <cell r="M294">
            <v>0</v>
          </cell>
          <cell r="N294">
            <v>0</v>
          </cell>
          <cell r="O294">
            <v>0</v>
          </cell>
          <cell r="P294">
            <v>0</v>
          </cell>
        </row>
        <row r="295">
          <cell r="B295" t="str">
            <v>CLASS 1, DIV.2 GROPU D</v>
          </cell>
          <cell r="F295">
            <v>0</v>
          </cell>
          <cell r="H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F297">
            <v>0</v>
          </cell>
          <cell r="H297">
            <v>0</v>
          </cell>
          <cell r="J297">
            <v>0</v>
          </cell>
          <cell r="K297">
            <v>0</v>
          </cell>
          <cell r="L297">
            <v>0</v>
          </cell>
          <cell r="M297">
            <v>0</v>
          </cell>
          <cell r="N297">
            <v>0</v>
          </cell>
          <cell r="O297">
            <v>0</v>
          </cell>
          <cell r="P297">
            <v>0</v>
          </cell>
        </row>
        <row r="298">
          <cell r="B298" t="str">
            <v xml:space="preserve">DOME REFL. 1-1/2 IN HUB 175W 240V CLASS 1, DIV 2 </v>
          </cell>
          <cell r="F298">
            <v>0</v>
          </cell>
          <cell r="H298">
            <v>0</v>
          </cell>
          <cell r="J298">
            <v>0</v>
          </cell>
          <cell r="K298">
            <v>0</v>
          </cell>
          <cell r="L298">
            <v>0</v>
          </cell>
          <cell r="M298">
            <v>0</v>
          </cell>
          <cell r="N298">
            <v>0</v>
          </cell>
          <cell r="O298">
            <v>0</v>
          </cell>
          <cell r="P298">
            <v>0</v>
          </cell>
        </row>
        <row r="299">
          <cell r="B299" t="str">
            <v>GROUP D</v>
          </cell>
          <cell r="F299">
            <v>0</v>
          </cell>
          <cell r="H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H300">
            <v>0</v>
          </cell>
          <cell r="I300">
            <v>7</v>
          </cell>
          <cell r="J300">
            <v>364</v>
          </cell>
          <cell r="K300">
            <v>5600</v>
          </cell>
          <cell r="L300">
            <v>291200</v>
          </cell>
          <cell r="M300">
            <v>0</v>
          </cell>
          <cell r="N300">
            <v>0</v>
          </cell>
          <cell r="O300">
            <v>1960</v>
          </cell>
          <cell r="P300">
            <v>101920</v>
          </cell>
        </row>
        <row r="301">
          <cell r="B301" t="str">
            <v xml:space="preserve">INTEGRAL CONST. WATT. BALLAST C/W GUARD AND </v>
          </cell>
          <cell r="F301">
            <v>0</v>
          </cell>
          <cell r="H301">
            <v>0</v>
          </cell>
          <cell r="J301">
            <v>0</v>
          </cell>
          <cell r="K301">
            <v>0</v>
          </cell>
          <cell r="L301">
            <v>0</v>
          </cell>
          <cell r="M301">
            <v>0</v>
          </cell>
          <cell r="N301">
            <v>0</v>
          </cell>
          <cell r="O301">
            <v>0</v>
          </cell>
          <cell r="P301">
            <v>0</v>
          </cell>
        </row>
        <row r="302">
          <cell r="B302" t="str">
            <v>DOME REFL. 3/4" HUB 175W 240V CLASS 1 DIV.2 GROUP D</v>
          </cell>
          <cell r="F302">
            <v>0</v>
          </cell>
          <cell r="H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H308">
            <v>0</v>
          </cell>
          <cell r="I308">
            <v>6</v>
          </cell>
          <cell r="J308">
            <v>276</v>
          </cell>
          <cell r="K308">
            <v>27000</v>
          </cell>
          <cell r="L308">
            <v>1242000</v>
          </cell>
          <cell r="M308">
            <v>0</v>
          </cell>
          <cell r="N308">
            <v>0</v>
          </cell>
          <cell r="O308">
            <v>1680</v>
          </cell>
          <cell r="P308">
            <v>77280</v>
          </cell>
        </row>
        <row r="309">
          <cell r="B309" t="str">
            <v>FOR CLASS 1, DIV.2 GROUP D</v>
          </cell>
          <cell r="F309">
            <v>0</v>
          </cell>
          <cell r="H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F311">
            <v>0</v>
          </cell>
          <cell r="H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F313">
            <v>0</v>
          </cell>
          <cell r="H313">
            <v>0</v>
          </cell>
          <cell r="J313">
            <v>0</v>
          </cell>
          <cell r="K313">
            <v>0</v>
          </cell>
          <cell r="L313">
            <v>0</v>
          </cell>
          <cell r="M313">
            <v>0</v>
          </cell>
          <cell r="N313">
            <v>0</v>
          </cell>
          <cell r="O313">
            <v>0</v>
          </cell>
          <cell r="P313">
            <v>0</v>
          </cell>
        </row>
        <row r="314">
          <cell r="B314" t="str">
            <v>GROUP D</v>
          </cell>
          <cell r="F314">
            <v>0</v>
          </cell>
          <cell r="H314">
            <v>0</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F316">
            <v>0</v>
          </cell>
          <cell r="H316">
            <v>0</v>
          </cell>
          <cell r="J316">
            <v>0</v>
          </cell>
          <cell r="K316">
            <v>0</v>
          </cell>
          <cell r="L316">
            <v>0</v>
          </cell>
          <cell r="M316">
            <v>0</v>
          </cell>
          <cell r="N316">
            <v>0</v>
          </cell>
          <cell r="O316">
            <v>0</v>
          </cell>
          <cell r="P316">
            <v>0</v>
          </cell>
        </row>
        <row r="317">
          <cell r="B317" t="str">
            <v>FOR CLASS 1, DIV.2 GROUP D</v>
          </cell>
          <cell r="F317">
            <v>0</v>
          </cell>
          <cell r="H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H318">
            <v>0</v>
          </cell>
          <cell r="I318">
            <v>6</v>
          </cell>
          <cell r="J318">
            <v>6</v>
          </cell>
          <cell r="K318">
            <v>28800</v>
          </cell>
          <cell r="L318">
            <v>28800</v>
          </cell>
          <cell r="M318">
            <v>0</v>
          </cell>
          <cell r="N318">
            <v>0</v>
          </cell>
          <cell r="O318">
            <v>1680</v>
          </cell>
          <cell r="P318">
            <v>1680</v>
          </cell>
        </row>
        <row r="319">
          <cell r="B319" t="str">
            <v>FOR CLASS 1, DIV.2 GROUP D</v>
          </cell>
          <cell r="F319">
            <v>0</v>
          </cell>
          <cell r="H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F321">
            <v>0</v>
          </cell>
          <cell r="H321">
            <v>0</v>
          </cell>
          <cell r="J321">
            <v>0</v>
          </cell>
          <cell r="K321">
            <v>0</v>
          </cell>
          <cell r="L321">
            <v>0</v>
          </cell>
          <cell r="M321">
            <v>0</v>
          </cell>
          <cell r="N321">
            <v>0</v>
          </cell>
          <cell r="O321">
            <v>0</v>
          </cell>
          <cell r="P321">
            <v>0</v>
          </cell>
        </row>
        <row r="322">
          <cell r="B322" t="str">
            <v xml:space="preserve"> 240V 30AT IC 10KA, STAINLESS STEEL</v>
          </cell>
          <cell r="F322">
            <v>0</v>
          </cell>
          <cell r="H322">
            <v>0</v>
          </cell>
          <cell r="J322">
            <v>0</v>
          </cell>
          <cell r="K322">
            <v>0</v>
          </cell>
          <cell r="L322">
            <v>0</v>
          </cell>
          <cell r="M322">
            <v>0</v>
          </cell>
          <cell r="N322">
            <v>0</v>
          </cell>
          <cell r="O322">
            <v>0</v>
          </cell>
          <cell r="P322">
            <v>0</v>
          </cell>
        </row>
        <row r="323">
          <cell r="B323" t="str">
            <v>FOR CLASS 1, DIV.2 GROUP D</v>
          </cell>
          <cell r="F323">
            <v>0</v>
          </cell>
          <cell r="H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H324">
            <v>0</v>
          </cell>
          <cell r="I324">
            <v>4</v>
          </cell>
          <cell r="J324">
            <v>32</v>
          </cell>
          <cell r="K324">
            <v>5400</v>
          </cell>
          <cell r="L324">
            <v>43200</v>
          </cell>
          <cell r="M324">
            <v>0</v>
          </cell>
          <cell r="N324">
            <v>0</v>
          </cell>
          <cell r="O324">
            <v>1120</v>
          </cell>
          <cell r="P324">
            <v>8960</v>
          </cell>
        </row>
        <row r="325">
          <cell r="B325" t="str">
            <v>240V, CLASS 1 DIV.2 GROUP D</v>
          </cell>
          <cell r="F325">
            <v>0</v>
          </cell>
          <cell r="H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H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H339">
            <v>0</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H340">
            <v>0</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H341">
            <v>0</v>
          </cell>
          <cell r="I341">
            <v>679.40000000000009</v>
          </cell>
          <cell r="J341">
            <v>679</v>
          </cell>
          <cell r="K341">
            <v>456514</v>
          </cell>
          <cell r="L341">
            <v>456514</v>
          </cell>
          <cell r="M341">
            <v>0</v>
          </cell>
          <cell r="N341">
            <v>0</v>
          </cell>
          <cell r="O341">
            <v>190232</v>
          </cell>
          <cell r="P341">
            <v>190232</v>
          </cell>
        </row>
        <row r="342">
          <cell r="B342" t="str">
            <v>SUB-TOTAL : (C)</v>
          </cell>
          <cell r="F342">
            <v>9586794</v>
          </cell>
          <cell r="H342">
            <v>0</v>
          </cell>
          <cell r="J342">
            <v>14267</v>
          </cell>
          <cell r="K342">
            <v>0</v>
          </cell>
          <cell r="L342">
            <v>9586794</v>
          </cell>
          <cell r="M342">
            <v>0</v>
          </cell>
          <cell r="N342">
            <v>0</v>
          </cell>
          <cell r="O342">
            <v>0</v>
          </cell>
          <cell r="P342">
            <v>4303107</v>
          </cell>
        </row>
        <row r="343">
          <cell r="H343">
            <v>0</v>
          </cell>
          <cell r="J343">
            <v>0</v>
          </cell>
          <cell r="K343">
            <v>0</v>
          </cell>
          <cell r="L343">
            <v>0</v>
          </cell>
          <cell r="M343">
            <v>0</v>
          </cell>
          <cell r="N343">
            <v>0</v>
          </cell>
          <cell r="O343">
            <v>0</v>
          </cell>
        </row>
        <row r="344">
          <cell r="F344">
            <v>0</v>
          </cell>
          <cell r="H344">
            <v>0</v>
          </cell>
          <cell r="J344">
            <v>0</v>
          </cell>
          <cell r="K344">
            <v>0</v>
          </cell>
          <cell r="L344">
            <v>0</v>
          </cell>
          <cell r="M344">
            <v>0</v>
          </cell>
          <cell r="N344">
            <v>0</v>
          </cell>
          <cell r="O344">
            <v>0</v>
          </cell>
          <cell r="P344">
            <v>0</v>
          </cell>
        </row>
        <row r="345">
          <cell r="A345" t="str">
            <v xml:space="preserve">  D.</v>
          </cell>
          <cell r="B345" t="str">
            <v>GROUNDING  SYSTEM</v>
          </cell>
          <cell r="F345">
            <v>0</v>
          </cell>
          <cell r="H345">
            <v>0</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H352">
            <v>0</v>
          </cell>
          <cell r="J352">
            <v>0</v>
          </cell>
          <cell r="K352">
            <v>1250</v>
          </cell>
          <cell r="L352">
            <v>12500</v>
          </cell>
          <cell r="M352">
            <v>0</v>
          </cell>
          <cell r="N352">
            <v>0</v>
          </cell>
          <cell r="O352">
            <v>0</v>
          </cell>
          <cell r="P352">
            <v>0</v>
          </cell>
        </row>
        <row r="353">
          <cell r="B353" t="str">
            <v xml:space="preserve"> CADWELD GTC-182G</v>
          </cell>
          <cell r="F353">
            <v>0</v>
          </cell>
          <cell r="H353">
            <v>0</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H354">
            <v>0</v>
          </cell>
          <cell r="J354">
            <v>0</v>
          </cell>
          <cell r="K354">
            <v>1250</v>
          </cell>
          <cell r="L354">
            <v>6250</v>
          </cell>
          <cell r="M354">
            <v>0</v>
          </cell>
          <cell r="N354">
            <v>0</v>
          </cell>
          <cell r="O354">
            <v>0</v>
          </cell>
          <cell r="P354">
            <v>0</v>
          </cell>
        </row>
        <row r="355">
          <cell r="B355" t="str">
            <v xml:space="preserve"> CADWELD TAC-2G2G</v>
          </cell>
          <cell r="F355">
            <v>0</v>
          </cell>
          <cell r="H355">
            <v>0</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H356">
            <v>0</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H357">
            <v>0</v>
          </cell>
          <cell r="I357">
            <v>1</v>
          </cell>
          <cell r="J357">
            <v>50</v>
          </cell>
          <cell r="K357">
            <v>650</v>
          </cell>
          <cell r="L357">
            <v>32500</v>
          </cell>
          <cell r="M357">
            <v>0</v>
          </cell>
          <cell r="N357">
            <v>0</v>
          </cell>
          <cell r="O357">
            <v>280</v>
          </cell>
          <cell r="P357">
            <v>14000</v>
          </cell>
        </row>
        <row r="358">
          <cell r="B358" t="str">
            <v xml:space="preserve"> BURNDY GK-6429</v>
          </cell>
          <cell r="F358">
            <v>0</v>
          </cell>
          <cell r="H358">
            <v>0</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H359">
            <v>0</v>
          </cell>
          <cell r="I359">
            <v>6</v>
          </cell>
          <cell r="J359">
            <v>150</v>
          </cell>
          <cell r="K359">
            <v>3500</v>
          </cell>
          <cell r="L359">
            <v>87500</v>
          </cell>
          <cell r="M359">
            <v>0</v>
          </cell>
          <cell r="N359">
            <v>0</v>
          </cell>
          <cell r="O359">
            <v>1680</v>
          </cell>
          <cell r="P359">
            <v>42000</v>
          </cell>
        </row>
        <row r="360">
          <cell r="B360" t="str">
            <v>GROUNDING BUS 300Mx50MMx6t</v>
          </cell>
          <cell r="F360">
            <v>0</v>
          </cell>
          <cell r="H360">
            <v>0</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H367">
            <v>0</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H368">
            <v>0</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H369">
            <v>0</v>
          </cell>
          <cell r="I369">
            <v>316.10000000000002</v>
          </cell>
          <cell r="J369">
            <v>316</v>
          </cell>
          <cell r="K369">
            <v>82038</v>
          </cell>
          <cell r="L369">
            <v>82038</v>
          </cell>
          <cell r="M369">
            <v>0</v>
          </cell>
          <cell r="N369">
            <v>0</v>
          </cell>
          <cell r="O369">
            <v>88508</v>
          </cell>
          <cell r="P369">
            <v>88508</v>
          </cell>
        </row>
        <row r="370">
          <cell r="B370" t="str">
            <v>SUB-TOTAL : (D)</v>
          </cell>
          <cell r="F370">
            <v>902415</v>
          </cell>
          <cell r="H370">
            <v>0</v>
          </cell>
          <cell r="J370">
            <v>3477</v>
          </cell>
          <cell r="K370">
            <v>0</v>
          </cell>
          <cell r="L370">
            <v>902415</v>
          </cell>
          <cell r="M370">
            <v>0</v>
          </cell>
          <cell r="N370">
            <v>0</v>
          </cell>
          <cell r="O370">
            <v>0</v>
          </cell>
          <cell r="P370">
            <v>1266758</v>
          </cell>
        </row>
        <row r="371">
          <cell r="F371">
            <v>0</v>
          </cell>
          <cell r="H371">
            <v>0</v>
          </cell>
          <cell r="J371">
            <v>0</v>
          </cell>
          <cell r="K371">
            <v>0</v>
          </cell>
          <cell r="L371">
            <v>0</v>
          </cell>
          <cell r="M371">
            <v>0</v>
          </cell>
          <cell r="N371">
            <v>0</v>
          </cell>
          <cell r="O371">
            <v>0</v>
          </cell>
          <cell r="P371">
            <v>0</v>
          </cell>
        </row>
        <row r="372">
          <cell r="F372">
            <v>0</v>
          </cell>
          <cell r="H372">
            <v>0</v>
          </cell>
          <cell r="J372">
            <v>0</v>
          </cell>
          <cell r="K372">
            <v>0</v>
          </cell>
          <cell r="L372">
            <v>0</v>
          </cell>
          <cell r="M372">
            <v>0</v>
          </cell>
          <cell r="N372">
            <v>0</v>
          </cell>
          <cell r="O372">
            <v>0</v>
          </cell>
          <cell r="P372">
            <v>0</v>
          </cell>
        </row>
        <row r="373">
          <cell r="D373" t="str">
            <v xml:space="preserve"> </v>
          </cell>
          <cell r="F373">
            <v>0</v>
          </cell>
          <cell r="H373">
            <v>0</v>
          </cell>
          <cell r="J373">
            <v>0</v>
          </cell>
          <cell r="K373">
            <v>0</v>
          </cell>
          <cell r="L373">
            <v>0</v>
          </cell>
          <cell r="M373">
            <v>0</v>
          </cell>
          <cell r="N373">
            <v>0</v>
          </cell>
          <cell r="O373">
            <v>0</v>
          </cell>
          <cell r="P373">
            <v>0</v>
          </cell>
        </row>
        <row r="374">
          <cell r="A374" t="str">
            <v>E.</v>
          </cell>
          <cell r="B374" t="str">
            <v>TELEPHONE SYSTEM(全廠區建築物間之管線)</v>
          </cell>
          <cell r="F374">
            <v>0</v>
          </cell>
          <cell r="H374">
            <v>0</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H380">
            <v>0</v>
          </cell>
          <cell r="I380">
            <v>105</v>
          </cell>
          <cell r="J380">
            <v>105</v>
          </cell>
          <cell r="K380">
            <v>10290</v>
          </cell>
          <cell r="L380">
            <v>10290</v>
          </cell>
          <cell r="M380">
            <v>0</v>
          </cell>
          <cell r="N380">
            <v>0</v>
          </cell>
          <cell r="O380">
            <v>29400</v>
          </cell>
          <cell r="P380">
            <v>29400</v>
          </cell>
        </row>
        <row r="381">
          <cell r="B381" t="str">
            <v>SUB-TOTAL : (E)</v>
          </cell>
          <cell r="F381">
            <v>493190</v>
          </cell>
          <cell r="H381">
            <v>0</v>
          </cell>
          <cell r="J381">
            <v>452</v>
          </cell>
          <cell r="K381">
            <v>0</v>
          </cell>
          <cell r="L381">
            <v>493190</v>
          </cell>
          <cell r="M381">
            <v>0</v>
          </cell>
          <cell r="N381">
            <v>0</v>
          </cell>
          <cell r="O381">
            <v>0</v>
          </cell>
          <cell r="P381">
            <v>126500</v>
          </cell>
        </row>
        <row r="382">
          <cell r="F382">
            <v>0</v>
          </cell>
          <cell r="H382">
            <v>0</v>
          </cell>
          <cell r="J382">
            <v>0</v>
          </cell>
          <cell r="K382">
            <v>0</v>
          </cell>
          <cell r="L382">
            <v>0</v>
          </cell>
          <cell r="M382">
            <v>0</v>
          </cell>
          <cell r="N382">
            <v>0</v>
          </cell>
          <cell r="O382">
            <v>0</v>
          </cell>
          <cell r="P382">
            <v>0</v>
          </cell>
        </row>
        <row r="383">
          <cell r="F383">
            <v>0</v>
          </cell>
          <cell r="H383">
            <v>0</v>
          </cell>
          <cell r="J383">
            <v>0</v>
          </cell>
          <cell r="K383">
            <v>0</v>
          </cell>
          <cell r="L383">
            <v>0</v>
          </cell>
          <cell r="M383">
            <v>0</v>
          </cell>
          <cell r="N383">
            <v>0</v>
          </cell>
          <cell r="O383">
            <v>0</v>
          </cell>
          <cell r="P383">
            <v>0</v>
          </cell>
        </row>
        <row r="384">
          <cell r="A384" t="str">
            <v>F.</v>
          </cell>
          <cell r="B384" t="str">
            <v>PAGE/INTERCOMMUNICATION SYSTEM</v>
          </cell>
          <cell r="D384" t="str">
            <v xml:space="preserve"> </v>
          </cell>
          <cell r="F384">
            <v>0</v>
          </cell>
          <cell r="H384">
            <v>0</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F386">
            <v>0</v>
          </cell>
          <cell r="H386">
            <v>0</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H389">
            <v>0</v>
          </cell>
          <cell r="I389">
            <v>4</v>
          </cell>
          <cell r="J389">
            <v>40</v>
          </cell>
          <cell r="K389">
            <v>1500</v>
          </cell>
          <cell r="L389">
            <v>15000</v>
          </cell>
          <cell r="M389">
            <v>0</v>
          </cell>
          <cell r="N389">
            <v>0</v>
          </cell>
          <cell r="O389">
            <v>1120</v>
          </cell>
          <cell r="P389">
            <v>11200</v>
          </cell>
        </row>
        <row r="390">
          <cell r="B390" t="str">
            <v>3M LG., W/ SMALL FOUNDATION</v>
          </cell>
          <cell r="F390">
            <v>0</v>
          </cell>
          <cell r="H390">
            <v>0</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H391">
            <v>0</v>
          </cell>
          <cell r="I391">
            <v>3</v>
          </cell>
          <cell r="J391">
            <v>48</v>
          </cell>
          <cell r="K391">
            <v>3300</v>
          </cell>
          <cell r="L391">
            <v>52800</v>
          </cell>
          <cell r="M391">
            <v>0</v>
          </cell>
          <cell r="N391">
            <v>0</v>
          </cell>
          <cell r="O391">
            <v>840</v>
          </cell>
          <cell r="P391">
            <v>13440</v>
          </cell>
        </row>
        <row r="392">
          <cell r="B392" t="str">
            <v xml:space="preserve"> 13314-001</v>
          </cell>
          <cell r="F392">
            <v>0</v>
          </cell>
          <cell r="H392">
            <v>0</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F394">
            <v>0</v>
          </cell>
          <cell r="H394">
            <v>0</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H402">
            <v>0</v>
          </cell>
          <cell r="I402">
            <v>61</v>
          </cell>
          <cell r="J402">
            <v>61</v>
          </cell>
          <cell r="K402">
            <v>36300</v>
          </cell>
          <cell r="L402">
            <v>36300</v>
          </cell>
          <cell r="M402">
            <v>0</v>
          </cell>
          <cell r="N402">
            <v>0</v>
          </cell>
          <cell r="O402">
            <v>17080</v>
          </cell>
          <cell r="P402">
            <v>17080</v>
          </cell>
        </row>
        <row r="403">
          <cell r="B403" t="str">
            <v>SEALING FITTING</v>
          </cell>
          <cell r="F403">
            <v>0</v>
          </cell>
          <cell r="H403">
            <v>0</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H405">
            <v>0</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H406">
            <v>0</v>
          </cell>
          <cell r="I406">
            <v>62.35</v>
          </cell>
          <cell r="J406">
            <v>62</v>
          </cell>
          <cell r="K406">
            <v>48051</v>
          </cell>
          <cell r="L406">
            <v>48051</v>
          </cell>
          <cell r="M406">
            <v>0</v>
          </cell>
          <cell r="N406">
            <v>0</v>
          </cell>
          <cell r="O406">
            <v>17458</v>
          </cell>
          <cell r="P406">
            <v>17458</v>
          </cell>
        </row>
        <row r="407">
          <cell r="B407" t="str">
            <v>SUB-TOTAL : (F)</v>
          </cell>
          <cell r="F407">
            <v>1009077</v>
          </cell>
          <cell r="H407">
            <v>0</v>
          </cell>
          <cell r="J407">
            <v>1309</v>
          </cell>
          <cell r="K407">
            <v>0</v>
          </cell>
          <cell r="L407">
            <v>1009077</v>
          </cell>
          <cell r="M407">
            <v>0</v>
          </cell>
          <cell r="N407">
            <v>0</v>
          </cell>
          <cell r="O407">
            <v>0</v>
          </cell>
          <cell r="P407">
            <v>366530</v>
          </cell>
        </row>
        <row r="408">
          <cell r="F408">
            <v>0</v>
          </cell>
          <cell r="H408">
            <v>0</v>
          </cell>
          <cell r="J408">
            <v>0</v>
          </cell>
          <cell r="K408">
            <v>0</v>
          </cell>
          <cell r="L408">
            <v>0</v>
          </cell>
          <cell r="M408">
            <v>0</v>
          </cell>
          <cell r="N408">
            <v>0</v>
          </cell>
          <cell r="O408">
            <v>0</v>
          </cell>
          <cell r="P408">
            <v>0</v>
          </cell>
        </row>
        <row r="409">
          <cell r="F409">
            <v>0</v>
          </cell>
          <cell r="H409">
            <v>0</v>
          </cell>
          <cell r="J409">
            <v>0</v>
          </cell>
          <cell r="K409">
            <v>0</v>
          </cell>
          <cell r="L409">
            <v>0</v>
          </cell>
          <cell r="M409">
            <v>0</v>
          </cell>
          <cell r="N409">
            <v>0</v>
          </cell>
          <cell r="O409">
            <v>0</v>
          </cell>
          <cell r="P409">
            <v>0</v>
          </cell>
        </row>
        <row r="410">
          <cell r="A410" t="str">
            <v>G.</v>
          </cell>
          <cell r="B410" t="str">
            <v>CCTV SYSTEM</v>
          </cell>
          <cell r="D410" t="str">
            <v xml:space="preserve"> </v>
          </cell>
          <cell r="F410">
            <v>0</v>
          </cell>
          <cell r="H410">
            <v>0</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H428">
            <v>0</v>
          </cell>
          <cell r="I428">
            <v>4</v>
          </cell>
          <cell r="J428">
            <v>16</v>
          </cell>
          <cell r="K428">
            <v>8100</v>
          </cell>
          <cell r="L428">
            <v>32400</v>
          </cell>
          <cell r="M428">
            <v>0</v>
          </cell>
          <cell r="N428">
            <v>0</v>
          </cell>
          <cell r="O428">
            <v>1120</v>
          </cell>
          <cell r="P428">
            <v>4480</v>
          </cell>
        </row>
        <row r="429">
          <cell r="B429" t="str">
            <v>W/ COATING, WALL MOUNT. TYPE</v>
          </cell>
          <cell r="F429">
            <v>0</v>
          </cell>
          <cell r="H429">
            <v>0</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F431">
            <v>0</v>
          </cell>
          <cell r="H431">
            <v>0</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H432">
            <v>0</v>
          </cell>
          <cell r="I432">
            <v>122.5</v>
          </cell>
          <cell r="J432">
            <v>123</v>
          </cell>
          <cell r="K432">
            <v>78750</v>
          </cell>
          <cell r="L432">
            <v>78750</v>
          </cell>
          <cell r="M432">
            <v>0</v>
          </cell>
          <cell r="N432">
            <v>0</v>
          </cell>
          <cell r="O432">
            <v>34300</v>
          </cell>
          <cell r="P432">
            <v>34300</v>
          </cell>
        </row>
        <row r="433">
          <cell r="B433" t="str">
            <v>SEALING FITTING</v>
          </cell>
          <cell r="F433">
            <v>0</v>
          </cell>
          <cell r="H433">
            <v>0</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H437">
            <v>0</v>
          </cell>
          <cell r="I437">
            <v>38.61</v>
          </cell>
          <cell r="J437">
            <v>39</v>
          </cell>
          <cell r="K437">
            <v>50879</v>
          </cell>
          <cell r="L437">
            <v>50879</v>
          </cell>
          <cell r="M437">
            <v>0</v>
          </cell>
          <cell r="N437">
            <v>0</v>
          </cell>
          <cell r="O437">
            <v>10811</v>
          </cell>
          <cell r="P437">
            <v>10811</v>
          </cell>
        </row>
        <row r="438">
          <cell r="B438" t="str">
            <v>SUB-TOTAL : (G)</v>
          </cell>
          <cell r="F438">
            <v>1746859</v>
          </cell>
          <cell r="H438">
            <v>0</v>
          </cell>
          <cell r="J438">
            <v>1326</v>
          </cell>
          <cell r="K438">
            <v>0</v>
          </cell>
          <cell r="L438">
            <v>1746859</v>
          </cell>
          <cell r="M438">
            <v>0</v>
          </cell>
          <cell r="N438">
            <v>0</v>
          </cell>
          <cell r="O438">
            <v>0</v>
          </cell>
          <cell r="P438">
            <v>371601</v>
          </cell>
        </row>
        <row r="439">
          <cell r="F439">
            <v>0</v>
          </cell>
          <cell r="H439">
            <v>0</v>
          </cell>
          <cell r="J439">
            <v>0</v>
          </cell>
          <cell r="K439">
            <v>0</v>
          </cell>
          <cell r="L439">
            <v>0</v>
          </cell>
          <cell r="M439">
            <v>0</v>
          </cell>
          <cell r="N439">
            <v>0</v>
          </cell>
          <cell r="O439">
            <v>0</v>
          </cell>
          <cell r="P439">
            <v>0</v>
          </cell>
        </row>
        <row r="440">
          <cell r="F440">
            <v>0</v>
          </cell>
          <cell r="H440">
            <v>0</v>
          </cell>
          <cell r="J440">
            <v>0</v>
          </cell>
          <cell r="K440">
            <v>0</v>
          </cell>
          <cell r="L440">
            <v>0</v>
          </cell>
          <cell r="M440">
            <v>0</v>
          </cell>
          <cell r="N440">
            <v>0</v>
          </cell>
          <cell r="O440">
            <v>0</v>
          </cell>
          <cell r="P440">
            <v>0</v>
          </cell>
        </row>
        <row r="441">
          <cell r="A441" t="str">
            <v>H.</v>
          </cell>
          <cell r="B441" t="str">
            <v xml:space="preserve"> CATHODIC PROTECTION SYSTEM </v>
          </cell>
          <cell r="F441">
            <v>0</v>
          </cell>
          <cell r="H441">
            <v>0</v>
          </cell>
          <cell r="J441">
            <v>0</v>
          </cell>
          <cell r="K441">
            <v>0</v>
          </cell>
          <cell r="L441">
            <v>0</v>
          </cell>
          <cell r="M441">
            <v>0</v>
          </cell>
          <cell r="N441">
            <v>0</v>
          </cell>
          <cell r="O441">
            <v>0</v>
          </cell>
          <cell r="P441">
            <v>0</v>
          </cell>
        </row>
        <row r="442">
          <cell r="A442">
            <v>1</v>
          </cell>
          <cell r="B442" t="str">
            <v>40LB型鎂犧牲陽極</v>
          </cell>
          <cell r="C442">
            <v>60</v>
          </cell>
          <cell r="D442" t="str">
            <v>SET</v>
          </cell>
          <cell r="E442">
            <v>8000</v>
          </cell>
          <cell r="F442">
            <v>480000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F444">
            <v>0</v>
          </cell>
          <cell r="H444">
            <v>0</v>
          </cell>
          <cell r="J444">
            <v>0</v>
          </cell>
          <cell r="K444">
            <v>0</v>
          </cell>
          <cell r="L444">
            <v>0</v>
          </cell>
          <cell r="M444">
            <v>0</v>
          </cell>
          <cell r="N444">
            <v>0</v>
          </cell>
          <cell r="O444">
            <v>0</v>
          </cell>
          <cell r="P444">
            <v>0</v>
          </cell>
        </row>
        <row r="445">
          <cell r="B445" t="str">
            <v xml:space="preserve">PROTECTION COPPER CABLE, 1.4"X1.4"X60" </v>
          </cell>
          <cell r="F445">
            <v>0</v>
          </cell>
          <cell r="H445">
            <v>0</v>
          </cell>
          <cell r="J445">
            <v>0</v>
          </cell>
          <cell r="K445">
            <v>0</v>
          </cell>
          <cell r="L445">
            <v>0</v>
          </cell>
          <cell r="M445">
            <v>0</v>
          </cell>
          <cell r="N445">
            <v>0</v>
          </cell>
          <cell r="O445">
            <v>0</v>
          </cell>
          <cell r="P445">
            <v>0</v>
          </cell>
        </row>
        <row r="446">
          <cell r="B446" t="str">
            <v>ANODE</v>
          </cell>
          <cell r="F446">
            <v>0</v>
          </cell>
          <cell r="H446">
            <v>0</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H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H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H457">
            <v>0</v>
          </cell>
          <cell r="I457">
            <v>0.5</v>
          </cell>
          <cell r="J457">
            <v>143</v>
          </cell>
          <cell r="K457">
            <v>16</v>
          </cell>
          <cell r="L457">
            <v>4560</v>
          </cell>
          <cell r="M457">
            <v>0</v>
          </cell>
          <cell r="N457">
            <v>0</v>
          </cell>
          <cell r="O457">
            <v>140</v>
          </cell>
          <cell r="P457">
            <v>39900</v>
          </cell>
        </row>
        <row r="458">
          <cell r="B458" t="str">
            <v>TABLE 1, 1"</v>
          </cell>
          <cell r="P458">
            <v>0</v>
          </cell>
        </row>
        <row r="459">
          <cell r="A459">
            <v>11</v>
          </cell>
          <cell r="B459" t="str">
            <v xml:space="preserve">CONCRETE, 3000PSI </v>
          </cell>
          <cell r="C459">
            <v>3</v>
          </cell>
          <cell r="D459" t="str">
            <v>M3</v>
          </cell>
          <cell r="E459" t="str">
            <v>M+L</v>
          </cell>
          <cell r="F459" t="str">
            <v>M+L</v>
          </cell>
          <cell r="H459">
            <v>0</v>
          </cell>
          <cell r="J459">
            <v>0</v>
          </cell>
          <cell r="K459" t="str">
            <v>M+L</v>
          </cell>
          <cell r="L459" t="str">
            <v>M+L</v>
          </cell>
          <cell r="O459">
            <v>2300</v>
          </cell>
          <cell r="P459">
            <v>6900</v>
          </cell>
        </row>
        <row r="460">
          <cell r="A460">
            <v>12</v>
          </cell>
          <cell r="B460" t="str">
            <v>STEEL REINFORCING BAR, 3/8"</v>
          </cell>
          <cell r="C460">
            <v>610</v>
          </cell>
          <cell r="D460" t="str">
            <v>KG</v>
          </cell>
          <cell r="E460" t="str">
            <v>M+L</v>
          </cell>
          <cell r="F460" t="str">
            <v>M+L</v>
          </cell>
          <cell r="H460">
            <v>0</v>
          </cell>
          <cell r="J460">
            <v>0</v>
          </cell>
          <cell r="K460" t="str">
            <v>M+L</v>
          </cell>
          <cell r="L460" t="str">
            <v>M+L</v>
          </cell>
          <cell r="O460">
            <v>16</v>
          </cell>
          <cell r="P460">
            <v>9760</v>
          </cell>
        </row>
        <row r="461">
          <cell r="A461">
            <v>13</v>
          </cell>
          <cell r="B461" t="str">
            <v xml:space="preserve"> EXCAVATION</v>
          </cell>
          <cell r="C461">
            <v>152</v>
          </cell>
          <cell r="D461" t="str">
            <v>M3</v>
          </cell>
          <cell r="E461" t="str">
            <v>M+L</v>
          </cell>
          <cell r="F461" t="str">
            <v>M+L</v>
          </cell>
          <cell r="H461">
            <v>0</v>
          </cell>
          <cell r="J461">
            <v>0</v>
          </cell>
          <cell r="K461" t="str">
            <v>M+L</v>
          </cell>
          <cell r="L461" t="str">
            <v>M+L</v>
          </cell>
          <cell r="O461">
            <v>120</v>
          </cell>
          <cell r="P461">
            <v>18240</v>
          </cell>
        </row>
        <row r="462">
          <cell r="A462">
            <v>14</v>
          </cell>
          <cell r="B462" t="str">
            <v xml:space="preserve"> BACKFILL SAND</v>
          </cell>
          <cell r="C462">
            <v>50</v>
          </cell>
          <cell r="D462" t="str">
            <v>M3</v>
          </cell>
          <cell r="E462" t="str">
            <v>M+L</v>
          </cell>
          <cell r="F462" t="str">
            <v>M+L</v>
          </cell>
          <cell r="H462">
            <v>0</v>
          </cell>
          <cell r="J462">
            <v>0</v>
          </cell>
          <cell r="K462" t="str">
            <v>M+L</v>
          </cell>
          <cell r="L462" t="str">
            <v>M+L</v>
          </cell>
          <cell r="O462">
            <v>550</v>
          </cell>
          <cell r="P462">
            <v>27500</v>
          </cell>
        </row>
        <row r="463">
          <cell r="A463">
            <v>15</v>
          </cell>
          <cell r="B463" t="str">
            <v xml:space="preserve"> BACKFILL STONE</v>
          </cell>
          <cell r="C463">
            <v>31</v>
          </cell>
          <cell r="D463" t="str">
            <v>M3</v>
          </cell>
          <cell r="E463" t="str">
            <v>M+L</v>
          </cell>
          <cell r="F463" t="str">
            <v>M+L</v>
          </cell>
          <cell r="H463">
            <v>0</v>
          </cell>
          <cell r="J463">
            <v>0</v>
          </cell>
          <cell r="K463" t="str">
            <v>M+L</v>
          </cell>
          <cell r="L463" t="str">
            <v>M+L</v>
          </cell>
          <cell r="O463">
            <v>520</v>
          </cell>
          <cell r="P463">
            <v>16120</v>
          </cell>
        </row>
        <row r="464">
          <cell r="A464">
            <v>16</v>
          </cell>
          <cell r="B464" t="str">
            <v xml:space="preserve"> DISPOSAL</v>
          </cell>
          <cell r="C464">
            <v>80</v>
          </cell>
          <cell r="D464" t="str">
            <v>M3</v>
          </cell>
          <cell r="E464" t="str">
            <v>M+L</v>
          </cell>
          <cell r="F464" t="str">
            <v>M+L</v>
          </cell>
          <cell r="H464">
            <v>0</v>
          </cell>
          <cell r="J464">
            <v>0</v>
          </cell>
          <cell r="K464" t="str">
            <v>M+L</v>
          </cell>
          <cell r="L464" t="str">
            <v>M+L</v>
          </cell>
          <cell r="O464">
            <v>220</v>
          </cell>
          <cell r="P464">
            <v>17600</v>
          </cell>
        </row>
        <row r="465">
          <cell r="A465">
            <v>17</v>
          </cell>
          <cell r="B465" t="str">
            <v>熱縮絕緣套管理(含熱溶膠)</v>
          </cell>
          <cell r="C465">
            <v>9</v>
          </cell>
          <cell r="D465" t="str">
            <v>PCS</v>
          </cell>
          <cell r="E465">
            <v>500</v>
          </cell>
          <cell r="F465">
            <v>4500</v>
          </cell>
          <cell r="H465">
            <v>0</v>
          </cell>
          <cell r="I465">
            <v>2</v>
          </cell>
          <cell r="J465">
            <v>18</v>
          </cell>
          <cell r="K465">
            <v>500</v>
          </cell>
          <cell r="L465">
            <v>4500</v>
          </cell>
          <cell r="M465">
            <v>0</v>
          </cell>
          <cell r="N465">
            <v>0</v>
          </cell>
          <cell r="O465">
            <v>560</v>
          </cell>
          <cell r="P465">
            <v>5040</v>
          </cell>
        </row>
        <row r="466">
          <cell r="A466">
            <v>18</v>
          </cell>
          <cell r="B466" t="str">
            <v>自融型絕緣膠帶</v>
          </cell>
          <cell r="C466">
            <v>7</v>
          </cell>
          <cell r="D466" t="str">
            <v>ROLL</v>
          </cell>
          <cell r="E466">
            <v>300</v>
          </cell>
          <cell r="F466">
            <v>2100</v>
          </cell>
          <cell r="H466">
            <v>0</v>
          </cell>
          <cell r="I466">
            <v>1</v>
          </cell>
          <cell r="J466">
            <v>7</v>
          </cell>
          <cell r="K466">
            <v>300</v>
          </cell>
          <cell r="L466">
            <v>2100</v>
          </cell>
          <cell r="M466">
            <v>0</v>
          </cell>
          <cell r="N466">
            <v>0</v>
          </cell>
          <cell r="O466">
            <v>280</v>
          </cell>
          <cell r="P466">
            <v>1960</v>
          </cell>
        </row>
        <row r="467">
          <cell r="A467">
            <v>19</v>
          </cell>
          <cell r="B467" t="str">
            <v>熱融焊點PE包覆蓋</v>
          </cell>
          <cell r="C467">
            <v>8</v>
          </cell>
          <cell r="D467" t="str">
            <v>PCS</v>
          </cell>
          <cell r="E467">
            <v>350</v>
          </cell>
          <cell r="F467">
            <v>2800</v>
          </cell>
          <cell r="H467">
            <v>0</v>
          </cell>
          <cell r="I467">
            <v>1</v>
          </cell>
          <cell r="J467">
            <v>8</v>
          </cell>
          <cell r="K467">
            <v>350</v>
          </cell>
          <cell r="L467">
            <v>2800</v>
          </cell>
          <cell r="M467">
            <v>0</v>
          </cell>
          <cell r="N467">
            <v>0</v>
          </cell>
          <cell r="O467">
            <v>280</v>
          </cell>
          <cell r="P467">
            <v>2240</v>
          </cell>
        </row>
        <row r="468">
          <cell r="A468">
            <v>20</v>
          </cell>
          <cell r="B468" t="str">
            <v>MISCELLANEOUS INCLUDE 防蝕系統測試調整 &amp; 交通安全措施費</v>
          </cell>
          <cell r="C468">
            <v>1</v>
          </cell>
          <cell r="D468" t="str">
            <v>LOT</v>
          </cell>
          <cell r="E468">
            <v>67883.5</v>
          </cell>
          <cell r="F468">
            <v>67884</v>
          </cell>
          <cell r="H468">
            <v>0</v>
          </cell>
          <cell r="I468">
            <v>93.2</v>
          </cell>
          <cell r="J468">
            <v>93</v>
          </cell>
          <cell r="K468">
            <v>67884</v>
          </cell>
          <cell r="L468">
            <v>67884</v>
          </cell>
          <cell r="M468">
            <v>0</v>
          </cell>
          <cell r="N468">
            <v>0</v>
          </cell>
          <cell r="O468">
            <v>26096</v>
          </cell>
          <cell r="P468">
            <v>26096</v>
          </cell>
        </row>
        <row r="469">
          <cell r="B469" t="str">
            <v>SUB-TOTAL : (H)</v>
          </cell>
          <cell r="F469">
            <v>746719</v>
          </cell>
          <cell r="H469">
            <v>0</v>
          </cell>
          <cell r="J469">
            <v>1025</v>
          </cell>
          <cell r="K469">
            <v>0</v>
          </cell>
          <cell r="L469">
            <v>746719</v>
          </cell>
          <cell r="M469">
            <v>0</v>
          </cell>
          <cell r="N469">
            <v>0</v>
          </cell>
          <cell r="O469">
            <v>0</v>
          </cell>
          <cell r="P469">
            <v>383226</v>
          </cell>
        </row>
        <row r="470">
          <cell r="F470">
            <v>0</v>
          </cell>
          <cell r="H470">
            <v>0</v>
          </cell>
          <cell r="J470">
            <v>0</v>
          </cell>
          <cell r="K470">
            <v>0</v>
          </cell>
          <cell r="L470">
            <v>0</v>
          </cell>
          <cell r="M470">
            <v>0</v>
          </cell>
          <cell r="N470">
            <v>0</v>
          </cell>
          <cell r="O470">
            <v>0</v>
          </cell>
          <cell r="P470">
            <v>0</v>
          </cell>
        </row>
        <row r="471">
          <cell r="F471">
            <v>0</v>
          </cell>
          <cell r="H471">
            <v>0</v>
          </cell>
          <cell r="J471">
            <v>0</v>
          </cell>
          <cell r="K471">
            <v>0</v>
          </cell>
          <cell r="L471">
            <v>0</v>
          </cell>
          <cell r="M471">
            <v>0</v>
          </cell>
          <cell r="N471">
            <v>0</v>
          </cell>
          <cell r="O471">
            <v>0</v>
          </cell>
          <cell r="P471">
            <v>0</v>
          </cell>
        </row>
        <row r="472">
          <cell r="F472">
            <v>0</v>
          </cell>
          <cell r="H472">
            <v>0</v>
          </cell>
          <cell r="J472">
            <v>0</v>
          </cell>
          <cell r="K472">
            <v>0</v>
          </cell>
          <cell r="L472">
            <v>0</v>
          </cell>
          <cell r="M472">
            <v>0</v>
          </cell>
          <cell r="N472">
            <v>0</v>
          </cell>
          <cell r="O472">
            <v>0</v>
          </cell>
          <cell r="P472">
            <v>0</v>
          </cell>
        </row>
        <row r="473">
          <cell r="A473" t="str">
            <v>I.</v>
          </cell>
          <cell r="B473" t="str">
            <v>APS SYSTEM</v>
          </cell>
          <cell r="F473">
            <v>0</v>
          </cell>
          <cell r="H473">
            <v>0</v>
          </cell>
          <cell r="J473">
            <v>0</v>
          </cell>
          <cell r="K473">
            <v>0</v>
          </cell>
          <cell r="L473">
            <v>0</v>
          </cell>
          <cell r="M473">
            <v>0</v>
          </cell>
          <cell r="N473">
            <v>0</v>
          </cell>
          <cell r="O473">
            <v>0</v>
          </cell>
          <cell r="P473">
            <v>0</v>
          </cell>
        </row>
        <row r="474">
          <cell r="B474" t="str">
            <v>D&amp;F SYSTEM PANEL, INCLUDING</v>
          </cell>
          <cell r="F474">
            <v>0</v>
          </cell>
          <cell r="H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F476">
            <v>0</v>
          </cell>
          <cell r="H476">
            <v>0</v>
          </cell>
          <cell r="J476">
            <v>0</v>
          </cell>
          <cell r="K476">
            <v>0</v>
          </cell>
          <cell r="L476">
            <v>0</v>
          </cell>
          <cell r="M476">
            <v>0</v>
          </cell>
          <cell r="N476">
            <v>0</v>
          </cell>
          <cell r="O476">
            <v>0</v>
          </cell>
          <cell r="P476">
            <v>0</v>
          </cell>
        </row>
        <row r="477">
          <cell r="B477" t="str">
            <v>INTERPOSITION RELAY x50,  WIRING, AND TB.</v>
          </cell>
          <cell r="F477">
            <v>0</v>
          </cell>
          <cell r="H477">
            <v>0</v>
          </cell>
          <cell r="J477">
            <v>0</v>
          </cell>
          <cell r="K477">
            <v>0</v>
          </cell>
          <cell r="L477">
            <v>0</v>
          </cell>
          <cell r="M477">
            <v>0</v>
          </cell>
          <cell r="N477">
            <v>0</v>
          </cell>
          <cell r="O477">
            <v>0</v>
          </cell>
          <cell r="P477">
            <v>0</v>
          </cell>
        </row>
        <row r="478">
          <cell r="B478" t="str">
            <v>SOFTWARE DESIGN PACKAGE</v>
          </cell>
          <cell r="F478">
            <v>0</v>
          </cell>
          <cell r="H478">
            <v>0</v>
          </cell>
          <cell r="J478">
            <v>0</v>
          </cell>
          <cell r="K478">
            <v>0</v>
          </cell>
          <cell r="L478">
            <v>0</v>
          </cell>
          <cell r="M478">
            <v>0</v>
          </cell>
          <cell r="N478">
            <v>0</v>
          </cell>
          <cell r="O478">
            <v>0</v>
          </cell>
          <cell r="P478">
            <v>0</v>
          </cell>
        </row>
        <row r="479">
          <cell r="A479">
            <v>2</v>
          </cell>
          <cell r="B479" t="str">
            <v>OPERATION CONSOLE, INCLUDING</v>
          </cell>
          <cell r="C479">
            <v>1</v>
          </cell>
          <cell r="D479" t="str">
            <v>SET</v>
          </cell>
          <cell r="E479">
            <v>357000</v>
          </cell>
          <cell r="F479">
            <v>357000</v>
          </cell>
          <cell r="H479">
            <v>0</v>
          </cell>
          <cell r="I479">
            <v>20</v>
          </cell>
          <cell r="J479">
            <v>20</v>
          </cell>
          <cell r="K479">
            <v>357000</v>
          </cell>
          <cell r="L479">
            <v>357000</v>
          </cell>
          <cell r="M479">
            <v>0</v>
          </cell>
          <cell r="N479">
            <v>0</v>
          </cell>
          <cell r="O479">
            <v>5600</v>
          </cell>
          <cell r="P479">
            <v>5600</v>
          </cell>
        </row>
        <row r="480">
          <cell r="B480" t="str">
            <v>ANNUNCIATOR PANEL, W/ 50 WINDOWS</v>
          </cell>
          <cell r="F480">
            <v>0</v>
          </cell>
          <cell r="H480">
            <v>0</v>
          </cell>
          <cell r="J480">
            <v>0</v>
          </cell>
          <cell r="K480">
            <v>0</v>
          </cell>
          <cell r="L480">
            <v>0</v>
          </cell>
          <cell r="M480">
            <v>0</v>
          </cell>
          <cell r="N480">
            <v>0</v>
          </cell>
          <cell r="O480">
            <v>0</v>
          </cell>
          <cell r="P480">
            <v>0</v>
          </cell>
        </row>
        <row r="481">
          <cell r="B481" t="str">
            <v xml:space="preserve">COMMAND BOARD, W/ 15 PB SWITCH(SW. W/LIGHT) </v>
          </cell>
          <cell r="F481">
            <v>0</v>
          </cell>
          <cell r="H481">
            <v>0</v>
          </cell>
          <cell r="J481">
            <v>0</v>
          </cell>
          <cell r="K481">
            <v>0</v>
          </cell>
          <cell r="L481">
            <v>0</v>
          </cell>
          <cell r="M481">
            <v>0</v>
          </cell>
          <cell r="N481">
            <v>0</v>
          </cell>
          <cell r="O481">
            <v>0</v>
          </cell>
          <cell r="P481">
            <v>0</v>
          </cell>
        </row>
        <row r="482">
          <cell r="B482" t="str">
            <v>WIRING, AND TB.</v>
          </cell>
          <cell r="F482">
            <v>0</v>
          </cell>
          <cell r="H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H483">
            <v>0</v>
          </cell>
          <cell r="I483">
            <v>20</v>
          </cell>
          <cell r="J483">
            <v>20</v>
          </cell>
          <cell r="K483">
            <v>448000</v>
          </cell>
          <cell r="L483">
            <v>448000</v>
          </cell>
          <cell r="M483">
            <v>0</v>
          </cell>
          <cell r="N483">
            <v>0</v>
          </cell>
          <cell r="O483">
            <v>5600</v>
          </cell>
          <cell r="P483">
            <v>5600</v>
          </cell>
        </row>
        <row r="484">
          <cell r="B484" t="str">
            <v>MOSAIC PANEL  SIZE 1200Hx1200W, W/</v>
          </cell>
          <cell r="F484">
            <v>0</v>
          </cell>
          <cell r="H484">
            <v>0</v>
          </cell>
          <cell r="J484">
            <v>0</v>
          </cell>
          <cell r="K484">
            <v>0</v>
          </cell>
          <cell r="L484">
            <v>0</v>
          </cell>
          <cell r="M484">
            <v>0</v>
          </cell>
          <cell r="N484">
            <v>0</v>
          </cell>
          <cell r="O484">
            <v>0</v>
          </cell>
          <cell r="P484">
            <v>0</v>
          </cell>
        </row>
        <row r="485">
          <cell r="B485" t="str">
            <v>INDICATION LIGHT x60, POWER SUPPLY, WIRING, AND TB.</v>
          </cell>
          <cell r="F485">
            <v>0</v>
          </cell>
          <cell r="H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F487">
            <v>0</v>
          </cell>
          <cell r="H487">
            <v>0</v>
          </cell>
          <cell r="J487">
            <v>0</v>
          </cell>
          <cell r="K487">
            <v>0</v>
          </cell>
          <cell r="L487">
            <v>0</v>
          </cell>
          <cell r="M487">
            <v>0</v>
          </cell>
          <cell r="N487">
            <v>0</v>
          </cell>
          <cell r="O487">
            <v>0</v>
          </cell>
          <cell r="P487">
            <v>0</v>
          </cell>
        </row>
        <row r="488">
          <cell r="B488" t="str">
            <v>GAS DETECTOR CONTROLLER, 8-CHANNEL x8</v>
          </cell>
          <cell r="F488">
            <v>0</v>
          </cell>
          <cell r="H488">
            <v>0</v>
          </cell>
          <cell r="J488">
            <v>0</v>
          </cell>
          <cell r="K488">
            <v>0</v>
          </cell>
          <cell r="L488">
            <v>0</v>
          </cell>
          <cell r="M488">
            <v>0</v>
          </cell>
          <cell r="N488">
            <v>0</v>
          </cell>
          <cell r="O488">
            <v>0</v>
          </cell>
          <cell r="P488">
            <v>0</v>
          </cell>
        </row>
        <row r="489">
          <cell r="B489" t="str">
            <v>LOW TEMP. DETECTOR CONTROLLER, 4-CHANNEL x7</v>
          </cell>
          <cell r="F489">
            <v>0</v>
          </cell>
          <cell r="H489">
            <v>0</v>
          </cell>
          <cell r="J489">
            <v>0</v>
          </cell>
          <cell r="K489">
            <v>0</v>
          </cell>
          <cell r="L489">
            <v>0</v>
          </cell>
          <cell r="M489">
            <v>0</v>
          </cell>
          <cell r="N489">
            <v>0</v>
          </cell>
          <cell r="O489">
            <v>0</v>
          </cell>
          <cell r="P489">
            <v>0</v>
          </cell>
        </row>
        <row r="490">
          <cell r="B490" t="str">
            <v>POWER SUPPLY, WIRING, AND TB.</v>
          </cell>
          <cell r="F490">
            <v>0</v>
          </cell>
          <cell r="H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F497">
            <v>0</v>
          </cell>
          <cell r="H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H501">
            <v>0</v>
          </cell>
          <cell r="I501">
            <v>935.4</v>
          </cell>
          <cell r="J501">
            <v>935</v>
          </cell>
          <cell r="K501">
            <v>639800</v>
          </cell>
          <cell r="L501">
            <v>639800</v>
          </cell>
          <cell r="M501">
            <v>0</v>
          </cell>
          <cell r="N501">
            <v>0</v>
          </cell>
          <cell r="O501">
            <v>261912</v>
          </cell>
          <cell r="P501">
            <v>261912</v>
          </cell>
        </row>
        <row r="502">
          <cell r="A502">
            <v>15</v>
          </cell>
          <cell r="B502" t="str">
            <v>600V控制電纜,銅導体,PVC絕緣,麥拉遮蔽(OVERALL),</v>
          </cell>
          <cell r="C502">
            <v>650</v>
          </cell>
          <cell r="D502" t="str">
            <v>M</v>
          </cell>
          <cell r="E502">
            <v>37</v>
          </cell>
          <cell r="F502">
            <v>24050</v>
          </cell>
          <cell r="H502">
            <v>0</v>
          </cell>
          <cell r="I502">
            <v>0.11700000000000001</v>
          </cell>
          <cell r="J502">
            <v>76</v>
          </cell>
          <cell r="K502">
            <v>37</v>
          </cell>
          <cell r="L502">
            <v>24050</v>
          </cell>
          <cell r="M502">
            <v>0</v>
          </cell>
          <cell r="N502">
            <v>0</v>
          </cell>
          <cell r="O502">
            <v>33</v>
          </cell>
          <cell r="P502">
            <v>21450</v>
          </cell>
        </row>
        <row r="503">
          <cell r="B503" t="str">
            <v>PVC黑色被覆 7C-2SQ.MM</v>
          </cell>
          <cell r="F503">
            <v>0</v>
          </cell>
          <cell r="H503">
            <v>0</v>
          </cell>
          <cell r="J503">
            <v>0</v>
          </cell>
          <cell r="K503">
            <v>0</v>
          </cell>
          <cell r="L503">
            <v>0</v>
          </cell>
          <cell r="M503">
            <v>0</v>
          </cell>
          <cell r="N503">
            <v>0</v>
          </cell>
          <cell r="O503">
            <v>0</v>
          </cell>
          <cell r="P503">
            <v>0</v>
          </cell>
        </row>
        <row r="504">
          <cell r="A504">
            <v>16</v>
          </cell>
          <cell r="B504" t="str">
            <v>600V控制電纜,銅導体,PVC絕緣,麥拉遮蔽(OVERALL),</v>
          </cell>
          <cell r="C504">
            <v>1500</v>
          </cell>
          <cell r="D504" t="str">
            <v>M</v>
          </cell>
          <cell r="E504">
            <v>41</v>
          </cell>
          <cell r="F504">
            <v>61500</v>
          </cell>
          <cell r="H504">
            <v>0</v>
          </cell>
          <cell r="I504">
            <v>0.13300000000000001</v>
          </cell>
          <cell r="J504">
            <v>200</v>
          </cell>
          <cell r="K504">
            <v>41</v>
          </cell>
          <cell r="L504">
            <v>61500</v>
          </cell>
          <cell r="M504">
            <v>0</v>
          </cell>
          <cell r="N504">
            <v>0</v>
          </cell>
          <cell r="O504">
            <v>37</v>
          </cell>
          <cell r="P504">
            <v>55500</v>
          </cell>
        </row>
        <row r="505">
          <cell r="B505" t="str">
            <v>PVC黑色被覆 9C-2SQ.MM</v>
          </cell>
          <cell r="F505">
            <v>0</v>
          </cell>
          <cell r="H505">
            <v>0</v>
          </cell>
          <cell r="J505">
            <v>0</v>
          </cell>
          <cell r="K505">
            <v>0</v>
          </cell>
          <cell r="L505">
            <v>0</v>
          </cell>
          <cell r="M505">
            <v>0</v>
          </cell>
          <cell r="N505">
            <v>0</v>
          </cell>
          <cell r="O505">
            <v>0</v>
          </cell>
          <cell r="P505">
            <v>0</v>
          </cell>
        </row>
        <row r="506">
          <cell r="A506">
            <v>17</v>
          </cell>
          <cell r="B506" t="str">
            <v>600V控制電纜,銅導体,PVC絕緣,麥拉遮蔽(OVERALL),</v>
          </cell>
          <cell r="C506">
            <v>2600</v>
          </cell>
          <cell r="D506" t="str">
            <v>M</v>
          </cell>
          <cell r="E506">
            <v>53</v>
          </cell>
          <cell r="F506">
            <v>137800</v>
          </cell>
          <cell r="H506">
            <v>0</v>
          </cell>
          <cell r="I506">
            <v>0.153</v>
          </cell>
          <cell r="J506">
            <v>398</v>
          </cell>
          <cell r="K506">
            <v>53</v>
          </cell>
          <cell r="L506">
            <v>137800</v>
          </cell>
          <cell r="M506">
            <v>0</v>
          </cell>
          <cell r="N506">
            <v>0</v>
          </cell>
          <cell r="O506">
            <v>43</v>
          </cell>
          <cell r="P506">
            <v>111800</v>
          </cell>
        </row>
        <row r="507">
          <cell r="B507" t="str">
            <v>PVC黑色被覆 12C-2SQ.MM</v>
          </cell>
          <cell r="F507">
            <v>0</v>
          </cell>
          <cell r="H507">
            <v>0</v>
          </cell>
          <cell r="J507">
            <v>0</v>
          </cell>
          <cell r="K507">
            <v>0</v>
          </cell>
          <cell r="L507">
            <v>0</v>
          </cell>
          <cell r="M507">
            <v>0</v>
          </cell>
          <cell r="N507">
            <v>0</v>
          </cell>
          <cell r="O507">
            <v>0</v>
          </cell>
          <cell r="P507">
            <v>0</v>
          </cell>
        </row>
        <row r="508">
          <cell r="A508">
            <v>18</v>
          </cell>
          <cell r="B508" t="str">
            <v>600V控制電纜,銅導体,PVC絕緣,麥拉遮蔽(OVERALL),</v>
          </cell>
          <cell r="C508">
            <v>10000</v>
          </cell>
          <cell r="D508" t="str">
            <v>M</v>
          </cell>
          <cell r="E508">
            <v>44</v>
          </cell>
          <cell r="F508">
            <v>440000</v>
          </cell>
          <cell r="H508">
            <v>0</v>
          </cell>
          <cell r="I508">
            <v>0.13500000000000001</v>
          </cell>
          <cell r="J508">
            <v>1350</v>
          </cell>
          <cell r="K508">
            <v>44</v>
          </cell>
          <cell r="L508">
            <v>440000</v>
          </cell>
          <cell r="M508">
            <v>0</v>
          </cell>
          <cell r="N508">
            <v>0</v>
          </cell>
          <cell r="O508">
            <v>38</v>
          </cell>
          <cell r="P508">
            <v>380000</v>
          </cell>
        </row>
        <row r="509">
          <cell r="B509" t="str">
            <v>PVC黑色被覆 7C-3.5SQ.MM</v>
          </cell>
          <cell r="F509">
            <v>0</v>
          </cell>
          <cell r="H509">
            <v>0</v>
          </cell>
          <cell r="J509">
            <v>0</v>
          </cell>
          <cell r="K509">
            <v>0</v>
          </cell>
          <cell r="L509">
            <v>0</v>
          </cell>
          <cell r="M509">
            <v>0</v>
          </cell>
          <cell r="N509">
            <v>0</v>
          </cell>
          <cell r="O509">
            <v>0</v>
          </cell>
          <cell r="P509">
            <v>0</v>
          </cell>
        </row>
        <row r="510">
          <cell r="A510">
            <v>19</v>
          </cell>
          <cell r="B510" t="str">
            <v>600V控制電纜,銅導体,PVC絕緣,麥拉遮蔽(OVERALL),</v>
          </cell>
          <cell r="C510">
            <v>3000</v>
          </cell>
          <cell r="D510" t="str">
            <v>M</v>
          </cell>
          <cell r="E510">
            <v>76</v>
          </cell>
          <cell r="F510">
            <v>228000</v>
          </cell>
          <cell r="H510">
            <v>0</v>
          </cell>
          <cell r="I510">
            <v>0.193</v>
          </cell>
          <cell r="J510">
            <v>579</v>
          </cell>
          <cell r="K510">
            <v>76</v>
          </cell>
          <cell r="L510">
            <v>228000</v>
          </cell>
          <cell r="M510">
            <v>0</v>
          </cell>
          <cell r="N510">
            <v>0</v>
          </cell>
          <cell r="O510">
            <v>54</v>
          </cell>
          <cell r="P510">
            <v>162000</v>
          </cell>
        </row>
        <row r="511">
          <cell r="B511" t="str">
            <v>PVC黑色被覆 19C-2SQ.MM</v>
          </cell>
          <cell r="F511">
            <v>0</v>
          </cell>
          <cell r="H511">
            <v>0</v>
          </cell>
          <cell r="J511">
            <v>0</v>
          </cell>
          <cell r="K511">
            <v>0</v>
          </cell>
          <cell r="L511">
            <v>0</v>
          </cell>
          <cell r="M511">
            <v>0</v>
          </cell>
          <cell r="N511">
            <v>0</v>
          </cell>
          <cell r="O511">
            <v>0</v>
          </cell>
          <cell r="P511">
            <v>0</v>
          </cell>
        </row>
        <row r="512">
          <cell r="A512">
            <v>20</v>
          </cell>
          <cell r="B512" t="str">
            <v>600V控制電纜,銅導体,PVC絕緣,麥拉遮蔽(OVERALL),</v>
          </cell>
          <cell r="C512">
            <v>14000</v>
          </cell>
          <cell r="D512" t="str">
            <v>M</v>
          </cell>
          <cell r="E512">
            <v>119</v>
          </cell>
          <cell r="F512">
            <v>1666000</v>
          </cell>
          <cell r="H512">
            <v>0</v>
          </cell>
          <cell r="I512">
            <v>0.23599999999999999</v>
          </cell>
          <cell r="J512">
            <v>3304</v>
          </cell>
          <cell r="K512">
            <v>119</v>
          </cell>
          <cell r="L512">
            <v>1666000</v>
          </cell>
          <cell r="M512">
            <v>0</v>
          </cell>
          <cell r="N512">
            <v>0</v>
          </cell>
          <cell r="O512">
            <v>66</v>
          </cell>
          <cell r="P512">
            <v>924000</v>
          </cell>
        </row>
        <row r="513">
          <cell r="B513" t="str">
            <v>PVC黑色被覆 30C-2SQ.MM</v>
          </cell>
          <cell r="F513">
            <v>0</v>
          </cell>
          <cell r="H513">
            <v>0</v>
          </cell>
          <cell r="J513">
            <v>0</v>
          </cell>
          <cell r="K513">
            <v>0</v>
          </cell>
          <cell r="L513">
            <v>0</v>
          </cell>
          <cell r="M513">
            <v>0</v>
          </cell>
          <cell r="N513">
            <v>0</v>
          </cell>
          <cell r="O513">
            <v>0</v>
          </cell>
          <cell r="P513">
            <v>0</v>
          </cell>
        </row>
        <row r="514">
          <cell r="A514">
            <v>21</v>
          </cell>
          <cell r="B514" t="str">
            <v>300V信號電纜,PVC絕緣,麥拉遮蔽(OVERALL &amp; INDIVID)PVC</v>
          </cell>
          <cell r="C514">
            <v>12000</v>
          </cell>
          <cell r="D514" t="str">
            <v>M</v>
          </cell>
          <cell r="E514">
            <v>17</v>
          </cell>
          <cell r="F514">
            <v>204000</v>
          </cell>
          <cell r="H514">
            <v>0</v>
          </cell>
          <cell r="I514">
            <v>6.4000000000000001E-2</v>
          </cell>
          <cell r="J514">
            <v>768</v>
          </cell>
          <cell r="K514">
            <v>17</v>
          </cell>
          <cell r="L514">
            <v>204000</v>
          </cell>
          <cell r="M514">
            <v>0</v>
          </cell>
          <cell r="N514">
            <v>0</v>
          </cell>
          <cell r="O514">
            <v>18</v>
          </cell>
          <cell r="P514">
            <v>216000</v>
          </cell>
        </row>
        <row r="515">
          <cell r="B515" t="str">
            <v>黑色被覆  1TxAWG#16</v>
          </cell>
          <cell r="F515">
            <v>0</v>
          </cell>
          <cell r="H515">
            <v>0</v>
          </cell>
          <cell r="J515">
            <v>0</v>
          </cell>
          <cell r="K515">
            <v>0</v>
          </cell>
          <cell r="L515">
            <v>0</v>
          </cell>
          <cell r="M515">
            <v>0</v>
          </cell>
          <cell r="N515">
            <v>0</v>
          </cell>
          <cell r="O515">
            <v>0</v>
          </cell>
          <cell r="P515">
            <v>0</v>
          </cell>
        </row>
        <row r="516">
          <cell r="A516">
            <v>22</v>
          </cell>
          <cell r="B516" t="str">
            <v>300V信號電纜,PVC絕緣,麥拉遮蔽(OVERALL &amp; INDIVID)PVC</v>
          </cell>
          <cell r="C516">
            <v>3500</v>
          </cell>
          <cell r="D516" t="str">
            <v>M</v>
          </cell>
          <cell r="E516">
            <v>227</v>
          </cell>
          <cell r="F516">
            <v>794500</v>
          </cell>
          <cell r="H516">
            <v>0</v>
          </cell>
          <cell r="I516">
            <v>0.25</v>
          </cell>
          <cell r="J516">
            <v>875</v>
          </cell>
          <cell r="K516">
            <v>227</v>
          </cell>
          <cell r="L516">
            <v>794500</v>
          </cell>
          <cell r="M516">
            <v>0</v>
          </cell>
          <cell r="N516">
            <v>0</v>
          </cell>
          <cell r="O516">
            <v>70</v>
          </cell>
          <cell r="P516">
            <v>245000</v>
          </cell>
        </row>
        <row r="517">
          <cell r="B517" t="str">
            <v>黑色被覆  12TxAWG#14</v>
          </cell>
          <cell r="F517">
            <v>0</v>
          </cell>
          <cell r="H517">
            <v>0</v>
          </cell>
          <cell r="J517">
            <v>0</v>
          </cell>
          <cell r="K517">
            <v>0</v>
          </cell>
          <cell r="L517">
            <v>0</v>
          </cell>
          <cell r="M517">
            <v>0</v>
          </cell>
          <cell r="N517">
            <v>0</v>
          </cell>
          <cell r="O517">
            <v>0</v>
          </cell>
          <cell r="P517">
            <v>0</v>
          </cell>
        </row>
        <row r="518">
          <cell r="A518">
            <v>23</v>
          </cell>
          <cell r="B518" t="str">
            <v>300V信號電纜,PVC絕緣,麥拉遮蔽(OVERALL &amp; INDIVID)PVC</v>
          </cell>
          <cell r="C518">
            <v>350</v>
          </cell>
          <cell r="D518" t="str">
            <v>M</v>
          </cell>
          <cell r="E518">
            <v>471</v>
          </cell>
          <cell r="F518">
            <v>164850</v>
          </cell>
          <cell r="H518">
            <v>0</v>
          </cell>
          <cell r="I518">
            <v>0.4</v>
          </cell>
          <cell r="J518">
            <v>140</v>
          </cell>
          <cell r="K518">
            <v>471</v>
          </cell>
          <cell r="L518">
            <v>164850</v>
          </cell>
          <cell r="M518">
            <v>0</v>
          </cell>
          <cell r="N518">
            <v>0</v>
          </cell>
          <cell r="O518">
            <v>112</v>
          </cell>
          <cell r="P518">
            <v>39200</v>
          </cell>
        </row>
        <row r="519">
          <cell r="B519" t="str">
            <v>黑色被覆 24TxAWG#14</v>
          </cell>
          <cell r="F519">
            <v>0</v>
          </cell>
          <cell r="H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H523">
            <v>0</v>
          </cell>
          <cell r="I523">
            <v>10</v>
          </cell>
          <cell r="J523">
            <v>20</v>
          </cell>
          <cell r="K523">
            <v>1000</v>
          </cell>
          <cell r="L523">
            <v>2000</v>
          </cell>
          <cell r="M523">
            <v>0</v>
          </cell>
          <cell r="N523">
            <v>0</v>
          </cell>
          <cell r="O523">
            <v>2800</v>
          </cell>
          <cell r="P523">
            <v>5600</v>
          </cell>
        </row>
        <row r="524">
          <cell r="A524">
            <v>28</v>
          </cell>
          <cell r="B524" t="str">
            <v>1/4圓(半徑30公分)低溫偵測器之補償器遮蔽板SS316製</v>
          </cell>
          <cell r="C524">
            <v>4</v>
          </cell>
          <cell r="D524" t="str">
            <v>PCS</v>
          </cell>
          <cell r="E524">
            <v>3000</v>
          </cell>
          <cell r="F524">
            <v>12000</v>
          </cell>
          <cell r="H524">
            <v>0</v>
          </cell>
          <cell r="I524">
            <v>4</v>
          </cell>
          <cell r="J524">
            <v>16</v>
          </cell>
          <cell r="K524">
            <v>3000</v>
          </cell>
          <cell r="L524">
            <v>12000</v>
          </cell>
          <cell r="M524">
            <v>0</v>
          </cell>
          <cell r="N524">
            <v>0</v>
          </cell>
          <cell r="O524">
            <v>1120</v>
          </cell>
          <cell r="P524">
            <v>4480</v>
          </cell>
        </row>
        <row r="525">
          <cell r="A525">
            <v>29</v>
          </cell>
          <cell r="B525" t="str">
            <v>接線箱,附端子板20P,FRP外殼,屋外防水型</v>
          </cell>
          <cell r="C525">
            <v>5</v>
          </cell>
          <cell r="D525" t="str">
            <v>SET</v>
          </cell>
          <cell r="E525">
            <v>3500</v>
          </cell>
          <cell r="F525">
            <v>17500</v>
          </cell>
          <cell r="H525">
            <v>0</v>
          </cell>
          <cell r="I525">
            <v>4</v>
          </cell>
          <cell r="J525">
            <v>20</v>
          </cell>
          <cell r="K525">
            <v>3500</v>
          </cell>
          <cell r="L525">
            <v>17500</v>
          </cell>
          <cell r="M525">
            <v>0</v>
          </cell>
          <cell r="N525">
            <v>0</v>
          </cell>
          <cell r="O525">
            <v>1120</v>
          </cell>
          <cell r="P525">
            <v>5600</v>
          </cell>
        </row>
        <row r="526">
          <cell r="A526">
            <v>30</v>
          </cell>
          <cell r="B526" t="str">
            <v>接線箱,附端子板50P,FRP外殼,屋外防水型</v>
          </cell>
          <cell r="C526">
            <v>4</v>
          </cell>
          <cell r="D526" t="str">
            <v>SET</v>
          </cell>
          <cell r="E526">
            <v>5500</v>
          </cell>
          <cell r="F526">
            <v>22000</v>
          </cell>
          <cell r="H526">
            <v>0</v>
          </cell>
          <cell r="I526">
            <v>8</v>
          </cell>
          <cell r="J526">
            <v>32</v>
          </cell>
          <cell r="K526">
            <v>5500</v>
          </cell>
          <cell r="L526">
            <v>22000</v>
          </cell>
          <cell r="M526">
            <v>0</v>
          </cell>
          <cell r="N526">
            <v>0</v>
          </cell>
          <cell r="O526">
            <v>2240</v>
          </cell>
          <cell r="P526">
            <v>8960</v>
          </cell>
        </row>
        <row r="527">
          <cell r="A527">
            <v>31</v>
          </cell>
          <cell r="B527" t="str">
            <v>接線箱,附端子板100P,FRP外殼,屋外防水型</v>
          </cell>
          <cell r="C527">
            <v>1</v>
          </cell>
          <cell r="D527" t="str">
            <v>SET</v>
          </cell>
          <cell r="E527">
            <v>9000</v>
          </cell>
          <cell r="F527">
            <v>9000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100X50X5X7.5X2.4高</v>
          </cell>
          <cell r="C528">
            <v>26</v>
          </cell>
          <cell r="D528" t="str">
            <v>SET</v>
          </cell>
          <cell r="E528">
            <v>2400</v>
          </cell>
          <cell r="F528">
            <v>62400</v>
          </cell>
          <cell r="H528">
            <v>0</v>
          </cell>
          <cell r="I528">
            <v>3</v>
          </cell>
          <cell r="J528">
            <v>78</v>
          </cell>
          <cell r="K528">
            <v>2400</v>
          </cell>
          <cell r="L528">
            <v>62400</v>
          </cell>
          <cell r="M528">
            <v>0</v>
          </cell>
          <cell r="N528">
            <v>0</v>
          </cell>
          <cell r="O528">
            <v>840</v>
          </cell>
          <cell r="P528">
            <v>21840</v>
          </cell>
        </row>
        <row r="529">
          <cell r="B529" t="str">
            <v>附基礎</v>
          </cell>
          <cell r="F529">
            <v>0</v>
          </cell>
          <cell r="H529">
            <v>0</v>
          </cell>
          <cell r="J529">
            <v>0</v>
          </cell>
          <cell r="K529">
            <v>0</v>
          </cell>
          <cell r="L529">
            <v>0</v>
          </cell>
          <cell r="M529">
            <v>0</v>
          </cell>
          <cell r="N529">
            <v>0</v>
          </cell>
          <cell r="O529">
            <v>0</v>
          </cell>
          <cell r="P529">
            <v>0</v>
          </cell>
        </row>
        <row r="530">
          <cell r="A530">
            <v>33</v>
          </cell>
          <cell r="B530" t="str">
            <v>DITTO, BUT STEEL CHANNEL 為3.6M高</v>
          </cell>
          <cell r="C530">
            <v>13</v>
          </cell>
          <cell r="D530" t="str">
            <v>SET</v>
          </cell>
          <cell r="E530">
            <v>3600</v>
          </cell>
          <cell r="F530">
            <v>46800</v>
          </cell>
          <cell r="H530">
            <v>0</v>
          </cell>
          <cell r="I530">
            <v>4</v>
          </cell>
          <cell r="J530">
            <v>52</v>
          </cell>
          <cell r="K530">
            <v>3600</v>
          </cell>
          <cell r="L530">
            <v>46800</v>
          </cell>
          <cell r="M530">
            <v>0</v>
          </cell>
          <cell r="N530">
            <v>0</v>
          </cell>
          <cell r="O530">
            <v>1120</v>
          </cell>
          <cell r="P530">
            <v>14560</v>
          </cell>
        </row>
        <row r="531">
          <cell r="A531">
            <v>34</v>
          </cell>
          <cell r="B531" t="str">
            <v>DITTO, BUT STEEL CHANNEL 為1.95M高</v>
          </cell>
          <cell r="C531">
            <v>3</v>
          </cell>
          <cell r="D531" t="str">
            <v>SET</v>
          </cell>
          <cell r="E531">
            <v>2000</v>
          </cell>
          <cell r="F531">
            <v>6000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H532">
            <v>0</v>
          </cell>
          <cell r="I532">
            <v>646.55000000000007</v>
          </cell>
          <cell r="J532">
            <v>647</v>
          </cell>
          <cell r="K532">
            <v>743903</v>
          </cell>
          <cell r="L532">
            <v>743903</v>
          </cell>
          <cell r="M532">
            <v>0</v>
          </cell>
          <cell r="N532">
            <v>0</v>
          </cell>
          <cell r="O532">
            <v>181034</v>
          </cell>
          <cell r="P532">
            <v>181034</v>
          </cell>
        </row>
        <row r="533">
          <cell r="B533" t="str">
            <v>SUB-TOTAL : (I)</v>
          </cell>
          <cell r="F533">
            <v>15621953</v>
          </cell>
          <cell r="H533">
            <v>0</v>
          </cell>
          <cell r="J533">
            <v>13628</v>
          </cell>
          <cell r="K533">
            <v>0</v>
          </cell>
          <cell r="L533">
            <v>15621953</v>
          </cell>
          <cell r="M533">
            <v>0</v>
          </cell>
          <cell r="N533">
            <v>0</v>
          </cell>
          <cell r="O533">
            <v>0</v>
          </cell>
          <cell r="P533">
            <v>3816326</v>
          </cell>
        </row>
        <row r="536">
          <cell r="A536" t="str">
            <v>J.</v>
          </cell>
          <cell r="B536" t="str">
            <v>U/G CONDUIT BANK</v>
          </cell>
          <cell r="F536">
            <v>0</v>
          </cell>
          <cell r="H536">
            <v>0</v>
          </cell>
          <cell r="J536">
            <v>0</v>
          </cell>
          <cell r="K536">
            <v>0</v>
          </cell>
          <cell r="L536">
            <v>0</v>
          </cell>
          <cell r="M536">
            <v>0</v>
          </cell>
          <cell r="N536">
            <v>0</v>
          </cell>
          <cell r="O536">
            <v>0</v>
          </cell>
          <cell r="P536">
            <v>0</v>
          </cell>
        </row>
        <row r="538">
          <cell r="A538" t="str">
            <v>J.1</v>
          </cell>
          <cell r="B538" t="str">
            <v>U/G CONDUIT BANK FOR TEL., P/P, CCTV, APS</v>
          </cell>
          <cell r="F538">
            <v>0</v>
          </cell>
          <cell r="H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H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H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H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H546">
            <v>0</v>
          </cell>
          <cell r="J546">
            <v>0</v>
          </cell>
          <cell r="K546" t="str">
            <v>M+L</v>
          </cell>
          <cell r="L546" t="str">
            <v>M+L</v>
          </cell>
          <cell r="M546">
            <v>0</v>
          </cell>
          <cell r="N546">
            <v>0</v>
          </cell>
          <cell r="O546">
            <v>60</v>
          </cell>
          <cell r="P546">
            <v>1026000</v>
          </cell>
        </row>
        <row r="547">
          <cell r="A547" t="str">
            <v>J.1.9</v>
          </cell>
          <cell r="B547" t="str">
            <v xml:space="preserve"> DISPOSAL</v>
          </cell>
          <cell r="C547">
            <v>1900</v>
          </cell>
          <cell r="D547" t="str">
            <v>M3</v>
          </cell>
          <cell r="E547" t="str">
            <v>M+L</v>
          </cell>
          <cell r="F547" t="str">
            <v>M+L</v>
          </cell>
          <cell r="H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H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H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H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H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H552">
            <v>0</v>
          </cell>
          <cell r="J552">
            <v>0</v>
          </cell>
          <cell r="K552" t="str">
            <v>M+L</v>
          </cell>
          <cell r="L552" t="str">
            <v>M+L</v>
          </cell>
          <cell r="M552">
            <v>0</v>
          </cell>
          <cell r="N552">
            <v>0</v>
          </cell>
          <cell r="O552">
            <v>200</v>
          </cell>
          <cell r="P552">
            <v>500000</v>
          </cell>
        </row>
        <row r="553">
          <cell r="B553" t="str">
            <v>SUB-TOTAL : (J.1)</v>
          </cell>
          <cell r="F553">
            <v>4896800</v>
          </cell>
          <cell r="J553">
            <v>19311</v>
          </cell>
          <cell r="L553">
            <v>4896800</v>
          </cell>
          <cell r="P553">
            <v>15517600</v>
          </cell>
        </row>
        <row r="555">
          <cell r="A555" t="str">
            <v>J.2</v>
          </cell>
          <cell r="B555" t="str">
            <v>U/G CONDUIT BANK FOR TEL., P/P, CCTV, APS</v>
          </cell>
          <cell r="F555">
            <v>0</v>
          </cell>
          <cell r="H555">
            <v>0</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H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H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H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H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H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H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H564">
            <v>0</v>
          </cell>
          <cell r="J564">
            <v>0</v>
          </cell>
          <cell r="K564" t="str">
            <v>M+L</v>
          </cell>
          <cell r="L564" t="str">
            <v>M+L</v>
          </cell>
          <cell r="M564">
            <v>0</v>
          </cell>
          <cell r="N564">
            <v>0</v>
          </cell>
          <cell r="O564">
            <v>16</v>
          </cell>
          <cell r="P564">
            <v>292000</v>
          </cell>
        </row>
        <row r="565">
          <cell r="A565" t="str">
            <v>J.2.10</v>
          </cell>
          <cell r="B565" t="str">
            <v xml:space="preserve"> MAN-HOLE, (與儀控共用)</v>
          </cell>
          <cell r="C565">
            <v>0</v>
          </cell>
          <cell r="D565" t="str">
            <v>SET</v>
          </cell>
          <cell r="P565">
            <v>0</v>
          </cell>
        </row>
        <row r="566">
          <cell r="A566" t="str">
            <v>J.2.11</v>
          </cell>
          <cell r="B566" t="str">
            <v xml:space="preserve"> HAND HOLE, 1200Lx1000Wx1200D</v>
          </cell>
          <cell r="C566">
            <v>7</v>
          </cell>
          <cell r="D566" t="str">
            <v>SET</v>
          </cell>
          <cell r="E566" t="str">
            <v>M+L</v>
          </cell>
          <cell r="F566" t="str">
            <v>M+L</v>
          </cell>
          <cell r="H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H567">
            <v>0</v>
          </cell>
          <cell r="J567">
            <v>0</v>
          </cell>
          <cell r="K567" t="str">
            <v>M+L</v>
          </cell>
          <cell r="L567" t="str">
            <v>M+L</v>
          </cell>
          <cell r="M567">
            <v>0</v>
          </cell>
          <cell r="N567">
            <v>0</v>
          </cell>
          <cell r="O567">
            <v>200</v>
          </cell>
          <cell r="P567">
            <v>250000</v>
          </cell>
        </row>
        <row r="568">
          <cell r="B568" t="str">
            <v>SUB-TOTAL : (J.2)</v>
          </cell>
          <cell r="F568">
            <v>1004000</v>
          </cell>
          <cell r="J568">
            <v>8020</v>
          </cell>
          <cell r="L568">
            <v>1004000</v>
          </cell>
          <cell r="P568">
            <v>6436000</v>
          </cell>
        </row>
        <row r="569">
          <cell r="F569">
            <v>0</v>
          </cell>
          <cell r="H569">
            <v>0</v>
          </cell>
          <cell r="J569">
            <v>0</v>
          </cell>
          <cell r="K569">
            <v>0</v>
          </cell>
          <cell r="L569">
            <v>0</v>
          </cell>
          <cell r="M569">
            <v>0</v>
          </cell>
          <cell r="N569">
            <v>0</v>
          </cell>
          <cell r="O569">
            <v>0</v>
          </cell>
          <cell r="P569">
            <v>0</v>
          </cell>
        </row>
        <row r="570">
          <cell r="B570" t="str">
            <v>SUB-TOTAL : (J)</v>
          </cell>
          <cell r="F570">
            <v>5900800</v>
          </cell>
          <cell r="H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XL"/>
      <sheetName val="PCD"/>
      <sheetName val="THKL"/>
      <sheetName val="DTCT"/>
      <sheetName val="DGCT"/>
      <sheetName val="BGVL"/>
      <sheetName val="NC"/>
      <sheetName val="XM"/>
      <sheetName val="XL4Poppy"/>
    </sheetNames>
    <sheetDataSet>
      <sheetData sheetId="0"/>
      <sheetData sheetId="1"/>
      <sheetData sheetId="2"/>
      <sheetData sheetId="3"/>
      <sheetData sheetId="4"/>
      <sheetData sheetId="5"/>
      <sheetData sheetId="6">
        <row r="5">
          <cell r="B5" t="str">
            <v>Baäc thôï</v>
          </cell>
          <cell r="C5" t="str">
            <v>Tieàn löông caàu</v>
          </cell>
          <cell r="D5" t="str">
            <v>Tieàn löông ñöôøng</v>
          </cell>
        </row>
        <row r="6">
          <cell r="B6">
            <v>2</v>
          </cell>
          <cell r="C6">
            <v>12552</v>
          </cell>
          <cell r="D6">
            <v>11924</v>
          </cell>
        </row>
        <row r="7">
          <cell r="B7">
            <v>2.1</v>
          </cell>
          <cell r="C7">
            <v>12685</v>
          </cell>
          <cell r="D7">
            <v>12043</v>
          </cell>
        </row>
        <row r="8">
          <cell r="B8">
            <v>2.2000000000000002</v>
          </cell>
          <cell r="C8">
            <v>12818</v>
          </cell>
          <cell r="D8">
            <v>12162</v>
          </cell>
        </row>
        <row r="9">
          <cell r="B9">
            <v>2.2999999999999998</v>
          </cell>
          <cell r="C9">
            <v>12950</v>
          </cell>
          <cell r="D9">
            <v>12280</v>
          </cell>
        </row>
        <row r="10">
          <cell r="B10">
            <v>2.4</v>
          </cell>
          <cell r="C10">
            <v>13083</v>
          </cell>
          <cell r="D10">
            <v>12399</v>
          </cell>
        </row>
        <row r="11">
          <cell r="B11">
            <v>2.5</v>
          </cell>
          <cell r="C11">
            <v>13215</v>
          </cell>
          <cell r="D11">
            <v>12517</v>
          </cell>
        </row>
        <row r="12">
          <cell r="B12">
            <v>2.6</v>
          </cell>
          <cell r="C12">
            <v>13348</v>
          </cell>
          <cell r="D12">
            <v>12636</v>
          </cell>
        </row>
        <row r="13">
          <cell r="B13">
            <v>2.7</v>
          </cell>
          <cell r="C13">
            <v>13481</v>
          </cell>
          <cell r="D13">
            <v>12755</v>
          </cell>
        </row>
        <row r="14">
          <cell r="B14">
            <v>2.8</v>
          </cell>
          <cell r="C14">
            <v>13613</v>
          </cell>
          <cell r="D14">
            <v>12873</v>
          </cell>
        </row>
        <row r="15">
          <cell r="B15">
            <v>2.9</v>
          </cell>
          <cell r="C15">
            <v>13746</v>
          </cell>
          <cell r="D15">
            <v>12992</v>
          </cell>
        </row>
        <row r="16">
          <cell r="B16">
            <v>3</v>
          </cell>
          <cell r="C16">
            <v>13878</v>
          </cell>
        </row>
        <row r="17">
          <cell r="B17">
            <v>3.1</v>
          </cell>
          <cell r="C17">
            <v>14025</v>
          </cell>
          <cell r="D17">
            <v>13250</v>
          </cell>
        </row>
        <row r="18">
          <cell r="B18">
            <v>3.2</v>
          </cell>
          <cell r="C18">
            <v>14171</v>
          </cell>
          <cell r="D18">
            <v>13390</v>
          </cell>
        </row>
        <row r="19">
          <cell r="B19">
            <v>3.3</v>
          </cell>
          <cell r="C19">
            <v>14318</v>
          </cell>
          <cell r="D19">
            <v>13529</v>
          </cell>
        </row>
        <row r="20">
          <cell r="B20">
            <v>3.4</v>
          </cell>
          <cell r="C20">
            <v>14464</v>
          </cell>
          <cell r="D20">
            <v>13669</v>
          </cell>
        </row>
        <row r="21">
          <cell r="B21">
            <v>3.5</v>
          </cell>
          <cell r="C21">
            <v>14611</v>
          </cell>
          <cell r="D21">
            <v>13808</v>
          </cell>
        </row>
        <row r="22">
          <cell r="B22">
            <v>3.6</v>
          </cell>
          <cell r="C22">
            <v>14758</v>
          </cell>
          <cell r="D22">
            <v>13948</v>
          </cell>
        </row>
        <row r="23">
          <cell r="B23">
            <v>3.7</v>
          </cell>
          <cell r="C23">
            <v>14904</v>
          </cell>
          <cell r="D23">
            <v>14088</v>
          </cell>
        </row>
        <row r="24">
          <cell r="B24">
            <v>3.8</v>
          </cell>
          <cell r="C24">
            <v>15051</v>
          </cell>
          <cell r="D24">
            <v>14227</v>
          </cell>
        </row>
        <row r="25">
          <cell r="B25">
            <v>3.9</v>
          </cell>
          <cell r="C25">
            <v>15197</v>
          </cell>
          <cell r="D25">
            <v>14367</v>
          </cell>
        </row>
        <row r="26">
          <cell r="B26">
            <v>4</v>
          </cell>
          <cell r="C26">
            <v>15344</v>
          </cell>
          <cell r="D26">
            <v>14506</v>
          </cell>
        </row>
        <row r="27">
          <cell r="B27">
            <v>4.0999999999999996</v>
          </cell>
          <cell r="C27">
            <v>15658</v>
          </cell>
          <cell r="D27">
            <v>14792</v>
          </cell>
        </row>
        <row r="28">
          <cell r="B28">
            <v>4.2</v>
          </cell>
          <cell r="C28">
            <v>15972</v>
          </cell>
          <cell r="D28">
            <v>15079</v>
          </cell>
        </row>
        <row r="29">
          <cell r="B29">
            <v>4.3</v>
          </cell>
          <cell r="C29">
            <v>16286</v>
          </cell>
          <cell r="D29">
            <v>15365</v>
          </cell>
        </row>
        <row r="30">
          <cell r="B30">
            <v>4.4000000000000004</v>
          </cell>
          <cell r="C30">
            <v>16600</v>
          </cell>
          <cell r="D30">
            <v>15651</v>
          </cell>
        </row>
        <row r="31">
          <cell r="B31">
            <v>4.5</v>
          </cell>
          <cell r="C31">
            <v>16914</v>
          </cell>
          <cell r="D31">
            <v>15937</v>
          </cell>
        </row>
        <row r="32">
          <cell r="B32">
            <v>4.5999999999999996</v>
          </cell>
          <cell r="C32">
            <v>17228</v>
          </cell>
          <cell r="D32">
            <v>16223</v>
          </cell>
        </row>
        <row r="33">
          <cell r="B33">
            <v>4.7</v>
          </cell>
          <cell r="C33">
            <v>17542</v>
          </cell>
          <cell r="D33">
            <v>16509</v>
          </cell>
        </row>
        <row r="34">
          <cell r="B34">
            <v>4.8</v>
          </cell>
          <cell r="C34">
            <v>17856</v>
          </cell>
          <cell r="D34">
            <v>16795</v>
          </cell>
        </row>
        <row r="35">
          <cell r="B35">
            <v>4.9000000000000004</v>
          </cell>
          <cell r="C35">
            <v>18240</v>
          </cell>
          <cell r="D35">
            <v>17081</v>
          </cell>
        </row>
        <row r="36">
          <cell r="B36">
            <v>5</v>
          </cell>
          <cell r="C36">
            <v>18484</v>
          </cell>
          <cell r="D36">
            <v>17368</v>
          </cell>
        </row>
        <row r="37">
          <cell r="B37">
            <v>5.0999999999999996</v>
          </cell>
          <cell r="C37">
            <v>18875</v>
          </cell>
          <cell r="D37">
            <v>17723</v>
          </cell>
        </row>
        <row r="38">
          <cell r="B38">
            <v>5.2</v>
          </cell>
          <cell r="C38">
            <v>19266</v>
          </cell>
          <cell r="D38">
            <v>18079</v>
          </cell>
        </row>
        <row r="39">
          <cell r="B39">
            <v>5.3</v>
          </cell>
          <cell r="C39">
            <v>19656</v>
          </cell>
          <cell r="D39">
            <v>18435</v>
          </cell>
        </row>
        <row r="40">
          <cell r="B40">
            <v>5.4</v>
          </cell>
          <cell r="C40">
            <v>20047</v>
          </cell>
          <cell r="D40">
            <v>18791</v>
          </cell>
        </row>
        <row r="41">
          <cell r="B41">
            <v>5.5</v>
          </cell>
          <cell r="C41">
            <v>20438</v>
          </cell>
          <cell r="D41">
            <v>19147</v>
          </cell>
        </row>
        <row r="42">
          <cell r="B42">
            <v>5.6</v>
          </cell>
          <cell r="C42">
            <v>20829</v>
          </cell>
          <cell r="D42">
            <v>19503</v>
          </cell>
        </row>
        <row r="43">
          <cell r="B43">
            <v>5.7</v>
          </cell>
          <cell r="C43">
            <v>21220</v>
          </cell>
          <cell r="D43">
            <v>19859</v>
          </cell>
        </row>
        <row r="44">
          <cell r="B44">
            <v>5.8</v>
          </cell>
          <cell r="C44">
            <v>21610</v>
          </cell>
          <cell r="D44">
            <v>20215</v>
          </cell>
        </row>
        <row r="45">
          <cell r="B45">
            <v>5.9</v>
          </cell>
          <cell r="C45">
            <v>22001</v>
          </cell>
          <cell r="D45">
            <v>20571</v>
          </cell>
        </row>
        <row r="46">
          <cell r="B46">
            <v>6</v>
          </cell>
          <cell r="C46">
            <v>22392</v>
          </cell>
          <cell r="D46">
            <v>20927</v>
          </cell>
        </row>
        <row r="47">
          <cell r="B47">
            <v>6.1</v>
          </cell>
          <cell r="C47">
            <v>22867</v>
          </cell>
          <cell r="D47">
            <v>21352</v>
          </cell>
        </row>
        <row r="48">
          <cell r="B48">
            <v>6.2</v>
          </cell>
          <cell r="C48">
            <v>23341</v>
          </cell>
          <cell r="D48">
            <v>21778</v>
          </cell>
        </row>
        <row r="49">
          <cell r="B49">
            <v>6.3</v>
          </cell>
          <cell r="C49">
            <v>23816</v>
          </cell>
          <cell r="D49">
            <v>22204</v>
          </cell>
        </row>
        <row r="50">
          <cell r="B50">
            <v>6.4</v>
          </cell>
          <cell r="C50">
            <v>24290</v>
          </cell>
          <cell r="D50">
            <v>22629</v>
          </cell>
        </row>
        <row r="51">
          <cell r="B51">
            <v>6.5</v>
          </cell>
          <cell r="C51">
            <v>24765</v>
          </cell>
          <cell r="D51">
            <v>23055</v>
          </cell>
        </row>
        <row r="52">
          <cell r="B52">
            <v>6.6</v>
          </cell>
          <cell r="C52">
            <v>25239</v>
          </cell>
          <cell r="D52">
            <v>23481</v>
          </cell>
        </row>
        <row r="53">
          <cell r="B53">
            <v>6.7</v>
          </cell>
          <cell r="C53">
            <v>25714</v>
          </cell>
          <cell r="D53">
            <v>23906</v>
          </cell>
        </row>
        <row r="54">
          <cell r="B54">
            <v>6.8</v>
          </cell>
          <cell r="C54">
            <v>26188</v>
          </cell>
          <cell r="D54">
            <v>24332</v>
          </cell>
        </row>
        <row r="55">
          <cell r="B55">
            <v>6.9</v>
          </cell>
          <cell r="C55">
            <v>26663</v>
          </cell>
          <cell r="D55">
            <v>24758</v>
          </cell>
        </row>
        <row r="56">
          <cell r="B56">
            <v>7</v>
          </cell>
          <cell r="C56">
            <v>27137</v>
          </cell>
          <cell r="D56">
            <v>25183</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0"/>
  <sheetViews>
    <sheetView tabSelected="1" workbookViewId="0">
      <selection activeCell="K35" sqref="K35:K38"/>
    </sheetView>
  </sheetViews>
  <sheetFormatPr defaultColWidth="9.140625" defaultRowHeight="25.5" customHeight="1" x14ac:dyDescent="0.25"/>
  <cols>
    <col min="1" max="1" width="7.28515625" style="13" customWidth="1"/>
    <col min="2" max="2" width="23" style="12" customWidth="1"/>
    <col min="3" max="3" width="23" style="13" customWidth="1"/>
    <col min="4" max="4" width="21.7109375" style="32" customWidth="1"/>
    <col min="5" max="5" width="8.85546875" style="13" hidden="1" customWidth="1"/>
    <col min="6" max="6" width="9.85546875" style="13" hidden="1" customWidth="1"/>
    <col min="7" max="7" width="7.5703125" style="13" customWidth="1"/>
    <col min="8" max="8" width="8.5703125" style="13" customWidth="1"/>
    <col min="9" max="10" width="10.7109375" style="13" customWidth="1"/>
    <col min="11" max="11" width="11.5703125" style="29" customWidth="1"/>
    <col min="12" max="12" width="8" style="18" customWidth="1"/>
    <col min="13" max="13" width="8.140625" style="30" customWidth="1"/>
    <col min="14" max="16" width="9.140625" style="13" hidden="1" customWidth="1"/>
    <col min="17" max="17" width="11.7109375" style="13" hidden="1" customWidth="1"/>
    <col min="18" max="18" width="9.140625" style="13" hidden="1" customWidth="1"/>
    <col min="19" max="19" width="9.140625" style="20" hidden="1" customWidth="1"/>
    <col min="20" max="20" width="9.140625" style="13" hidden="1" customWidth="1"/>
    <col min="21" max="21" width="9.140625" style="13" customWidth="1"/>
    <col min="22" max="16384" width="9.140625" style="13"/>
  </cols>
  <sheetData>
    <row r="1" spans="1:20" s="4" customFormat="1" ht="20.25" customHeight="1" x14ac:dyDescent="0.25">
      <c r="A1" s="89" t="s">
        <v>375</v>
      </c>
      <c r="B1" s="89"/>
      <c r="C1" s="89"/>
      <c r="D1" s="89"/>
      <c r="E1" s="89"/>
      <c r="F1" s="89"/>
      <c r="G1" s="89"/>
      <c r="H1" s="89"/>
      <c r="I1" s="89"/>
      <c r="J1" s="89"/>
      <c r="K1" s="89"/>
      <c r="L1" s="89"/>
      <c r="M1" s="89"/>
      <c r="N1" s="1"/>
      <c r="O1" s="1"/>
      <c r="P1" s="1"/>
      <c r="Q1" s="1"/>
      <c r="R1" s="1"/>
      <c r="S1" s="2"/>
      <c r="T1" s="3"/>
    </row>
    <row r="2" spans="1:20" s="4" customFormat="1" ht="7.5" customHeight="1" x14ac:dyDescent="0.25">
      <c r="A2" s="5"/>
      <c r="B2" s="6"/>
      <c r="C2" s="7"/>
      <c r="D2" s="31"/>
      <c r="G2" s="8"/>
      <c r="H2" s="9"/>
      <c r="I2" s="8"/>
      <c r="J2" s="8"/>
      <c r="K2" s="2"/>
      <c r="L2" s="10"/>
      <c r="M2" s="7"/>
      <c r="N2" s="1"/>
      <c r="O2" s="1"/>
      <c r="P2" s="1"/>
      <c r="Q2" s="1"/>
      <c r="R2" s="1"/>
      <c r="S2" s="2"/>
      <c r="T2" s="3"/>
    </row>
    <row r="3" spans="1:20" s="4" customFormat="1" ht="48" customHeight="1" x14ac:dyDescent="0.25">
      <c r="A3" s="82" t="s">
        <v>378</v>
      </c>
      <c r="B3" s="82"/>
      <c r="C3" s="82"/>
      <c r="D3" s="82"/>
      <c r="E3" s="82"/>
      <c r="F3" s="82"/>
      <c r="G3" s="82"/>
      <c r="H3" s="82"/>
      <c r="I3" s="82"/>
      <c r="J3" s="82"/>
      <c r="K3" s="82"/>
      <c r="L3" s="82"/>
      <c r="M3" s="82"/>
      <c r="N3" s="1"/>
      <c r="O3" s="1"/>
      <c r="P3" s="1"/>
      <c r="Q3" s="1"/>
      <c r="R3" s="1"/>
      <c r="S3" s="2"/>
      <c r="T3" s="3"/>
    </row>
    <row r="4" spans="1:20" ht="10.5" customHeight="1" x14ac:dyDescent="0.25">
      <c r="A4" s="11"/>
      <c r="D4" s="13"/>
      <c r="G4" s="14"/>
      <c r="H4" s="15"/>
      <c r="I4" s="16"/>
      <c r="J4" s="17"/>
      <c r="K4" s="15"/>
      <c r="M4" s="19"/>
    </row>
    <row r="5" spans="1:20" ht="25.5" customHeight="1" x14ac:dyDescent="0.25">
      <c r="A5" s="83" t="s">
        <v>341</v>
      </c>
      <c r="B5" s="84" t="s">
        <v>222</v>
      </c>
      <c r="C5" s="84" t="s">
        <v>223</v>
      </c>
      <c r="D5" s="85" t="s">
        <v>355</v>
      </c>
      <c r="E5" s="84" t="s">
        <v>0</v>
      </c>
      <c r="F5" s="84"/>
      <c r="G5" s="77" t="s">
        <v>1</v>
      </c>
      <c r="H5" s="79" t="s">
        <v>2</v>
      </c>
      <c r="I5" s="80"/>
      <c r="J5" s="79" t="s">
        <v>3</v>
      </c>
      <c r="K5" s="80"/>
      <c r="L5" s="81" t="s">
        <v>367</v>
      </c>
      <c r="M5" s="81" t="s">
        <v>224</v>
      </c>
      <c r="Q5" s="90" t="s">
        <v>336</v>
      </c>
      <c r="R5" s="90" t="s">
        <v>335</v>
      </c>
      <c r="S5" s="91" t="s">
        <v>334</v>
      </c>
    </row>
    <row r="6" spans="1:20" ht="71.25" customHeight="1" x14ac:dyDescent="0.25">
      <c r="A6" s="83"/>
      <c r="B6" s="84"/>
      <c r="C6" s="84"/>
      <c r="D6" s="85"/>
      <c r="E6" s="21" t="s">
        <v>366</v>
      </c>
      <c r="F6" s="21" t="s">
        <v>377</v>
      </c>
      <c r="G6" s="78"/>
      <c r="H6" s="21" t="s">
        <v>366</v>
      </c>
      <c r="I6" s="21" t="s">
        <v>225</v>
      </c>
      <c r="J6" s="21" t="s">
        <v>226</v>
      </c>
      <c r="K6" s="22" t="s">
        <v>342</v>
      </c>
      <c r="L6" s="81"/>
      <c r="M6" s="81"/>
      <c r="Q6" s="90"/>
      <c r="R6" s="90"/>
      <c r="S6" s="91"/>
    </row>
    <row r="7" spans="1:20" ht="22.5" customHeight="1" x14ac:dyDescent="0.25">
      <c r="A7" s="50" t="s">
        <v>344</v>
      </c>
      <c r="B7" s="50" t="s">
        <v>345</v>
      </c>
      <c r="C7" s="51" t="s">
        <v>345</v>
      </c>
      <c r="D7" s="52"/>
      <c r="E7" s="21"/>
      <c r="F7" s="21"/>
      <c r="G7" s="48"/>
      <c r="H7" s="21"/>
      <c r="I7" s="21"/>
      <c r="J7" s="21"/>
      <c r="K7" s="22"/>
      <c r="L7" s="49"/>
      <c r="M7" s="49"/>
      <c r="Q7" s="45"/>
      <c r="R7" s="45"/>
      <c r="S7" s="46"/>
    </row>
    <row r="8" spans="1:20" ht="23.25" customHeight="1" x14ac:dyDescent="0.25">
      <c r="A8" s="92">
        <v>1</v>
      </c>
      <c r="B8" s="93" t="s">
        <v>4</v>
      </c>
      <c r="C8" s="54" t="s">
        <v>337</v>
      </c>
      <c r="D8" s="55" t="s">
        <v>346</v>
      </c>
      <c r="E8" s="27">
        <v>2.66</v>
      </c>
      <c r="F8" s="23">
        <v>25689</v>
      </c>
      <c r="G8" s="92">
        <v>6</v>
      </c>
      <c r="H8" s="94">
        <f>SUM(E8:E15)</f>
        <v>14.730000000000002</v>
      </c>
      <c r="I8" s="95">
        <f>H8/5.5*100</f>
        <v>267.81818181818187</v>
      </c>
      <c r="J8" s="96">
        <f>SUM(F8:F15)</f>
        <v>111482</v>
      </c>
      <c r="K8" s="94">
        <f>J8/R8*100</f>
        <v>530.86666666666667</v>
      </c>
      <c r="L8" s="97"/>
      <c r="M8" s="98"/>
      <c r="Q8" s="86">
        <v>19030</v>
      </c>
      <c r="R8" s="76">
        <v>21000</v>
      </c>
      <c r="S8" s="20">
        <v>17.11</v>
      </c>
    </row>
    <row r="9" spans="1:20" ht="23.25" customHeight="1" x14ac:dyDescent="0.25">
      <c r="A9" s="92"/>
      <c r="B9" s="93"/>
      <c r="C9" s="54" t="s">
        <v>11</v>
      </c>
      <c r="D9" s="55" t="s">
        <v>346</v>
      </c>
      <c r="E9" s="27">
        <v>3.06</v>
      </c>
      <c r="F9" s="23">
        <v>14839</v>
      </c>
      <c r="G9" s="92"/>
      <c r="H9" s="94"/>
      <c r="I9" s="95"/>
      <c r="J9" s="96"/>
      <c r="K9" s="94"/>
      <c r="L9" s="97"/>
      <c r="M9" s="98"/>
      <c r="Q9" s="88"/>
      <c r="R9" s="76"/>
    </row>
    <row r="10" spans="1:20" ht="23.25" customHeight="1" x14ac:dyDescent="0.25">
      <c r="A10" s="92"/>
      <c r="B10" s="93"/>
      <c r="C10" s="56" t="s">
        <v>6</v>
      </c>
      <c r="D10" s="55" t="s">
        <v>346</v>
      </c>
      <c r="E10" s="57">
        <v>1</v>
      </c>
      <c r="F10" s="23">
        <v>7818</v>
      </c>
      <c r="G10" s="92"/>
      <c r="H10" s="94"/>
      <c r="I10" s="95"/>
      <c r="J10" s="96"/>
      <c r="K10" s="94"/>
      <c r="L10" s="97"/>
      <c r="M10" s="98"/>
      <c r="Q10" s="88"/>
      <c r="R10" s="76"/>
    </row>
    <row r="11" spans="1:20" ht="23.25" customHeight="1" x14ac:dyDescent="0.25">
      <c r="A11" s="92"/>
      <c r="B11" s="93"/>
      <c r="C11" s="56" t="s">
        <v>7</v>
      </c>
      <c r="D11" s="55" t="s">
        <v>346</v>
      </c>
      <c r="E11" s="27">
        <v>2.9</v>
      </c>
      <c r="F11" s="23">
        <v>12933</v>
      </c>
      <c r="G11" s="92"/>
      <c r="H11" s="94"/>
      <c r="I11" s="95"/>
      <c r="J11" s="96"/>
      <c r="K11" s="94"/>
      <c r="L11" s="92"/>
      <c r="M11" s="99"/>
      <c r="Q11" s="88"/>
      <c r="R11" s="76"/>
    </row>
    <row r="12" spans="1:20" ht="23.25" customHeight="1" x14ac:dyDescent="0.25">
      <c r="A12" s="92"/>
      <c r="B12" s="93"/>
      <c r="C12" s="56" t="s">
        <v>8</v>
      </c>
      <c r="D12" s="55" t="s">
        <v>346</v>
      </c>
      <c r="E12" s="27">
        <v>1.49</v>
      </c>
      <c r="F12" s="23">
        <v>11986</v>
      </c>
      <c r="G12" s="92"/>
      <c r="H12" s="94"/>
      <c r="I12" s="95"/>
      <c r="J12" s="96"/>
      <c r="K12" s="94"/>
      <c r="L12" s="92"/>
      <c r="M12" s="99"/>
      <c r="Q12" s="88"/>
      <c r="R12" s="76"/>
    </row>
    <row r="13" spans="1:20" ht="23.25" customHeight="1" x14ac:dyDescent="0.25">
      <c r="A13" s="92"/>
      <c r="B13" s="93"/>
      <c r="C13" s="56" t="s">
        <v>9</v>
      </c>
      <c r="D13" s="55" t="s">
        <v>346</v>
      </c>
      <c r="E13" s="27">
        <v>1.98</v>
      </c>
      <c r="F13" s="23">
        <v>19132</v>
      </c>
      <c r="G13" s="92"/>
      <c r="H13" s="94"/>
      <c r="I13" s="95"/>
      <c r="J13" s="96"/>
      <c r="K13" s="94"/>
      <c r="L13" s="92"/>
      <c r="M13" s="99"/>
      <c r="Q13" s="88"/>
      <c r="R13" s="76"/>
    </row>
    <row r="14" spans="1:20" ht="23.25" customHeight="1" x14ac:dyDescent="0.25">
      <c r="A14" s="92"/>
      <c r="B14" s="93"/>
      <c r="C14" s="56" t="s">
        <v>10</v>
      </c>
      <c r="D14" s="55" t="s">
        <v>346</v>
      </c>
      <c r="E14" s="27">
        <v>1.58</v>
      </c>
      <c r="F14" s="23">
        <f>18834</f>
        <v>18834</v>
      </c>
      <c r="G14" s="92"/>
      <c r="H14" s="94"/>
      <c r="I14" s="95"/>
      <c r="J14" s="96"/>
      <c r="K14" s="94"/>
      <c r="L14" s="92"/>
      <c r="M14" s="99"/>
      <c r="Q14" s="88"/>
      <c r="R14" s="76"/>
    </row>
    <row r="15" spans="1:20" ht="54.75" customHeight="1" x14ac:dyDescent="0.25">
      <c r="A15" s="92"/>
      <c r="B15" s="93"/>
      <c r="C15" s="58" t="s">
        <v>368</v>
      </c>
      <c r="D15" s="55" t="s">
        <v>346</v>
      </c>
      <c r="E15" s="27">
        <v>0.06</v>
      </c>
      <c r="F15" s="23">
        <v>251</v>
      </c>
      <c r="G15" s="92"/>
      <c r="H15" s="94"/>
      <c r="I15" s="95"/>
      <c r="J15" s="96"/>
      <c r="K15" s="94"/>
      <c r="L15" s="92"/>
      <c r="M15" s="99"/>
      <c r="Q15" s="87"/>
      <c r="R15" s="76"/>
    </row>
    <row r="16" spans="1:20" ht="19.5" customHeight="1" x14ac:dyDescent="0.25">
      <c r="A16" s="92">
        <v>2</v>
      </c>
      <c r="B16" s="102" t="s">
        <v>12</v>
      </c>
      <c r="C16" s="56" t="s">
        <v>13</v>
      </c>
      <c r="D16" s="55" t="s">
        <v>346</v>
      </c>
      <c r="E16" s="27">
        <v>3.03</v>
      </c>
      <c r="F16" s="23">
        <v>13000</v>
      </c>
      <c r="G16" s="92">
        <v>4</v>
      </c>
      <c r="H16" s="94">
        <f>SUM(E16:E20)</f>
        <v>39.28</v>
      </c>
      <c r="I16" s="95">
        <f>H16/5.5*100</f>
        <v>714.18181818181813</v>
      </c>
      <c r="J16" s="96">
        <f>SUM(F16:F20)</f>
        <v>46733</v>
      </c>
      <c r="K16" s="94">
        <f t="shared" ref="K16:K20" si="0">J16/R16*100</f>
        <v>311.55333333333334</v>
      </c>
      <c r="L16" s="97" t="s">
        <v>5</v>
      </c>
      <c r="M16" s="98"/>
      <c r="Q16" s="86">
        <v>11064</v>
      </c>
      <c r="R16" s="76">
        <v>15000</v>
      </c>
      <c r="S16" s="20">
        <v>23.67</v>
      </c>
    </row>
    <row r="17" spans="1:19" ht="19.5" customHeight="1" x14ac:dyDescent="0.25">
      <c r="A17" s="92"/>
      <c r="B17" s="102"/>
      <c r="C17" s="56" t="s">
        <v>14</v>
      </c>
      <c r="D17" s="55" t="s">
        <v>346</v>
      </c>
      <c r="E17" s="27">
        <v>8.59</v>
      </c>
      <c r="F17" s="23">
        <v>7861</v>
      </c>
      <c r="G17" s="92"/>
      <c r="H17" s="94"/>
      <c r="I17" s="95"/>
      <c r="J17" s="96"/>
      <c r="K17" s="94" t="e">
        <f t="shared" si="0"/>
        <v>#DIV/0!</v>
      </c>
      <c r="L17" s="97"/>
      <c r="M17" s="98"/>
      <c r="Q17" s="88"/>
      <c r="R17" s="76"/>
    </row>
    <row r="18" spans="1:19" ht="19.5" customHeight="1" x14ac:dyDescent="0.25">
      <c r="A18" s="92"/>
      <c r="B18" s="102"/>
      <c r="C18" s="56" t="s">
        <v>15</v>
      </c>
      <c r="D18" s="55" t="s">
        <v>346</v>
      </c>
      <c r="E18" s="27">
        <v>4.01</v>
      </c>
      <c r="F18" s="23">
        <v>7732</v>
      </c>
      <c r="G18" s="92"/>
      <c r="H18" s="94"/>
      <c r="I18" s="95"/>
      <c r="J18" s="96"/>
      <c r="K18" s="94" t="e">
        <f t="shared" si="0"/>
        <v>#DIV/0!</v>
      </c>
      <c r="L18" s="92"/>
      <c r="M18" s="99"/>
      <c r="Q18" s="88"/>
      <c r="R18" s="76"/>
    </row>
    <row r="19" spans="1:19" ht="19.5" customHeight="1" x14ac:dyDescent="0.25">
      <c r="A19" s="92"/>
      <c r="B19" s="102"/>
      <c r="C19" s="56" t="s">
        <v>16</v>
      </c>
      <c r="D19" s="55" t="s">
        <v>346</v>
      </c>
      <c r="E19" s="27">
        <v>15.49</v>
      </c>
      <c r="F19" s="23">
        <v>10931</v>
      </c>
      <c r="G19" s="92"/>
      <c r="H19" s="94"/>
      <c r="I19" s="95"/>
      <c r="J19" s="96"/>
      <c r="K19" s="94" t="e">
        <f t="shared" si="0"/>
        <v>#DIV/0!</v>
      </c>
      <c r="L19" s="92"/>
      <c r="M19" s="99"/>
      <c r="Q19" s="88"/>
      <c r="R19" s="76"/>
    </row>
    <row r="20" spans="1:19" ht="19.5" customHeight="1" x14ac:dyDescent="0.25">
      <c r="A20" s="92"/>
      <c r="B20" s="102"/>
      <c r="C20" s="56" t="s">
        <v>17</v>
      </c>
      <c r="D20" s="55" t="s">
        <v>346</v>
      </c>
      <c r="E20" s="27">
        <v>8.16</v>
      </c>
      <c r="F20" s="23">
        <v>7209</v>
      </c>
      <c r="G20" s="92"/>
      <c r="H20" s="94"/>
      <c r="I20" s="95"/>
      <c r="J20" s="96"/>
      <c r="K20" s="94" t="e">
        <f t="shared" si="0"/>
        <v>#DIV/0!</v>
      </c>
      <c r="L20" s="92"/>
      <c r="M20" s="99"/>
      <c r="Q20" s="87"/>
      <c r="R20" s="76"/>
    </row>
    <row r="21" spans="1:19" ht="38.25" customHeight="1" x14ac:dyDescent="0.25">
      <c r="A21" s="100" t="s">
        <v>376</v>
      </c>
      <c r="B21" s="101"/>
      <c r="C21" s="101"/>
      <c r="D21" s="101"/>
      <c r="E21" s="101"/>
      <c r="F21" s="101"/>
      <c r="G21" s="101"/>
      <c r="H21" s="101"/>
      <c r="I21" s="101"/>
      <c r="J21" s="101"/>
      <c r="K21" s="101"/>
      <c r="L21" s="101"/>
      <c r="M21" s="101"/>
      <c r="Q21" s="86">
        <v>5336</v>
      </c>
      <c r="R21" s="76">
        <v>21000</v>
      </c>
      <c r="S21" s="20">
        <v>7.78</v>
      </c>
    </row>
    <row r="22" spans="1:19" ht="25.5" customHeight="1" x14ac:dyDescent="0.25">
      <c r="A22" s="92">
        <v>3</v>
      </c>
      <c r="B22" s="102" t="s">
        <v>18</v>
      </c>
      <c r="C22" s="74" t="s">
        <v>19</v>
      </c>
      <c r="D22" s="55" t="s">
        <v>346</v>
      </c>
      <c r="E22" s="27">
        <v>4.2699999999999996</v>
      </c>
      <c r="F22" s="75">
        <v>12200</v>
      </c>
      <c r="G22" s="92">
        <v>4</v>
      </c>
      <c r="H22" s="106">
        <f>SUM(E22:E27)</f>
        <v>23.560000000000002</v>
      </c>
      <c r="I22" s="107">
        <f>H22/5.5*100</f>
        <v>428.36363636363643</v>
      </c>
      <c r="J22" s="108">
        <f>SUM(F22:F27)</f>
        <v>55278</v>
      </c>
      <c r="K22" s="106">
        <f>J22/R21*100</f>
        <v>263.2285714285714</v>
      </c>
      <c r="L22" s="97"/>
      <c r="M22" s="98"/>
      <c r="Q22" s="88"/>
      <c r="R22" s="76"/>
    </row>
    <row r="23" spans="1:19" ht="27.75" customHeight="1" x14ac:dyDescent="0.25">
      <c r="A23" s="92"/>
      <c r="B23" s="102"/>
      <c r="C23" s="74" t="s">
        <v>20</v>
      </c>
      <c r="D23" s="55" t="s">
        <v>346</v>
      </c>
      <c r="E23" s="27">
        <v>3.2</v>
      </c>
      <c r="F23" s="75">
        <v>16086</v>
      </c>
      <c r="G23" s="92"/>
      <c r="H23" s="106"/>
      <c r="I23" s="107"/>
      <c r="J23" s="108"/>
      <c r="K23" s="106"/>
      <c r="L23" s="97"/>
      <c r="M23" s="98"/>
      <c r="Q23" s="88"/>
      <c r="R23" s="76"/>
    </row>
    <row r="24" spans="1:19" ht="27.75" customHeight="1" x14ac:dyDescent="0.25">
      <c r="A24" s="92"/>
      <c r="B24" s="102"/>
      <c r="C24" s="58" t="s">
        <v>21</v>
      </c>
      <c r="D24" s="55" t="s">
        <v>346</v>
      </c>
      <c r="E24" s="27">
        <v>2.35</v>
      </c>
      <c r="F24" s="75">
        <v>5517</v>
      </c>
      <c r="G24" s="92"/>
      <c r="H24" s="106"/>
      <c r="I24" s="107"/>
      <c r="J24" s="108"/>
      <c r="K24" s="106"/>
      <c r="L24" s="97"/>
      <c r="M24" s="98"/>
      <c r="Q24" s="88"/>
      <c r="R24" s="76"/>
    </row>
    <row r="25" spans="1:19" ht="27.75" customHeight="1" x14ac:dyDescent="0.25">
      <c r="A25" s="92"/>
      <c r="B25" s="102"/>
      <c r="C25" s="74" t="s">
        <v>22</v>
      </c>
      <c r="D25" s="55" t="s">
        <v>346</v>
      </c>
      <c r="E25" s="27">
        <v>4.4000000000000004</v>
      </c>
      <c r="F25" s="75">
        <v>10859</v>
      </c>
      <c r="G25" s="92"/>
      <c r="H25" s="106"/>
      <c r="I25" s="107"/>
      <c r="J25" s="108"/>
      <c r="K25" s="106"/>
      <c r="L25" s="97"/>
      <c r="M25" s="98"/>
      <c r="Q25" s="88"/>
      <c r="R25" s="76"/>
    </row>
    <row r="26" spans="1:19" ht="27.75" customHeight="1" x14ac:dyDescent="0.25">
      <c r="A26" s="92"/>
      <c r="B26" s="102"/>
      <c r="C26" s="74" t="s">
        <v>338</v>
      </c>
      <c r="D26" s="55" t="s">
        <v>346</v>
      </c>
      <c r="E26" s="27"/>
      <c r="F26" s="75"/>
      <c r="G26" s="92"/>
      <c r="H26" s="106"/>
      <c r="I26" s="107"/>
      <c r="J26" s="108"/>
      <c r="K26" s="106"/>
      <c r="L26" s="97"/>
      <c r="M26" s="98"/>
      <c r="Q26" s="87"/>
      <c r="R26" s="76"/>
    </row>
    <row r="27" spans="1:19" ht="57" customHeight="1" x14ac:dyDescent="0.25">
      <c r="A27" s="92"/>
      <c r="B27" s="102"/>
      <c r="C27" s="54" t="s">
        <v>369</v>
      </c>
      <c r="D27" s="55" t="s">
        <v>346</v>
      </c>
      <c r="E27" s="27">
        <f>9.25+0.09</f>
        <v>9.34</v>
      </c>
      <c r="F27" s="75">
        <f>10399+217</f>
        <v>10616</v>
      </c>
      <c r="G27" s="92"/>
      <c r="H27" s="94"/>
      <c r="I27" s="95"/>
      <c r="J27" s="96"/>
      <c r="K27" s="94"/>
      <c r="L27" s="92"/>
      <c r="M27" s="99"/>
      <c r="Q27" s="86">
        <v>3654</v>
      </c>
      <c r="R27" s="76">
        <v>21000</v>
      </c>
      <c r="S27" s="20">
        <v>8.1999999999999993</v>
      </c>
    </row>
    <row r="28" spans="1:19" ht="34.5" customHeight="1" x14ac:dyDescent="0.25">
      <c r="A28" s="92">
        <v>4</v>
      </c>
      <c r="B28" s="102" t="s">
        <v>23</v>
      </c>
      <c r="C28" s="58" t="s">
        <v>24</v>
      </c>
      <c r="D28" s="55" t="s">
        <v>346</v>
      </c>
      <c r="E28" s="27">
        <v>3.97</v>
      </c>
      <c r="F28" s="23">
        <v>12888</v>
      </c>
      <c r="G28" s="92">
        <v>3</v>
      </c>
      <c r="H28" s="94">
        <f>SUM(E28:E31)</f>
        <v>25.47</v>
      </c>
      <c r="I28" s="95">
        <f>H28/5.5*100</f>
        <v>463.09090909090907</v>
      </c>
      <c r="J28" s="96">
        <f>SUM(F28:F31)</f>
        <v>44094</v>
      </c>
      <c r="K28" s="94">
        <f>J28/R27*100</f>
        <v>209.97142857142856</v>
      </c>
      <c r="L28" s="97"/>
      <c r="M28" s="98"/>
      <c r="Q28" s="88"/>
      <c r="R28" s="76"/>
    </row>
    <row r="29" spans="1:19" ht="25.5" customHeight="1" x14ac:dyDescent="0.25">
      <c r="A29" s="92"/>
      <c r="B29" s="102"/>
      <c r="C29" s="59" t="s">
        <v>370</v>
      </c>
      <c r="D29" s="55" t="s">
        <v>346</v>
      </c>
      <c r="E29" s="27">
        <f>4.18-0.06</f>
        <v>4.12</v>
      </c>
      <c r="F29" s="23">
        <f>15106-251</f>
        <v>14855</v>
      </c>
      <c r="G29" s="92"/>
      <c r="H29" s="94"/>
      <c r="I29" s="95"/>
      <c r="J29" s="96"/>
      <c r="K29" s="94"/>
      <c r="L29" s="97"/>
      <c r="M29" s="98"/>
      <c r="Q29" s="88"/>
      <c r="R29" s="76"/>
    </row>
    <row r="30" spans="1:19" ht="95.25" customHeight="1" x14ac:dyDescent="0.25">
      <c r="A30" s="92"/>
      <c r="B30" s="102"/>
      <c r="C30" s="58" t="s">
        <v>371</v>
      </c>
      <c r="D30" s="55" t="s">
        <v>346</v>
      </c>
      <c r="E30" s="27">
        <v>8.49</v>
      </c>
      <c r="F30" s="23">
        <v>5300</v>
      </c>
      <c r="G30" s="92"/>
      <c r="H30" s="94"/>
      <c r="I30" s="95"/>
      <c r="J30" s="96"/>
      <c r="K30" s="94"/>
      <c r="L30" s="92"/>
      <c r="M30" s="99"/>
      <c r="Q30" s="87"/>
      <c r="R30" s="76"/>
    </row>
    <row r="31" spans="1:19" ht="87.75" customHeight="1" x14ac:dyDescent="0.25">
      <c r="A31" s="92"/>
      <c r="B31" s="102"/>
      <c r="C31" s="60" t="s">
        <v>372</v>
      </c>
      <c r="D31" s="55" t="s">
        <v>346</v>
      </c>
      <c r="E31" s="27">
        <f>8.98-0.09</f>
        <v>8.89</v>
      </c>
      <c r="F31" s="23">
        <f>11268-217</f>
        <v>11051</v>
      </c>
      <c r="G31" s="92"/>
      <c r="H31" s="94"/>
      <c r="I31" s="95"/>
      <c r="J31" s="96"/>
      <c r="K31" s="94"/>
      <c r="L31" s="92"/>
      <c r="M31" s="99"/>
      <c r="Q31" s="47"/>
      <c r="R31" s="53"/>
    </row>
    <row r="32" spans="1:19" ht="35.25" customHeight="1" x14ac:dyDescent="0.25">
      <c r="A32" s="92">
        <v>5</v>
      </c>
      <c r="B32" s="102" t="s">
        <v>25</v>
      </c>
      <c r="C32" s="56" t="s">
        <v>26</v>
      </c>
      <c r="D32" s="55" t="s">
        <v>346</v>
      </c>
      <c r="E32" s="27">
        <v>6.52</v>
      </c>
      <c r="F32" s="23">
        <v>13055</v>
      </c>
      <c r="G32" s="103">
        <v>2</v>
      </c>
      <c r="H32" s="94">
        <f>SUM(E32:E34)</f>
        <v>24.43</v>
      </c>
      <c r="I32" s="95">
        <f>H32/5.5*100</f>
        <v>444.18181818181813</v>
      </c>
      <c r="J32" s="96">
        <f>SUM(F32:F34)</f>
        <v>29933</v>
      </c>
      <c r="K32" s="94">
        <f>J32/R27*100</f>
        <v>142.53809523809525</v>
      </c>
      <c r="L32" s="97"/>
      <c r="M32" s="98"/>
      <c r="Q32" s="88"/>
      <c r="R32" s="76"/>
    </row>
    <row r="33" spans="1:19" ht="33.75" customHeight="1" x14ac:dyDescent="0.25">
      <c r="A33" s="92"/>
      <c r="B33" s="102"/>
      <c r="C33" s="56" t="s">
        <v>27</v>
      </c>
      <c r="D33" s="55" t="s">
        <v>346</v>
      </c>
      <c r="E33" s="27">
        <v>11.57</v>
      </c>
      <c r="F33" s="23">
        <v>12730</v>
      </c>
      <c r="G33" s="104"/>
      <c r="H33" s="94"/>
      <c r="I33" s="95"/>
      <c r="J33" s="96"/>
      <c r="K33" s="94"/>
      <c r="L33" s="92"/>
      <c r="M33" s="99"/>
      <c r="Q33" s="87"/>
      <c r="R33" s="76"/>
    </row>
    <row r="34" spans="1:19" ht="33.75" customHeight="1" x14ac:dyDescent="0.25">
      <c r="A34" s="92"/>
      <c r="B34" s="102"/>
      <c r="C34" s="56" t="s">
        <v>28</v>
      </c>
      <c r="D34" s="55" t="s">
        <v>346</v>
      </c>
      <c r="E34" s="27">
        <v>6.34</v>
      </c>
      <c r="F34" s="23">
        <v>4148</v>
      </c>
      <c r="G34" s="105"/>
      <c r="H34" s="94"/>
      <c r="I34" s="95"/>
      <c r="J34" s="96"/>
      <c r="K34" s="94"/>
      <c r="L34" s="92"/>
      <c r="M34" s="99"/>
      <c r="Q34" s="86">
        <v>9910</v>
      </c>
      <c r="R34" s="76">
        <v>15000</v>
      </c>
      <c r="S34" s="20">
        <v>23.43</v>
      </c>
    </row>
    <row r="35" spans="1:19" ht="24" customHeight="1" x14ac:dyDescent="0.25">
      <c r="A35" s="92">
        <v>6</v>
      </c>
      <c r="B35" s="102" t="str">
        <f>C37</f>
        <v xml:space="preserve"> P. Quan Triều</v>
      </c>
      <c r="C35" s="56" t="s">
        <v>29</v>
      </c>
      <c r="D35" s="55" t="s">
        <v>346</v>
      </c>
      <c r="E35" s="27">
        <v>2.2000000000000002</v>
      </c>
      <c r="F35" s="23">
        <v>7536</v>
      </c>
      <c r="G35" s="103">
        <v>3</v>
      </c>
      <c r="H35" s="94">
        <f>SUM(E35:E38)</f>
        <v>24.720000000000002</v>
      </c>
      <c r="I35" s="95">
        <f>H35/5.5*100</f>
        <v>449.4545454545455</v>
      </c>
      <c r="J35" s="96">
        <f>SUM(F35:F38)</f>
        <v>42292</v>
      </c>
      <c r="K35" s="94">
        <f t="shared" ref="K35:K66" si="1">J35/R34*100</f>
        <v>281.94666666666666</v>
      </c>
      <c r="L35" s="97" t="s">
        <v>5</v>
      </c>
      <c r="M35" s="98"/>
      <c r="Q35" s="88"/>
      <c r="R35" s="76"/>
    </row>
    <row r="36" spans="1:19" ht="24" customHeight="1" x14ac:dyDescent="0.25">
      <c r="A36" s="92"/>
      <c r="B36" s="102"/>
      <c r="C36" s="56" t="s">
        <v>30</v>
      </c>
      <c r="D36" s="55" t="s">
        <v>346</v>
      </c>
      <c r="E36" s="27">
        <v>16.62</v>
      </c>
      <c r="F36" s="23">
        <v>15761</v>
      </c>
      <c r="G36" s="104"/>
      <c r="H36" s="94"/>
      <c r="I36" s="95"/>
      <c r="J36" s="96"/>
      <c r="K36" s="94" t="e">
        <f t="shared" si="1"/>
        <v>#DIV/0!</v>
      </c>
      <c r="L36" s="92"/>
      <c r="M36" s="99"/>
      <c r="Q36" s="88"/>
      <c r="R36" s="76"/>
    </row>
    <row r="37" spans="1:19" ht="24" customHeight="1" x14ac:dyDescent="0.25">
      <c r="A37" s="92"/>
      <c r="B37" s="102"/>
      <c r="C37" s="56" t="s">
        <v>31</v>
      </c>
      <c r="D37" s="55" t="s">
        <v>346</v>
      </c>
      <c r="E37" s="27">
        <v>2.78</v>
      </c>
      <c r="F37" s="23">
        <v>10353</v>
      </c>
      <c r="G37" s="104"/>
      <c r="H37" s="94"/>
      <c r="I37" s="95"/>
      <c r="J37" s="96"/>
      <c r="K37" s="94" t="e">
        <f t="shared" si="1"/>
        <v>#DIV/0!</v>
      </c>
      <c r="L37" s="92"/>
      <c r="M37" s="99"/>
      <c r="Q37" s="87"/>
      <c r="R37" s="76"/>
    </row>
    <row r="38" spans="1:19" ht="24" customHeight="1" x14ac:dyDescent="0.25">
      <c r="A38" s="92"/>
      <c r="B38" s="102"/>
      <c r="C38" s="56" t="s">
        <v>32</v>
      </c>
      <c r="D38" s="55" t="s">
        <v>346</v>
      </c>
      <c r="E38" s="27">
        <v>3.12</v>
      </c>
      <c r="F38" s="23">
        <v>8642</v>
      </c>
      <c r="G38" s="105"/>
      <c r="H38" s="94"/>
      <c r="I38" s="95"/>
      <c r="J38" s="96"/>
      <c r="K38" s="94" t="e">
        <f t="shared" si="1"/>
        <v>#DIV/0!</v>
      </c>
      <c r="L38" s="92"/>
      <c r="M38" s="99"/>
      <c r="Q38" s="86">
        <v>4588</v>
      </c>
      <c r="R38" s="76">
        <v>5000</v>
      </c>
      <c r="S38" s="20">
        <v>17.97</v>
      </c>
    </row>
    <row r="39" spans="1:19" ht="24" customHeight="1" x14ac:dyDescent="0.25">
      <c r="A39" s="92">
        <v>7</v>
      </c>
      <c r="B39" s="102" t="str">
        <f>C39</f>
        <v xml:space="preserve"> X. Tân Cương</v>
      </c>
      <c r="C39" s="56" t="s">
        <v>33</v>
      </c>
      <c r="D39" s="55" t="s">
        <v>346</v>
      </c>
      <c r="E39" s="27">
        <v>14.59</v>
      </c>
      <c r="F39" s="23">
        <v>6475</v>
      </c>
      <c r="G39" s="103">
        <v>2</v>
      </c>
      <c r="H39" s="94">
        <f>SUM(E39:E41)</f>
        <v>57.92</v>
      </c>
      <c r="I39" s="95">
        <f>H39/100*100</f>
        <v>57.92</v>
      </c>
      <c r="J39" s="96">
        <f>SUM(F39:F41)</f>
        <v>25525</v>
      </c>
      <c r="K39" s="94">
        <f t="shared" si="1"/>
        <v>510.50000000000006</v>
      </c>
      <c r="L39" s="97" t="s">
        <v>5</v>
      </c>
      <c r="M39" s="109"/>
      <c r="Q39" s="88"/>
      <c r="R39" s="76"/>
    </row>
    <row r="40" spans="1:19" ht="24" customHeight="1" x14ac:dyDescent="0.25">
      <c r="A40" s="92"/>
      <c r="B40" s="102"/>
      <c r="C40" s="56" t="s">
        <v>34</v>
      </c>
      <c r="D40" s="55" t="s">
        <v>346</v>
      </c>
      <c r="E40" s="27">
        <v>16.149999999999999</v>
      </c>
      <c r="F40" s="23">
        <v>9213</v>
      </c>
      <c r="G40" s="104"/>
      <c r="H40" s="94"/>
      <c r="I40" s="95"/>
      <c r="J40" s="96"/>
      <c r="K40" s="94" t="e">
        <f t="shared" si="1"/>
        <v>#DIV/0!</v>
      </c>
      <c r="L40" s="97"/>
      <c r="M40" s="109"/>
      <c r="Q40" s="87"/>
      <c r="R40" s="76"/>
    </row>
    <row r="41" spans="1:19" ht="24" customHeight="1" x14ac:dyDescent="0.25">
      <c r="A41" s="92"/>
      <c r="B41" s="102"/>
      <c r="C41" s="56" t="s">
        <v>35</v>
      </c>
      <c r="D41" s="55" t="s">
        <v>347</v>
      </c>
      <c r="E41" s="27">
        <v>27.18</v>
      </c>
      <c r="F41" s="23">
        <v>9837</v>
      </c>
      <c r="G41" s="105"/>
      <c r="H41" s="94"/>
      <c r="I41" s="95"/>
      <c r="J41" s="96"/>
      <c r="K41" s="94" t="e">
        <f t="shared" si="1"/>
        <v>#DIV/0!</v>
      </c>
      <c r="L41" s="97"/>
      <c r="M41" s="109"/>
      <c r="Q41" s="86">
        <v>5843</v>
      </c>
      <c r="R41" s="76">
        <v>5000</v>
      </c>
      <c r="S41" s="20">
        <v>14.9</v>
      </c>
    </row>
    <row r="42" spans="1:19" ht="24" customHeight="1" x14ac:dyDescent="0.25">
      <c r="A42" s="92">
        <v>8</v>
      </c>
      <c r="B42" s="102" t="s">
        <v>36</v>
      </c>
      <c r="C42" s="56" t="s">
        <v>37</v>
      </c>
      <c r="D42" s="55" t="s">
        <v>346</v>
      </c>
      <c r="E42" s="27">
        <v>18.5</v>
      </c>
      <c r="F42" s="23">
        <v>6219</v>
      </c>
      <c r="G42" s="103">
        <v>4</v>
      </c>
      <c r="H42" s="94">
        <f>SUM(E42:E46)</f>
        <v>107.47</v>
      </c>
      <c r="I42" s="95">
        <f>H42/100*100</f>
        <v>107.47</v>
      </c>
      <c r="J42" s="96">
        <f>SUM(F42:F46)</f>
        <v>39220</v>
      </c>
      <c r="K42" s="94">
        <f t="shared" si="1"/>
        <v>784.4</v>
      </c>
      <c r="L42" s="97" t="s">
        <v>5</v>
      </c>
      <c r="M42" s="98"/>
      <c r="Q42" s="88"/>
      <c r="R42" s="76"/>
    </row>
    <row r="43" spans="1:19" ht="24" customHeight="1" x14ac:dyDescent="0.25">
      <c r="A43" s="92"/>
      <c r="B43" s="102"/>
      <c r="C43" s="56" t="s">
        <v>38</v>
      </c>
      <c r="D43" s="55" t="s">
        <v>346</v>
      </c>
      <c r="E43" s="27">
        <v>20.68</v>
      </c>
      <c r="F43" s="23">
        <v>6759</v>
      </c>
      <c r="G43" s="104"/>
      <c r="H43" s="94"/>
      <c r="I43" s="95"/>
      <c r="J43" s="96"/>
      <c r="K43" s="94" t="e">
        <f t="shared" si="1"/>
        <v>#DIV/0!</v>
      </c>
      <c r="L43" s="97"/>
      <c r="M43" s="98"/>
      <c r="Q43" s="88"/>
      <c r="R43" s="76"/>
    </row>
    <row r="44" spans="1:19" ht="24" customHeight="1" x14ac:dyDescent="0.25">
      <c r="A44" s="92"/>
      <c r="B44" s="102"/>
      <c r="C44" s="56" t="s">
        <v>39</v>
      </c>
      <c r="D44" s="55" t="s">
        <v>348</v>
      </c>
      <c r="E44" s="27">
        <v>14.52</v>
      </c>
      <c r="F44" s="23">
        <v>18135</v>
      </c>
      <c r="G44" s="104"/>
      <c r="H44" s="94"/>
      <c r="I44" s="95"/>
      <c r="J44" s="96"/>
      <c r="K44" s="94" t="e">
        <f t="shared" si="1"/>
        <v>#DIV/0!</v>
      </c>
      <c r="L44" s="92"/>
      <c r="M44" s="99"/>
      <c r="Q44" s="88"/>
      <c r="R44" s="76"/>
    </row>
    <row r="45" spans="1:19" ht="24" customHeight="1" x14ac:dyDescent="0.25">
      <c r="A45" s="92"/>
      <c r="B45" s="102"/>
      <c r="C45" s="56" t="s">
        <v>40</v>
      </c>
      <c r="D45" s="55" t="s">
        <v>348</v>
      </c>
      <c r="E45" s="27">
        <v>19.68</v>
      </c>
      <c r="F45" s="23">
        <v>4442</v>
      </c>
      <c r="G45" s="104"/>
      <c r="H45" s="94"/>
      <c r="I45" s="95"/>
      <c r="J45" s="96"/>
      <c r="K45" s="94" t="e">
        <f t="shared" si="1"/>
        <v>#DIV/0!</v>
      </c>
      <c r="L45" s="92"/>
      <c r="M45" s="99"/>
      <c r="Q45" s="87"/>
      <c r="R45" s="76"/>
    </row>
    <row r="46" spans="1:19" ht="25.5" customHeight="1" x14ac:dyDescent="0.25">
      <c r="A46" s="92"/>
      <c r="B46" s="102"/>
      <c r="C46" s="56" t="s">
        <v>41</v>
      </c>
      <c r="D46" s="55" t="s">
        <v>349</v>
      </c>
      <c r="E46" s="27">
        <v>34.090000000000003</v>
      </c>
      <c r="F46" s="23">
        <v>3665</v>
      </c>
      <c r="G46" s="105"/>
      <c r="H46" s="94"/>
      <c r="I46" s="95"/>
      <c r="J46" s="96"/>
      <c r="K46" s="94" t="e">
        <f t="shared" si="1"/>
        <v>#DIV/0!</v>
      </c>
      <c r="L46" s="92"/>
      <c r="M46" s="99"/>
      <c r="Q46" s="86">
        <v>3431</v>
      </c>
      <c r="R46" s="76">
        <v>5000</v>
      </c>
      <c r="S46" s="20">
        <v>12.7</v>
      </c>
    </row>
    <row r="47" spans="1:19" ht="25.5" customHeight="1" x14ac:dyDescent="0.25">
      <c r="A47" s="92">
        <v>9</v>
      </c>
      <c r="B47" s="102" t="s">
        <v>42</v>
      </c>
      <c r="C47" s="56" t="s">
        <v>43</v>
      </c>
      <c r="D47" s="55" t="s">
        <v>348</v>
      </c>
      <c r="E47" s="27">
        <v>8.77</v>
      </c>
      <c r="F47" s="23">
        <v>7440</v>
      </c>
      <c r="G47" s="103">
        <v>3</v>
      </c>
      <c r="H47" s="94">
        <f>SUM(E47:E50)</f>
        <v>69.42</v>
      </c>
      <c r="I47" s="95">
        <f>H47/100*100</f>
        <v>69.42</v>
      </c>
      <c r="J47" s="96">
        <f>SUM(F47:F50)</f>
        <v>27021</v>
      </c>
      <c r="K47" s="94">
        <f t="shared" si="1"/>
        <v>540.42000000000007</v>
      </c>
      <c r="L47" s="97" t="s">
        <v>5</v>
      </c>
      <c r="M47" s="98"/>
      <c r="Q47" s="88"/>
      <c r="R47" s="76"/>
    </row>
    <row r="48" spans="1:19" ht="25.5" customHeight="1" x14ac:dyDescent="0.25">
      <c r="A48" s="92"/>
      <c r="B48" s="102"/>
      <c r="C48" s="56" t="s">
        <v>44</v>
      </c>
      <c r="D48" s="55" t="s">
        <v>348</v>
      </c>
      <c r="E48" s="27">
        <v>13.41</v>
      </c>
      <c r="F48" s="23">
        <v>7581</v>
      </c>
      <c r="G48" s="104"/>
      <c r="H48" s="94"/>
      <c r="I48" s="95"/>
      <c r="J48" s="96"/>
      <c r="K48" s="94" t="e">
        <f t="shared" si="1"/>
        <v>#DIV/0!</v>
      </c>
      <c r="L48" s="92"/>
      <c r="M48" s="99"/>
      <c r="Q48" s="88"/>
      <c r="R48" s="76"/>
    </row>
    <row r="49" spans="1:19" ht="25.5" customHeight="1" x14ac:dyDescent="0.25">
      <c r="A49" s="92"/>
      <c r="B49" s="102"/>
      <c r="C49" s="56" t="s">
        <v>45</v>
      </c>
      <c r="D49" s="55" t="s">
        <v>348</v>
      </c>
      <c r="E49" s="27">
        <v>33.869999999999997</v>
      </c>
      <c r="F49" s="23">
        <v>7033</v>
      </c>
      <c r="G49" s="104"/>
      <c r="H49" s="94"/>
      <c r="I49" s="95"/>
      <c r="J49" s="96"/>
      <c r="K49" s="94" t="e">
        <f t="shared" si="1"/>
        <v>#DIV/0!</v>
      </c>
      <c r="L49" s="92"/>
      <c r="M49" s="99"/>
      <c r="Q49" s="87"/>
      <c r="R49" s="76"/>
    </row>
    <row r="50" spans="1:19" ht="25.5" customHeight="1" x14ac:dyDescent="0.25">
      <c r="A50" s="92"/>
      <c r="B50" s="102"/>
      <c r="C50" s="56" t="s">
        <v>46</v>
      </c>
      <c r="D50" s="55" t="s">
        <v>348</v>
      </c>
      <c r="E50" s="27">
        <v>13.37</v>
      </c>
      <c r="F50" s="23">
        <v>4967</v>
      </c>
      <c r="G50" s="105"/>
      <c r="H50" s="94"/>
      <c r="I50" s="95"/>
      <c r="J50" s="96"/>
      <c r="K50" s="94" t="e">
        <f t="shared" si="1"/>
        <v>#DIV/0!</v>
      </c>
      <c r="L50" s="92"/>
      <c r="M50" s="99"/>
      <c r="Q50" s="86">
        <v>9494</v>
      </c>
      <c r="R50" s="76">
        <v>1500</v>
      </c>
      <c r="S50" s="20">
        <v>72.03</v>
      </c>
    </row>
    <row r="51" spans="1:19" ht="25.5" customHeight="1" x14ac:dyDescent="0.25">
      <c r="A51" s="92">
        <v>10</v>
      </c>
      <c r="B51" s="102" t="str">
        <f>C52</f>
        <v xml:space="preserve"> X. Đức Lương</v>
      </c>
      <c r="C51" s="56" t="s">
        <v>47</v>
      </c>
      <c r="D51" s="55" t="s">
        <v>348</v>
      </c>
      <c r="E51" s="27">
        <v>22.9</v>
      </c>
      <c r="F51" s="23">
        <v>4945</v>
      </c>
      <c r="G51" s="103">
        <v>2</v>
      </c>
      <c r="H51" s="94">
        <f>SUM(E51:E53)</f>
        <v>60.9</v>
      </c>
      <c r="I51" s="95">
        <f>H51/100*100</f>
        <v>60.9</v>
      </c>
      <c r="J51" s="96">
        <f>SUM(F51:F53)</f>
        <v>13181</v>
      </c>
      <c r="K51" s="94">
        <f t="shared" si="1"/>
        <v>878.73333333333323</v>
      </c>
      <c r="L51" s="97" t="s">
        <v>5</v>
      </c>
      <c r="M51" s="98"/>
      <c r="Q51" s="88"/>
      <c r="R51" s="76"/>
    </row>
    <row r="52" spans="1:19" ht="25.5" customHeight="1" x14ac:dyDescent="0.25">
      <c r="A52" s="92"/>
      <c r="B52" s="102"/>
      <c r="C52" s="56" t="s">
        <v>48</v>
      </c>
      <c r="D52" s="55" t="s">
        <v>348</v>
      </c>
      <c r="E52" s="27">
        <v>14.35</v>
      </c>
      <c r="F52" s="23">
        <v>3269</v>
      </c>
      <c r="G52" s="104"/>
      <c r="H52" s="94"/>
      <c r="I52" s="95"/>
      <c r="J52" s="96"/>
      <c r="K52" s="94" t="e">
        <f t="shared" si="1"/>
        <v>#DIV/0!</v>
      </c>
      <c r="L52" s="92"/>
      <c r="M52" s="99"/>
      <c r="Q52" s="87"/>
      <c r="R52" s="76"/>
    </row>
    <row r="53" spans="1:19" ht="25.5" customHeight="1" x14ac:dyDescent="0.25">
      <c r="A53" s="92"/>
      <c r="B53" s="102"/>
      <c r="C53" s="56" t="s">
        <v>49</v>
      </c>
      <c r="D53" s="55" t="s">
        <v>348</v>
      </c>
      <c r="E53" s="27">
        <v>23.65</v>
      </c>
      <c r="F53" s="23">
        <v>4967</v>
      </c>
      <c r="G53" s="105"/>
      <c r="H53" s="94"/>
      <c r="I53" s="95"/>
      <c r="J53" s="96"/>
      <c r="K53" s="94" t="e">
        <f t="shared" si="1"/>
        <v>#DIV/0!</v>
      </c>
      <c r="L53" s="92"/>
      <c r="M53" s="99"/>
      <c r="Q53" s="86">
        <v>9538</v>
      </c>
      <c r="R53" s="76">
        <v>2250</v>
      </c>
      <c r="S53" s="20">
        <v>44.71</v>
      </c>
    </row>
    <row r="54" spans="1:19" ht="25.5" customHeight="1" x14ac:dyDescent="0.25">
      <c r="A54" s="92">
        <v>11</v>
      </c>
      <c r="B54" s="102" t="str">
        <f>C54</f>
        <v xml:space="preserve"> X. Phú Thịnh</v>
      </c>
      <c r="C54" s="56" t="s">
        <v>50</v>
      </c>
      <c r="D54" s="55" t="s">
        <v>348</v>
      </c>
      <c r="E54" s="27">
        <v>10.27</v>
      </c>
      <c r="F54" s="23">
        <v>4650</v>
      </c>
      <c r="G54" s="103">
        <v>2</v>
      </c>
      <c r="H54" s="94">
        <f>SUM(E54:E56)</f>
        <v>45.37</v>
      </c>
      <c r="I54" s="95">
        <f>H54/100*100</f>
        <v>45.37</v>
      </c>
      <c r="J54" s="96">
        <f>SUM(F54:F56)</f>
        <v>21333</v>
      </c>
      <c r="K54" s="94">
        <f t="shared" si="1"/>
        <v>948.13333333333333</v>
      </c>
      <c r="L54" s="97" t="s">
        <v>5</v>
      </c>
      <c r="M54" s="98"/>
      <c r="Q54" s="88"/>
      <c r="R54" s="76"/>
    </row>
    <row r="55" spans="1:19" ht="25.5" customHeight="1" x14ac:dyDescent="0.25">
      <c r="A55" s="92"/>
      <c r="B55" s="102"/>
      <c r="C55" s="56" t="s">
        <v>51</v>
      </c>
      <c r="D55" s="55" t="s">
        <v>348</v>
      </c>
      <c r="E55" s="27">
        <v>12.49</v>
      </c>
      <c r="F55" s="23">
        <v>9045</v>
      </c>
      <c r="G55" s="104"/>
      <c r="H55" s="94"/>
      <c r="I55" s="95"/>
      <c r="J55" s="96"/>
      <c r="K55" s="94" t="e">
        <f t="shared" si="1"/>
        <v>#DIV/0!</v>
      </c>
      <c r="L55" s="97"/>
      <c r="M55" s="98"/>
      <c r="Q55" s="87"/>
      <c r="R55" s="76"/>
    </row>
    <row r="56" spans="1:19" ht="25.5" customHeight="1" x14ac:dyDescent="0.25">
      <c r="A56" s="92"/>
      <c r="B56" s="102"/>
      <c r="C56" s="56" t="s">
        <v>52</v>
      </c>
      <c r="D56" s="55" t="s">
        <v>348</v>
      </c>
      <c r="E56" s="27">
        <v>22.61</v>
      </c>
      <c r="F56" s="23">
        <v>7638</v>
      </c>
      <c r="G56" s="105"/>
      <c r="H56" s="94"/>
      <c r="I56" s="95"/>
      <c r="J56" s="96"/>
      <c r="K56" s="94" t="e">
        <f t="shared" si="1"/>
        <v>#DIV/0!</v>
      </c>
      <c r="L56" s="92"/>
      <c r="M56" s="99"/>
      <c r="Q56" s="86">
        <v>6233</v>
      </c>
      <c r="R56" s="76">
        <v>2500</v>
      </c>
      <c r="S56" s="20">
        <v>34.18</v>
      </c>
    </row>
    <row r="57" spans="1:19" ht="30" customHeight="1" x14ac:dyDescent="0.25">
      <c r="A57" s="92">
        <v>12</v>
      </c>
      <c r="B57" s="102" t="str">
        <f>C57</f>
        <v xml:space="preserve"> X. La Bằng</v>
      </c>
      <c r="C57" s="56" t="s">
        <v>53</v>
      </c>
      <c r="D57" s="55" t="s">
        <v>348</v>
      </c>
      <c r="E57" s="27">
        <v>22.36</v>
      </c>
      <c r="F57" s="23">
        <v>4495</v>
      </c>
      <c r="G57" s="103">
        <v>2</v>
      </c>
      <c r="H57" s="94">
        <f>SUM(E57:E59)</f>
        <v>60.839999999999996</v>
      </c>
      <c r="I57" s="95">
        <f>H57/100*100</f>
        <v>60.839999999999996</v>
      </c>
      <c r="J57" s="96">
        <f>SUM(F57:F59)</f>
        <v>18237</v>
      </c>
      <c r="K57" s="94">
        <f t="shared" si="1"/>
        <v>729.48</v>
      </c>
      <c r="L57" s="97" t="s">
        <v>5</v>
      </c>
      <c r="M57" s="98"/>
      <c r="Q57" s="88"/>
      <c r="R57" s="76"/>
    </row>
    <row r="58" spans="1:19" ht="30" customHeight="1" x14ac:dyDescent="0.25">
      <c r="A58" s="92"/>
      <c r="B58" s="102"/>
      <c r="C58" s="56" t="s">
        <v>54</v>
      </c>
      <c r="D58" s="55" t="s">
        <v>348</v>
      </c>
      <c r="E58" s="27">
        <v>27.54</v>
      </c>
      <c r="F58" s="23">
        <v>5957</v>
      </c>
      <c r="G58" s="104"/>
      <c r="H58" s="94"/>
      <c r="I58" s="95"/>
      <c r="J58" s="96"/>
      <c r="K58" s="94" t="e">
        <f t="shared" si="1"/>
        <v>#DIV/0!</v>
      </c>
      <c r="L58" s="92"/>
      <c r="M58" s="99"/>
      <c r="Q58" s="87"/>
      <c r="R58" s="76"/>
    </row>
    <row r="59" spans="1:19" ht="30" customHeight="1" x14ac:dyDescent="0.25">
      <c r="A59" s="92"/>
      <c r="B59" s="102"/>
      <c r="C59" s="56" t="s">
        <v>55</v>
      </c>
      <c r="D59" s="55" t="s">
        <v>348</v>
      </c>
      <c r="E59" s="27">
        <v>10.94</v>
      </c>
      <c r="F59" s="23">
        <v>7785</v>
      </c>
      <c r="G59" s="105"/>
      <c r="H59" s="94"/>
      <c r="I59" s="95"/>
      <c r="J59" s="96"/>
      <c r="K59" s="94" t="e">
        <f t="shared" si="1"/>
        <v>#DIV/0!</v>
      </c>
      <c r="L59" s="92"/>
      <c r="M59" s="99"/>
      <c r="Q59" s="86">
        <v>6355</v>
      </c>
      <c r="R59" s="76">
        <v>2500</v>
      </c>
      <c r="S59" s="20">
        <v>30.11</v>
      </c>
    </row>
    <row r="60" spans="1:19" ht="30" customHeight="1" x14ac:dyDescent="0.25">
      <c r="A60" s="92">
        <v>13</v>
      </c>
      <c r="B60" s="102" t="str">
        <f>C60</f>
        <v xml:space="preserve"> X. Phú Lạc</v>
      </c>
      <c r="C60" s="56" t="s">
        <v>56</v>
      </c>
      <c r="D60" s="55" t="s">
        <v>348</v>
      </c>
      <c r="E60" s="27">
        <v>20.66</v>
      </c>
      <c r="F60" s="23">
        <v>7565</v>
      </c>
      <c r="G60" s="103">
        <v>2</v>
      </c>
      <c r="H60" s="94">
        <f>SUM(E60:E62)</f>
        <v>58.070000000000007</v>
      </c>
      <c r="I60" s="95">
        <f>H60/100*100</f>
        <v>58.070000000000007</v>
      </c>
      <c r="J60" s="96">
        <f>SUM(F60:F62)</f>
        <v>21105</v>
      </c>
      <c r="K60" s="94">
        <f t="shared" si="1"/>
        <v>844.2</v>
      </c>
      <c r="L60" s="97" t="s">
        <v>5</v>
      </c>
      <c r="M60" s="98"/>
      <c r="Q60" s="88"/>
      <c r="R60" s="76"/>
    </row>
    <row r="61" spans="1:19" ht="30" customHeight="1" x14ac:dyDescent="0.25">
      <c r="A61" s="92"/>
      <c r="B61" s="102"/>
      <c r="C61" s="56" t="s">
        <v>57</v>
      </c>
      <c r="D61" s="55" t="s">
        <v>348</v>
      </c>
      <c r="E61" s="27">
        <v>14.4</v>
      </c>
      <c r="F61" s="23">
        <v>7310</v>
      </c>
      <c r="G61" s="104"/>
      <c r="H61" s="94"/>
      <c r="I61" s="95"/>
      <c r="J61" s="96"/>
      <c r="K61" s="94" t="e">
        <f t="shared" si="1"/>
        <v>#DIV/0!</v>
      </c>
      <c r="L61" s="92"/>
      <c r="M61" s="99"/>
      <c r="Q61" s="87"/>
      <c r="R61" s="76"/>
    </row>
    <row r="62" spans="1:19" ht="30" customHeight="1" x14ac:dyDescent="0.25">
      <c r="A62" s="92"/>
      <c r="B62" s="102"/>
      <c r="C62" s="56" t="s">
        <v>58</v>
      </c>
      <c r="D62" s="55" t="s">
        <v>348</v>
      </c>
      <c r="E62" s="27">
        <v>23.01</v>
      </c>
      <c r="F62" s="23">
        <v>6230</v>
      </c>
      <c r="G62" s="105"/>
      <c r="H62" s="94"/>
      <c r="I62" s="95"/>
      <c r="J62" s="96"/>
      <c r="K62" s="94" t="e">
        <f t="shared" si="1"/>
        <v>#DIV/0!</v>
      </c>
      <c r="L62" s="92"/>
      <c r="M62" s="99"/>
      <c r="Q62" s="86">
        <v>6097</v>
      </c>
      <c r="R62" s="76">
        <v>2500</v>
      </c>
      <c r="S62" s="20">
        <v>30.33</v>
      </c>
    </row>
    <row r="63" spans="1:19" ht="30" customHeight="1" x14ac:dyDescent="0.25">
      <c r="A63" s="92">
        <v>14</v>
      </c>
      <c r="B63" s="102" t="str">
        <f>C63</f>
        <v xml:space="preserve"> X. An Khánh</v>
      </c>
      <c r="C63" s="56" t="s">
        <v>59</v>
      </c>
      <c r="D63" s="55" t="s">
        <v>348</v>
      </c>
      <c r="E63" s="27">
        <v>14.62</v>
      </c>
      <c r="F63" s="23">
        <v>6792</v>
      </c>
      <c r="G63" s="103">
        <v>2</v>
      </c>
      <c r="H63" s="94">
        <f>SUM(E63:E65)</f>
        <v>45.089999999999996</v>
      </c>
      <c r="I63" s="95">
        <f>H63/100*100</f>
        <v>45.089999999999996</v>
      </c>
      <c r="J63" s="96">
        <f>SUM(F63:F65)</f>
        <v>20104</v>
      </c>
      <c r="K63" s="94">
        <f t="shared" si="1"/>
        <v>804.16000000000008</v>
      </c>
      <c r="L63" s="97" t="s">
        <v>5</v>
      </c>
      <c r="M63" s="98"/>
      <c r="Q63" s="88"/>
      <c r="R63" s="76"/>
    </row>
    <row r="64" spans="1:19" ht="30" customHeight="1" x14ac:dyDescent="0.25">
      <c r="A64" s="92"/>
      <c r="B64" s="102"/>
      <c r="C64" s="56" t="s">
        <v>60</v>
      </c>
      <c r="D64" s="55" t="s">
        <v>348</v>
      </c>
      <c r="E64" s="27">
        <v>15.82</v>
      </c>
      <c r="F64" s="23">
        <v>7642</v>
      </c>
      <c r="G64" s="104"/>
      <c r="H64" s="94"/>
      <c r="I64" s="95"/>
      <c r="J64" s="96"/>
      <c r="K64" s="94" t="e">
        <f t="shared" si="1"/>
        <v>#DIV/0!</v>
      </c>
      <c r="L64" s="92"/>
      <c r="M64" s="99"/>
      <c r="Q64" s="87"/>
      <c r="R64" s="76"/>
    </row>
    <row r="65" spans="1:19" ht="30" customHeight="1" x14ac:dyDescent="0.25">
      <c r="A65" s="92"/>
      <c r="B65" s="102"/>
      <c r="C65" s="56" t="s">
        <v>61</v>
      </c>
      <c r="D65" s="55" t="s">
        <v>348</v>
      </c>
      <c r="E65" s="27">
        <v>14.65</v>
      </c>
      <c r="F65" s="23">
        <v>5670</v>
      </c>
      <c r="G65" s="105"/>
      <c r="H65" s="94"/>
      <c r="I65" s="95"/>
      <c r="J65" s="96"/>
      <c r="K65" s="94" t="e">
        <f t="shared" si="1"/>
        <v>#DIV/0!</v>
      </c>
      <c r="L65" s="92"/>
      <c r="M65" s="99"/>
      <c r="Q65" s="86">
        <v>3135</v>
      </c>
      <c r="R65" s="76">
        <v>5000</v>
      </c>
      <c r="S65" s="20">
        <v>23.94</v>
      </c>
    </row>
    <row r="66" spans="1:19" ht="30" customHeight="1" x14ac:dyDescent="0.25">
      <c r="A66" s="110">
        <v>15</v>
      </c>
      <c r="B66" s="110" t="s">
        <v>62</v>
      </c>
      <c r="C66" s="56" t="s">
        <v>63</v>
      </c>
      <c r="D66" s="55" t="s">
        <v>348</v>
      </c>
      <c r="E66" s="27">
        <v>53.19</v>
      </c>
      <c r="F66" s="23">
        <v>8382</v>
      </c>
      <c r="G66" s="103">
        <v>1</v>
      </c>
      <c r="H66" s="94">
        <f>SUM(E66:E67)</f>
        <v>79.38</v>
      </c>
      <c r="I66" s="95">
        <f>H66/100*100</f>
        <v>79.38</v>
      </c>
      <c r="J66" s="96">
        <f>SUM(F66:F67)</f>
        <v>13096</v>
      </c>
      <c r="K66" s="94">
        <f t="shared" si="1"/>
        <v>261.92</v>
      </c>
      <c r="L66" s="97" t="s">
        <v>5</v>
      </c>
      <c r="M66" s="98"/>
      <c r="Q66" s="87"/>
      <c r="R66" s="76"/>
    </row>
    <row r="67" spans="1:19" ht="30" customHeight="1" x14ac:dyDescent="0.25">
      <c r="A67" s="111"/>
      <c r="B67" s="111"/>
      <c r="C67" s="56" t="s">
        <v>64</v>
      </c>
      <c r="D67" s="55" t="s">
        <v>348</v>
      </c>
      <c r="E67" s="27">
        <v>26.19</v>
      </c>
      <c r="F67" s="23">
        <v>4714</v>
      </c>
      <c r="G67" s="105"/>
      <c r="H67" s="94"/>
      <c r="I67" s="95"/>
      <c r="J67" s="96"/>
      <c r="K67" s="94"/>
      <c r="L67" s="92"/>
      <c r="M67" s="99"/>
      <c r="Q67" s="86">
        <v>1857</v>
      </c>
      <c r="R67" s="76">
        <v>16000</v>
      </c>
      <c r="S67" s="20">
        <v>8.42</v>
      </c>
    </row>
    <row r="68" spans="1:19" ht="30" customHeight="1" x14ac:dyDescent="0.25">
      <c r="A68" s="92">
        <v>16</v>
      </c>
      <c r="B68" s="102" t="str">
        <f>C68</f>
        <v xml:space="preserve"> X. Vạn Phú</v>
      </c>
      <c r="C68" s="56" t="s">
        <v>65</v>
      </c>
      <c r="D68" s="55" t="s">
        <v>348</v>
      </c>
      <c r="E68" s="27">
        <v>26.67</v>
      </c>
      <c r="F68" s="23">
        <v>13226</v>
      </c>
      <c r="G68" s="103">
        <v>1</v>
      </c>
      <c r="H68" s="94">
        <f>SUM(E68:E69)</f>
        <v>51.2</v>
      </c>
      <c r="I68" s="95">
        <f>H68/30*100</f>
        <v>170.66666666666669</v>
      </c>
      <c r="J68" s="96">
        <f>SUM(F68:F69)</f>
        <v>22062</v>
      </c>
      <c r="K68" s="94">
        <f t="shared" ref="K68:K92" si="2">J68/R67*100</f>
        <v>137.88750000000002</v>
      </c>
      <c r="L68" s="97"/>
      <c r="M68" s="98"/>
      <c r="Q68" s="87"/>
      <c r="R68" s="76"/>
    </row>
    <row r="69" spans="1:19" ht="30" customHeight="1" x14ac:dyDescent="0.25">
      <c r="A69" s="92"/>
      <c r="B69" s="102"/>
      <c r="C69" s="56" t="s">
        <v>66</v>
      </c>
      <c r="D69" s="55" t="s">
        <v>348</v>
      </c>
      <c r="E69" s="27">
        <v>24.53</v>
      </c>
      <c r="F69" s="23">
        <v>8836</v>
      </c>
      <c r="G69" s="105"/>
      <c r="H69" s="94"/>
      <c r="I69" s="95"/>
      <c r="J69" s="96"/>
      <c r="K69" s="94" t="e">
        <f t="shared" si="2"/>
        <v>#DIV/0!</v>
      </c>
      <c r="L69" s="92"/>
      <c r="M69" s="99"/>
      <c r="Q69" s="86">
        <v>9773</v>
      </c>
      <c r="R69" s="76">
        <v>2250</v>
      </c>
      <c r="S69" s="20">
        <v>42.39</v>
      </c>
    </row>
    <row r="70" spans="1:19" ht="22.5" customHeight="1" x14ac:dyDescent="0.25">
      <c r="A70" s="92">
        <v>17</v>
      </c>
      <c r="B70" s="102" t="str">
        <f>C71</f>
        <v xml:space="preserve"> X. Phú Xuyên</v>
      </c>
      <c r="C70" s="56" t="s">
        <v>67</v>
      </c>
      <c r="D70" s="55" t="s">
        <v>348</v>
      </c>
      <c r="E70" s="27">
        <v>38.67</v>
      </c>
      <c r="F70" s="24">
        <v>13380</v>
      </c>
      <c r="G70" s="103">
        <v>1</v>
      </c>
      <c r="H70" s="94">
        <f>SUM(E70:E71)</f>
        <v>64.58</v>
      </c>
      <c r="I70" s="95">
        <f>H70/100*100</f>
        <v>64.58</v>
      </c>
      <c r="J70" s="96">
        <f>SUM(F70:F71)</f>
        <v>23053</v>
      </c>
      <c r="K70" s="94">
        <f t="shared" si="2"/>
        <v>1024.5777777777778</v>
      </c>
      <c r="L70" s="97" t="s">
        <v>5</v>
      </c>
      <c r="M70" s="98"/>
      <c r="Q70" s="87"/>
      <c r="R70" s="76"/>
    </row>
    <row r="71" spans="1:19" ht="22.5" customHeight="1" x14ac:dyDescent="0.25">
      <c r="A71" s="92"/>
      <c r="B71" s="102"/>
      <c r="C71" s="56" t="s">
        <v>68</v>
      </c>
      <c r="D71" s="55" t="s">
        <v>348</v>
      </c>
      <c r="E71" s="27">
        <v>25.91</v>
      </c>
      <c r="F71" s="23">
        <v>9673</v>
      </c>
      <c r="G71" s="105"/>
      <c r="H71" s="94"/>
      <c r="I71" s="95"/>
      <c r="J71" s="96"/>
      <c r="K71" s="94" t="e">
        <f t="shared" si="2"/>
        <v>#DIV/0!</v>
      </c>
      <c r="L71" s="92"/>
      <c r="M71" s="99"/>
      <c r="Q71" s="86">
        <v>2425</v>
      </c>
      <c r="R71" s="76">
        <v>21000</v>
      </c>
      <c r="S71" s="20">
        <v>4.93</v>
      </c>
    </row>
    <row r="72" spans="1:19" ht="27.75" customHeight="1" x14ac:dyDescent="0.25">
      <c r="A72" s="92">
        <v>18</v>
      </c>
      <c r="B72" s="102" t="s">
        <v>69</v>
      </c>
      <c r="C72" s="56" t="s">
        <v>70</v>
      </c>
      <c r="D72" s="55" t="s">
        <v>349</v>
      </c>
      <c r="E72" s="27">
        <v>4.34</v>
      </c>
      <c r="F72" s="23">
        <v>12508</v>
      </c>
      <c r="G72" s="103">
        <v>3</v>
      </c>
      <c r="H72" s="94">
        <f>SUM(E72:E75)</f>
        <v>40.699999999999996</v>
      </c>
      <c r="I72" s="95">
        <f>H72/5.5*100</f>
        <v>740</v>
      </c>
      <c r="J72" s="96">
        <f>SUM(F72:F75)</f>
        <v>49162</v>
      </c>
      <c r="K72" s="94">
        <f t="shared" si="2"/>
        <v>234.10476190476192</v>
      </c>
      <c r="L72" s="97"/>
      <c r="M72" s="98"/>
      <c r="Q72" s="88"/>
      <c r="R72" s="76"/>
    </row>
    <row r="73" spans="1:19" ht="27.75" customHeight="1" x14ac:dyDescent="0.25">
      <c r="A73" s="92"/>
      <c r="B73" s="102"/>
      <c r="C73" s="56" t="s">
        <v>71</v>
      </c>
      <c r="D73" s="55" t="s">
        <v>349</v>
      </c>
      <c r="E73" s="27">
        <v>18.48</v>
      </c>
      <c r="F73" s="23">
        <v>17778</v>
      </c>
      <c r="G73" s="104"/>
      <c r="H73" s="94"/>
      <c r="I73" s="95"/>
      <c r="J73" s="96"/>
      <c r="K73" s="94" t="e">
        <f t="shared" si="2"/>
        <v>#DIV/0!</v>
      </c>
      <c r="L73" s="97"/>
      <c r="M73" s="98"/>
      <c r="Q73" s="88"/>
      <c r="R73" s="76"/>
    </row>
    <row r="74" spans="1:19" ht="27.75" customHeight="1" x14ac:dyDescent="0.25">
      <c r="A74" s="92"/>
      <c r="B74" s="102"/>
      <c r="C74" s="56" t="s">
        <v>72</v>
      </c>
      <c r="D74" s="55" t="s">
        <v>349</v>
      </c>
      <c r="E74" s="27">
        <v>3.51</v>
      </c>
      <c r="F74" s="23">
        <v>6759</v>
      </c>
      <c r="G74" s="104"/>
      <c r="H74" s="94"/>
      <c r="I74" s="95"/>
      <c r="J74" s="96"/>
      <c r="K74" s="94" t="e">
        <f t="shared" si="2"/>
        <v>#DIV/0!</v>
      </c>
      <c r="L74" s="97"/>
      <c r="M74" s="98"/>
      <c r="Q74" s="87"/>
      <c r="R74" s="76"/>
    </row>
    <row r="75" spans="1:19" ht="27.75" customHeight="1" x14ac:dyDescent="0.25">
      <c r="A75" s="92"/>
      <c r="B75" s="102"/>
      <c r="C75" s="56" t="s">
        <v>73</v>
      </c>
      <c r="D75" s="55" t="s">
        <v>349</v>
      </c>
      <c r="E75" s="56">
        <v>14.37</v>
      </c>
      <c r="F75" s="23">
        <v>12117</v>
      </c>
      <c r="G75" s="105"/>
      <c r="H75" s="94"/>
      <c r="I75" s="95"/>
      <c r="J75" s="96"/>
      <c r="K75" s="94" t="e">
        <f t="shared" si="2"/>
        <v>#DIV/0!</v>
      </c>
      <c r="L75" s="97"/>
      <c r="M75" s="98"/>
      <c r="Q75" s="86">
        <v>12502</v>
      </c>
      <c r="R75" s="76">
        <v>21000</v>
      </c>
      <c r="S75" s="20">
        <v>20.29</v>
      </c>
    </row>
    <row r="76" spans="1:19" ht="30" customHeight="1" x14ac:dyDescent="0.25">
      <c r="A76" s="92">
        <v>19</v>
      </c>
      <c r="B76" s="102" t="s">
        <v>74</v>
      </c>
      <c r="C76" s="56" t="s">
        <v>75</v>
      </c>
      <c r="D76" s="55" t="s">
        <v>349</v>
      </c>
      <c r="E76" s="27">
        <v>8.31</v>
      </c>
      <c r="F76" s="23">
        <v>9703</v>
      </c>
      <c r="G76" s="103">
        <v>3</v>
      </c>
      <c r="H76" s="94">
        <f>SUM(E76:E79)</f>
        <v>40.199999999999996</v>
      </c>
      <c r="I76" s="95">
        <f>H76/5.5*100</f>
        <v>730.90909090909088</v>
      </c>
      <c r="J76" s="96">
        <f>SUM(F76:F79)</f>
        <v>61610</v>
      </c>
      <c r="K76" s="94">
        <f t="shared" si="2"/>
        <v>293.38095238095241</v>
      </c>
      <c r="L76" s="97"/>
      <c r="M76" s="98"/>
      <c r="Q76" s="88"/>
      <c r="R76" s="76"/>
    </row>
    <row r="77" spans="1:19" ht="30" customHeight="1" x14ac:dyDescent="0.25">
      <c r="A77" s="92"/>
      <c r="B77" s="102"/>
      <c r="C77" s="56" t="s">
        <v>76</v>
      </c>
      <c r="D77" s="55" t="s">
        <v>349</v>
      </c>
      <c r="E77" s="27">
        <v>7.73</v>
      </c>
      <c r="F77" s="23">
        <v>22313</v>
      </c>
      <c r="G77" s="104"/>
      <c r="H77" s="94"/>
      <c r="I77" s="95"/>
      <c r="J77" s="96"/>
      <c r="K77" s="94" t="e">
        <f t="shared" si="2"/>
        <v>#DIV/0!</v>
      </c>
      <c r="L77" s="97"/>
      <c r="M77" s="98"/>
      <c r="Q77" s="88"/>
      <c r="R77" s="76"/>
    </row>
    <row r="78" spans="1:19" ht="30" customHeight="1" x14ac:dyDescent="0.25">
      <c r="A78" s="92"/>
      <c r="B78" s="102"/>
      <c r="C78" s="56" t="s">
        <v>77</v>
      </c>
      <c r="D78" s="55" t="s">
        <v>349</v>
      </c>
      <c r="E78" s="27">
        <v>9.33</v>
      </c>
      <c r="F78" s="23">
        <v>10558</v>
      </c>
      <c r="G78" s="104"/>
      <c r="H78" s="94"/>
      <c r="I78" s="95"/>
      <c r="J78" s="96"/>
      <c r="K78" s="94" t="e">
        <f t="shared" si="2"/>
        <v>#DIV/0!</v>
      </c>
      <c r="L78" s="97"/>
      <c r="M78" s="109"/>
      <c r="Q78" s="87"/>
      <c r="R78" s="76"/>
    </row>
    <row r="79" spans="1:19" ht="30" customHeight="1" x14ac:dyDescent="0.25">
      <c r="A79" s="92"/>
      <c r="B79" s="102"/>
      <c r="C79" s="56" t="s">
        <v>78</v>
      </c>
      <c r="D79" s="55" t="s">
        <v>349</v>
      </c>
      <c r="E79" s="27">
        <v>14.83</v>
      </c>
      <c r="F79" s="23">
        <v>19036</v>
      </c>
      <c r="G79" s="105"/>
      <c r="H79" s="94"/>
      <c r="I79" s="95"/>
      <c r="J79" s="96"/>
      <c r="K79" s="94" t="e">
        <f t="shared" si="2"/>
        <v>#DIV/0!</v>
      </c>
      <c r="L79" s="97"/>
      <c r="M79" s="109"/>
      <c r="Q79" s="86">
        <v>374</v>
      </c>
      <c r="R79" s="76">
        <v>21000</v>
      </c>
      <c r="S79" s="20">
        <v>1.59</v>
      </c>
    </row>
    <row r="80" spans="1:19" ht="30" customHeight="1" x14ac:dyDescent="0.25">
      <c r="A80" s="92">
        <v>20</v>
      </c>
      <c r="B80" s="102" t="str">
        <f>C80</f>
        <v xml:space="preserve"> P. Trung Thành</v>
      </c>
      <c r="C80" s="56" t="s">
        <v>20</v>
      </c>
      <c r="D80" s="55" t="s">
        <v>349</v>
      </c>
      <c r="E80" s="57">
        <v>9.1</v>
      </c>
      <c r="F80" s="23">
        <v>13554</v>
      </c>
      <c r="G80" s="103">
        <v>3</v>
      </c>
      <c r="H80" s="94">
        <f>SUM(E80:E83)</f>
        <v>25.84</v>
      </c>
      <c r="I80" s="95">
        <f>H80/5.5*100</f>
        <v>469.81818181818181</v>
      </c>
      <c r="J80" s="96">
        <f>SUM(F80:F83)</f>
        <v>37075</v>
      </c>
      <c r="K80" s="94">
        <f t="shared" si="2"/>
        <v>176.54761904761904</v>
      </c>
      <c r="L80" s="97"/>
      <c r="M80" s="98"/>
      <c r="Q80" s="88"/>
      <c r="R80" s="76"/>
    </row>
    <row r="81" spans="1:19" ht="30" customHeight="1" x14ac:dyDescent="0.25">
      <c r="A81" s="92"/>
      <c r="B81" s="102"/>
      <c r="C81" s="56" t="s">
        <v>79</v>
      </c>
      <c r="D81" s="55" t="s">
        <v>349</v>
      </c>
      <c r="E81" s="27">
        <v>6.47</v>
      </c>
      <c r="F81" s="23">
        <v>9887</v>
      </c>
      <c r="G81" s="104"/>
      <c r="H81" s="94"/>
      <c r="I81" s="95"/>
      <c r="J81" s="96"/>
      <c r="K81" s="94" t="e">
        <f t="shared" si="2"/>
        <v>#DIV/0!</v>
      </c>
      <c r="L81" s="97"/>
      <c r="M81" s="109"/>
      <c r="Q81" s="88"/>
      <c r="R81" s="76"/>
    </row>
    <row r="82" spans="1:19" ht="30" customHeight="1" x14ac:dyDescent="0.25">
      <c r="A82" s="92"/>
      <c r="B82" s="102"/>
      <c r="C82" s="56" t="s">
        <v>80</v>
      </c>
      <c r="D82" s="55" t="s">
        <v>349</v>
      </c>
      <c r="E82" s="27">
        <v>4.79</v>
      </c>
      <c r="F82" s="23">
        <v>6712</v>
      </c>
      <c r="G82" s="104"/>
      <c r="H82" s="94"/>
      <c r="I82" s="95"/>
      <c r="J82" s="96"/>
      <c r="K82" s="94" t="e">
        <f t="shared" si="2"/>
        <v>#DIV/0!</v>
      </c>
      <c r="L82" s="97"/>
      <c r="M82" s="109"/>
      <c r="Q82" s="87"/>
      <c r="R82" s="76"/>
    </row>
    <row r="83" spans="1:19" s="25" customFormat="1" ht="30" customHeight="1" x14ac:dyDescent="0.25">
      <c r="A83" s="92"/>
      <c r="B83" s="102"/>
      <c r="C83" s="56" t="s">
        <v>81</v>
      </c>
      <c r="D83" s="55" t="s">
        <v>349</v>
      </c>
      <c r="E83" s="27">
        <v>5.48</v>
      </c>
      <c r="F83" s="23">
        <v>6922</v>
      </c>
      <c r="G83" s="105"/>
      <c r="H83" s="94"/>
      <c r="I83" s="95"/>
      <c r="J83" s="96"/>
      <c r="K83" s="94" t="e">
        <f t="shared" si="2"/>
        <v>#DIV/0!</v>
      </c>
      <c r="L83" s="97"/>
      <c r="M83" s="109"/>
      <c r="Q83" s="86">
        <v>9220</v>
      </c>
      <c r="R83" s="76">
        <v>15000</v>
      </c>
      <c r="S83" s="26">
        <v>31.74</v>
      </c>
    </row>
    <row r="84" spans="1:19" s="25" customFormat="1" ht="25.5" customHeight="1" x14ac:dyDescent="0.25">
      <c r="A84" s="97">
        <v>21</v>
      </c>
      <c r="B84" s="93" t="s">
        <v>82</v>
      </c>
      <c r="C84" s="56" t="s">
        <v>83</v>
      </c>
      <c r="D84" s="55" t="s">
        <v>349</v>
      </c>
      <c r="E84" s="56">
        <v>51.73</v>
      </c>
      <c r="F84" s="23">
        <v>16007</v>
      </c>
      <c r="G84" s="103">
        <v>2</v>
      </c>
      <c r="H84" s="113">
        <f>SUM(E84:E86)</f>
        <v>74.16</v>
      </c>
      <c r="I84" s="114">
        <f>H84/5.5*100</f>
        <v>1348.3636363636363</v>
      </c>
      <c r="J84" s="115">
        <f>SUM(F84:F86)</f>
        <v>29051</v>
      </c>
      <c r="K84" s="116">
        <f t="shared" si="2"/>
        <v>193.67333333333335</v>
      </c>
      <c r="L84" s="117" t="s">
        <v>5</v>
      </c>
      <c r="M84" s="112"/>
      <c r="Q84" s="88"/>
      <c r="R84" s="76"/>
      <c r="S84" s="26"/>
    </row>
    <row r="85" spans="1:19" s="25" customFormat="1" ht="25.5" customHeight="1" x14ac:dyDescent="0.25">
      <c r="A85" s="97"/>
      <c r="B85" s="93"/>
      <c r="C85" s="56" t="s">
        <v>84</v>
      </c>
      <c r="D85" s="55" t="s">
        <v>349</v>
      </c>
      <c r="E85" s="56">
        <v>18.559999999999999</v>
      </c>
      <c r="F85" s="23">
        <v>9171</v>
      </c>
      <c r="G85" s="104"/>
      <c r="H85" s="113"/>
      <c r="I85" s="114"/>
      <c r="J85" s="115"/>
      <c r="K85" s="116" t="e">
        <f t="shared" si="2"/>
        <v>#DIV/0!</v>
      </c>
      <c r="L85" s="117"/>
      <c r="M85" s="112"/>
      <c r="Q85" s="87"/>
      <c r="R85" s="76"/>
      <c r="S85" s="26"/>
    </row>
    <row r="86" spans="1:19" s="25" customFormat="1" ht="25.5" customHeight="1" x14ac:dyDescent="0.25">
      <c r="A86" s="97"/>
      <c r="B86" s="93"/>
      <c r="C86" s="56" t="s">
        <v>85</v>
      </c>
      <c r="D86" s="55" t="s">
        <v>349</v>
      </c>
      <c r="E86" s="56">
        <v>3.87</v>
      </c>
      <c r="F86" s="23">
        <v>3873</v>
      </c>
      <c r="G86" s="105"/>
      <c r="H86" s="113"/>
      <c r="I86" s="114"/>
      <c r="J86" s="115"/>
      <c r="K86" s="116" t="e">
        <f t="shared" si="2"/>
        <v>#DIV/0!</v>
      </c>
      <c r="L86" s="117"/>
      <c r="M86" s="112"/>
      <c r="Q86" s="86">
        <v>6077</v>
      </c>
      <c r="R86" s="76">
        <v>16000</v>
      </c>
      <c r="S86" s="26">
        <v>21.49</v>
      </c>
    </row>
    <row r="87" spans="1:19" s="25" customFormat="1" ht="25.5" customHeight="1" x14ac:dyDescent="0.25">
      <c r="A87" s="97">
        <f>A84+1</f>
        <v>22</v>
      </c>
      <c r="B87" s="93" t="str">
        <f>C87</f>
        <v xml:space="preserve"> X. Thành Công</v>
      </c>
      <c r="C87" s="56" t="s">
        <v>86</v>
      </c>
      <c r="D87" s="55" t="s">
        <v>349</v>
      </c>
      <c r="E87" s="56">
        <v>32.659999999999997</v>
      </c>
      <c r="F87" s="23">
        <v>18331</v>
      </c>
      <c r="G87" s="103">
        <v>1</v>
      </c>
      <c r="H87" s="113">
        <f>SUM(E87:E88)</f>
        <v>43.449999999999996</v>
      </c>
      <c r="I87" s="114">
        <f>H87/30*100</f>
        <v>144.83333333333331</v>
      </c>
      <c r="J87" s="115">
        <f>SUM(F87:F88)</f>
        <v>28281</v>
      </c>
      <c r="K87" s="116">
        <f t="shared" si="2"/>
        <v>176.75624999999999</v>
      </c>
      <c r="L87" s="117"/>
      <c r="M87" s="112"/>
      <c r="Q87" s="87"/>
      <c r="R87" s="76"/>
      <c r="S87" s="26"/>
    </row>
    <row r="88" spans="1:19" ht="25.5" customHeight="1" x14ac:dyDescent="0.25">
      <c r="A88" s="97"/>
      <c r="B88" s="93"/>
      <c r="C88" s="56" t="s">
        <v>87</v>
      </c>
      <c r="D88" s="55" t="s">
        <v>349</v>
      </c>
      <c r="E88" s="56">
        <v>10.79</v>
      </c>
      <c r="F88" s="23">
        <v>9950</v>
      </c>
      <c r="G88" s="105"/>
      <c r="H88" s="113"/>
      <c r="I88" s="114"/>
      <c r="J88" s="115"/>
      <c r="K88" s="116" t="e">
        <f t="shared" si="2"/>
        <v>#DIV/0!</v>
      </c>
      <c r="L88" s="117"/>
      <c r="M88" s="112"/>
      <c r="Q88" s="86">
        <v>1193</v>
      </c>
      <c r="R88" s="76">
        <v>16000</v>
      </c>
      <c r="S88" s="20">
        <v>2.67</v>
      </c>
    </row>
    <row r="89" spans="1:19" ht="25.5" customHeight="1" x14ac:dyDescent="0.25">
      <c r="A89" s="92">
        <f>A87+1</f>
        <v>23</v>
      </c>
      <c r="B89" s="102" t="s">
        <v>88</v>
      </c>
      <c r="C89" s="56" t="s">
        <v>89</v>
      </c>
      <c r="D89" s="55" t="s">
        <v>350</v>
      </c>
      <c r="E89" s="27">
        <v>10.32</v>
      </c>
      <c r="F89" s="23">
        <v>11116</v>
      </c>
      <c r="G89" s="103">
        <v>4</v>
      </c>
      <c r="H89" s="94">
        <f>SUM(E89:E94)</f>
        <v>44.177000000000007</v>
      </c>
      <c r="I89" s="95">
        <f>H89/30*100</f>
        <v>147.25666666666669</v>
      </c>
      <c r="J89" s="96">
        <f>SUM(F89:F94)</f>
        <v>44845</v>
      </c>
      <c r="K89" s="94">
        <f t="shared" si="2"/>
        <v>280.28125</v>
      </c>
      <c r="L89" s="97"/>
      <c r="M89" s="98"/>
      <c r="Q89" s="88"/>
      <c r="R89" s="76"/>
    </row>
    <row r="90" spans="1:19" ht="25.5" customHeight="1" x14ac:dyDescent="0.25">
      <c r="A90" s="92"/>
      <c r="B90" s="102"/>
      <c r="C90" s="54" t="s">
        <v>90</v>
      </c>
      <c r="D90" s="55" t="s">
        <v>350</v>
      </c>
      <c r="E90" s="61">
        <f>5.98</f>
        <v>5.98</v>
      </c>
      <c r="F90" s="23">
        <v>9278</v>
      </c>
      <c r="G90" s="104"/>
      <c r="H90" s="94"/>
      <c r="I90" s="95"/>
      <c r="J90" s="96"/>
      <c r="K90" s="94" t="e">
        <f t="shared" si="2"/>
        <v>#DIV/0!</v>
      </c>
      <c r="L90" s="97"/>
      <c r="M90" s="98"/>
      <c r="Q90" s="88"/>
      <c r="R90" s="76"/>
    </row>
    <row r="91" spans="1:19" ht="25.5" customHeight="1" x14ac:dyDescent="0.25">
      <c r="A91" s="92"/>
      <c r="B91" s="102"/>
      <c r="C91" s="54" t="s">
        <v>340</v>
      </c>
      <c r="D91" s="55" t="s">
        <v>350</v>
      </c>
      <c r="E91" s="27">
        <f>14.04+0.247</f>
        <v>14.286999999999999</v>
      </c>
      <c r="F91" s="24">
        <f>7978+102</f>
        <v>8080</v>
      </c>
      <c r="G91" s="104"/>
      <c r="H91" s="94"/>
      <c r="I91" s="95"/>
      <c r="J91" s="96"/>
      <c r="K91" s="94" t="e">
        <f t="shared" si="2"/>
        <v>#DIV/0!</v>
      </c>
      <c r="L91" s="97"/>
      <c r="M91" s="98"/>
      <c r="Q91" s="88"/>
      <c r="R91" s="76"/>
    </row>
    <row r="92" spans="1:19" ht="25.5" customHeight="1" x14ac:dyDescent="0.25">
      <c r="A92" s="92"/>
      <c r="B92" s="102"/>
      <c r="C92" s="56" t="s">
        <v>91</v>
      </c>
      <c r="D92" s="55" t="s">
        <v>350</v>
      </c>
      <c r="E92" s="27">
        <v>5.86</v>
      </c>
      <c r="F92" s="23">
        <v>6996</v>
      </c>
      <c r="G92" s="104"/>
      <c r="H92" s="94"/>
      <c r="I92" s="95"/>
      <c r="J92" s="96"/>
      <c r="K92" s="94" t="e">
        <f t="shared" si="2"/>
        <v>#DIV/0!</v>
      </c>
      <c r="L92" s="92"/>
      <c r="M92" s="99"/>
      <c r="Q92" s="88"/>
      <c r="R92" s="76"/>
    </row>
    <row r="93" spans="1:19" ht="25.5" customHeight="1" x14ac:dyDescent="0.25">
      <c r="A93" s="92"/>
      <c r="B93" s="102"/>
      <c r="C93" s="56" t="s">
        <v>339</v>
      </c>
      <c r="D93" s="55" t="s">
        <v>350</v>
      </c>
      <c r="E93" s="27"/>
      <c r="F93" s="23"/>
      <c r="G93" s="104"/>
      <c r="H93" s="94"/>
      <c r="I93" s="95"/>
      <c r="J93" s="96"/>
      <c r="K93" s="94"/>
      <c r="L93" s="92"/>
      <c r="M93" s="99"/>
      <c r="Q93" s="87"/>
      <c r="R93" s="76"/>
    </row>
    <row r="94" spans="1:19" ht="57" customHeight="1" x14ac:dyDescent="0.25">
      <c r="A94" s="92"/>
      <c r="B94" s="102"/>
      <c r="C94" s="54" t="s">
        <v>373</v>
      </c>
      <c r="D94" s="55" t="s">
        <v>350</v>
      </c>
      <c r="E94" s="27">
        <v>7.73</v>
      </c>
      <c r="F94" s="23">
        <v>9375</v>
      </c>
      <c r="G94" s="105"/>
      <c r="H94" s="94"/>
      <c r="I94" s="95"/>
      <c r="J94" s="96"/>
      <c r="K94" s="94" t="e">
        <f t="shared" ref="K94:K157" si="3">J94/R93*100</f>
        <v>#DIV/0!</v>
      </c>
      <c r="L94" s="92"/>
      <c r="M94" s="99"/>
      <c r="Q94" s="86">
        <v>8110</v>
      </c>
      <c r="R94" s="76">
        <v>2500</v>
      </c>
      <c r="S94" s="20">
        <v>31.53</v>
      </c>
    </row>
    <row r="95" spans="1:19" ht="25.5" customHeight="1" x14ac:dyDescent="0.25">
      <c r="A95" s="92">
        <f>A89+1</f>
        <v>24</v>
      </c>
      <c r="B95" s="102" t="str">
        <f>C95</f>
        <v xml:space="preserve"> X. Tân Thành</v>
      </c>
      <c r="C95" s="56" t="s">
        <v>92</v>
      </c>
      <c r="D95" s="55" t="s">
        <v>350</v>
      </c>
      <c r="E95" s="27">
        <v>27.09</v>
      </c>
      <c r="F95" s="23">
        <v>6592</v>
      </c>
      <c r="G95" s="103">
        <v>2</v>
      </c>
      <c r="H95" s="94">
        <f>SUM(E95:E97)</f>
        <v>69.03</v>
      </c>
      <c r="I95" s="95">
        <f>H95/100*100</f>
        <v>69.03</v>
      </c>
      <c r="J95" s="96">
        <f>SUM(F95:F97)</f>
        <v>25724</v>
      </c>
      <c r="K95" s="94">
        <f t="shared" si="3"/>
        <v>1028.96</v>
      </c>
      <c r="L95" s="97" t="s">
        <v>5</v>
      </c>
      <c r="M95" s="98"/>
      <c r="Q95" s="88"/>
      <c r="R95" s="76"/>
    </row>
    <row r="96" spans="1:19" ht="25.5" customHeight="1" x14ac:dyDescent="0.25">
      <c r="A96" s="92"/>
      <c r="B96" s="102"/>
      <c r="C96" s="56" t="s">
        <v>93</v>
      </c>
      <c r="D96" s="55" t="s">
        <v>350</v>
      </c>
      <c r="E96" s="27">
        <v>20.55</v>
      </c>
      <c r="F96" s="24">
        <v>10100</v>
      </c>
      <c r="G96" s="104"/>
      <c r="H96" s="94"/>
      <c r="I96" s="95"/>
      <c r="J96" s="96"/>
      <c r="K96" s="94" t="e">
        <f t="shared" si="3"/>
        <v>#DIV/0!</v>
      </c>
      <c r="L96" s="97"/>
      <c r="M96" s="98"/>
      <c r="Q96" s="87"/>
      <c r="R96" s="76"/>
    </row>
    <row r="97" spans="1:19" ht="25.5" customHeight="1" x14ac:dyDescent="0.25">
      <c r="A97" s="92"/>
      <c r="B97" s="102"/>
      <c r="C97" s="56" t="s">
        <v>94</v>
      </c>
      <c r="D97" s="55" t="s">
        <v>350</v>
      </c>
      <c r="E97" s="27">
        <v>21.39</v>
      </c>
      <c r="F97" s="23">
        <v>9032</v>
      </c>
      <c r="G97" s="105"/>
      <c r="H97" s="94"/>
      <c r="I97" s="95"/>
      <c r="J97" s="96"/>
      <c r="K97" s="94" t="e">
        <f t="shared" si="3"/>
        <v>#DIV/0!</v>
      </c>
      <c r="L97" s="92"/>
      <c r="M97" s="98"/>
      <c r="Q97" s="86">
        <v>1540</v>
      </c>
      <c r="R97" s="76">
        <v>16000</v>
      </c>
      <c r="S97" s="20">
        <v>3.67</v>
      </c>
    </row>
    <row r="98" spans="1:19" ht="25.5" customHeight="1" x14ac:dyDescent="0.25">
      <c r="A98" s="92">
        <f>A95+1</f>
        <v>25</v>
      </c>
      <c r="B98" s="102" t="str">
        <f>C98</f>
        <v xml:space="preserve"> X. Điềm Thụy</v>
      </c>
      <c r="C98" s="56" t="s">
        <v>95</v>
      </c>
      <c r="D98" s="55" t="s">
        <v>350</v>
      </c>
      <c r="E98" s="27">
        <v>12.72</v>
      </c>
      <c r="F98" s="23">
        <v>10604</v>
      </c>
      <c r="G98" s="103">
        <v>3</v>
      </c>
      <c r="H98" s="94">
        <f>SUM(E98:E101)</f>
        <v>42.033000000000001</v>
      </c>
      <c r="I98" s="95">
        <f>H98/30*100</f>
        <v>140.11000000000001</v>
      </c>
      <c r="J98" s="96">
        <f>SUM(F98:F101)</f>
        <v>41860</v>
      </c>
      <c r="K98" s="94">
        <f t="shared" si="3"/>
        <v>261.625</v>
      </c>
      <c r="L98" s="97"/>
      <c r="M98" s="98"/>
      <c r="Q98" s="88"/>
      <c r="R98" s="76"/>
    </row>
    <row r="99" spans="1:19" ht="25.5" customHeight="1" x14ac:dyDescent="0.25">
      <c r="A99" s="92"/>
      <c r="B99" s="102"/>
      <c r="C99" s="54" t="s">
        <v>343</v>
      </c>
      <c r="D99" s="55" t="s">
        <v>350</v>
      </c>
      <c r="E99" s="57">
        <f>11.61-0.247</f>
        <v>11.363</v>
      </c>
      <c r="F99" s="24">
        <f>10839-102</f>
        <v>10737</v>
      </c>
      <c r="G99" s="104"/>
      <c r="H99" s="94"/>
      <c r="I99" s="95"/>
      <c r="J99" s="96"/>
      <c r="K99" s="94" t="e">
        <f t="shared" si="3"/>
        <v>#DIV/0!</v>
      </c>
      <c r="L99" s="92"/>
      <c r="M99" s="99"/>
      <c r="Q99" s="88"/>
      <c r="R99" s="76"/>
    </row>
    <row r="100" spans="1:19" ht="25.5" customHeight="1" x14ac:dyDescent="0.25">
      <c r="A100" s="92"/>
      <c r="B100" s="102"/>
      <c r="C100" s="56" t="s">
        <v>96</v>
      </c>
      <c r="D100" s="55" t="s">
        <v>350</v>
      </c>
      <c r="E100" s="27">
        <v>5.32</v>
      </c>
      <c r="F100" s="23">
        <v>7793</v>
      </c>
      <c r="G100" s="104"/>
      <c r="H100" s="94"/>
      <c r="I100" s="95"/>
      <c r="J100" s="96"/>
      <c r="K100" s="94" t="e">
        <f t="shared" si="3"/>
        <v>#DIV/0!</v>
      </c>
      <c r="L100" s="92"/>
      <c r="M100" s="99"/>
      <c r="Q100" s="87"/>
      <c r="R100" s="76"/>
    </row>
    <row r="101" spans="1:19" ht="92.25" customHeight="1" x14ac:dyDescent="0.25">
      <c r="A101" s="92"/>
      <c r="B101" s="102"/>
      <c r="C101" s="54" t="s">
        <v>374</v>
      </c>
      <c r="D101" s="55" t="s">
        <v>350</v>
      </c>
      <c r="E101" s="27">
        <v>12.63</v>
      </c>
      <c r="F101" s="23">
        <v>12726</v>
      </c>
      <c r="G101" s="105"/>
      <c r="H101" s="94"/>
      <c r="I101" s="95"/>
      <c r="J101" s="96"/>
      <c r="K101" s="94" t="e">
        <f t="shared" si="3"/>
        <v>#DIV/0!</v>
      </c>
      <c r="L101" s="92"/>
      <c r="M101" s="99"/>
      <c r="Q101" s="86">
        <v>1426</v>
      </c>
      <c r="R101" s="76">
        <v>16000</v>
      </c>
      <c r="S101" s="20">
        <v>3.38</v>
      </c>
    </row>
    <row r="102" spans="1:19" ht="25.5" customHeight="1" x14ac:dyDescent="0.25">
      <c r="A102" s="92">
        <f>A98+1</f>
        <v>26</v>
      </c>
      <c r="B102" s="102" t="str">
        <f>C102</f>
        <v xml:space="preserve"> X. Kha Sơn</v>
      </c>
      <c r="C102" s="56" t="s">
        <v>97</v>
      </c>
      <c r="D102" s="55" t="s">
        <v>350</v>
      </c>
      <c r="E102" s="27">
        <v>10.199999999999999</v>
      </c>
      <c r="F102" s="23">
        <v>10663</v>
      </c>
      <c r="G102" s="103">
        <v>4</v>
      </c>
      <c r="H102" s="94">
        <f>SUM(E102:E106)</f>
        <v>37.849999999999994</v>
      </c>
      <c r="I102" s="95">
        <f>H102/30*100</f>
        <v>126.16666666666664</v>
      </c>
      <c r="J102" s="96">
        <f>SUM(F102:F106)</f>
        <v>42240</v>
      </c>
      <c r="K102" s="94">
        <f t="shared" si="3"/>
        <v>264</v>
      </c>
      <c r="L102" s="97"/>
      <c r="M102" s="98"/>
      <c r="Q102" s="88"/>
      <c r="R102" s="76"/>
    </row>
    <row r="103" spans="1:19" ht="25.5" customHeight="1" x14ac:dyDescent="0.25">
      <c r="A103" s="92"/>
      <c r="B103" s="102"/>
      <c r="C103" s="56" t="s">
        <v>98</v>
      </c>
      <c r="D103" s="55" t="s">
        <v>350</v>
      </c>
      <c r="E103" s="27">
        <v>4.6100000000000003</v>
      </c>
      <c r="F103" s="23">
        <v>5681</v>
      </c>
      <c r="G103" s="104"/>
      <c r="H103" s="94"/>
      <c r="I103" s="95"/>
      <c r="J103" s="96"/>
      <c r="K103" s="94" t="e">
        <f t="shared" si="3"/>
        <v>#DIV/0!</v>
      </c>
      <c r="L103" s="97"/>
      <c r="M103" s="98"/>
      <c r="Q103" s="88"/>
      <c r="R103" s="76"/>
    </row>
    <row r="104" spans="1:19" ht="25.5" customHeight="1" x14ac:dyDescent="0.25">
      <c r="A104" s="92"/>
      <c r="B104" s="102"/>
      <c r="C104" s="56" t="s">
        <v>99</v>
      </c>
      <c r="D104" s="55" t="s">
        <v>350</v>
      </c>
      <c r="E104" s="27">
        <v>10.49</v>
      </c>
      <c r="F104" s="23">
        <v>10685</v>
      </c>
      <c r="G104" s="104"/>
      <c r="H104" s="94"/>
      <c r="I104" s="95"/>
      <c r="J104" s="96"/>
      <c r="K104" s="94" t="e">
        <f t="shared" si="3"/>
        <v>#DIV/0!</v>
      </c>
      <c r="L104" s="97"/>
      <c r="M104" s="98"/>
      <c r="Q104" s="88"/>
      <c r="R104" s="76"/>
    </row>
    <row r="105" spans="1:19" ht="25.5" customHeight="1" x14ac:dyDescent="0.25">
      <c r="A105" s="92"/>
      <c r="B105" s="102"/>
      <c r="C105" s="56" t="s">
        <v>100</v>
      </c>
      <c r="D105" s="55" t="s">
        <v>350</v>
      </c>
      <c r="E105" s="27">
        <v>4.9800000000000004</v>
      </c>
      <c r="F105" s="23">
        <v>6501</v>
      </c>
      <c r="G105" s="104"/>
      <c r="H105" s="94"/>
      <c r="I105" s="95"/>
      <c r="J105" s="96"/>
      <c r="K105" s="94" t="e">
        <f t="shared" si="3"/>
        <v>#DIV/0!</v>
      </c>
      <c r="L105" s="92"/>
      <c r="M105" s="99"/>
      <c r="Q105" s="87"/>
      <c r="R105" s="76"/>
    </row>
    <row r="106" spans="1:19" ht="25.5" customHeight="1" x14ac:dyDescent="0.25">
      <c r="A106" s="92"/>
      <c r="B106" s="102"/>
      <c r="C106" s="56" t="s">
        <v>101</v>
      </c>
      <c r="D106" s="55" t="s">
        <v>350</v>
      </c>
      <c r="E106" s="27">
        <v>7.57</v>
      </c>
      <c r="F106" s="23">
        <v>8710</v>
      </c>
      <c r="G106" s="105"/>
      <c r="H106" s="94"/>
      <c r="I106" s="95"/>
      <c r="J106" s="96"/>
      <c r="K106" s="94" t="e">
        <f t="shared" si="3"/>
        <v>#DIV/0!</v>
      </c>
      <c r="L106" s="92"/>
      <c r="M106" s="99"/>
      <c r="Q106" s="86">
        <v>4758</v>
      </c>
      <c r="R106" s="76">
        <v>16000</v>
      </c>
      <c r="S106" s="20">
        <v>20.059999999999999</v>
      </c>
    </row>
    <row r="107" spans="1:19" ht="25.5" customHeight="1" x14ac:dyDescent="0.25">
      <c r="A107" s="92">
        <f>A102+1</f>
        <v>27</v>
      </c>
      <c r="B107" s="102" t="str">
        <f>C107</f>
        <v xml:space="preserve"> X. Tân Khánh</v>
      </c>
      <c r="C107" s="56" t="s">
        <v>102</v>
      </c>
      <c r="D107" s="55" t="s">
        <v>350</v>
      </c>
      <c r="E107" s="27">
        <v>21.25</v>
      </c>
      <c r="F107" s="23">
        <v>9518</v>
      </c>
      <c r="G107" s="103">
        <v>2</v>
      </c>
      <c r="H107" s="94">
        <f>SUM(E107:E109)</f>
        <v>48.309999999999995</v>
      </c>
      <c r="I107" s="95">
        <f>H107/30*100</f>
        <v>161.0333333333333</v>
      </c>
      <c r="J107" s="96">
        <f>SUM(F107:F109)</f>
        <v>23724</v>
      </c>
      <c r="K107" s="94">
        <f t="shared" si="3"/>
        <v>148.27500000000001</v>
      </c>
      <c r="L107" s="97"/>
      <c r="M107" s="98"/>
      <c r="Q107" s="88"/>
      <c r="R107" s="76"/>
    </row>
    <row r="108" spans="1:19" ht="25.5" customHeight="1" x14ac:dyDescent="0.25">
      <c r="A108" s="92"/>
      <c r="B108" s="102"/>
      <c r="C108" s="56" t="s">
        <v>103</v>
      </c>
      <c r="D108" s="55" t="s">
        <v>350</v>
      </c>
      <c r="E108" s="27">
        <v>17.440000000000001</v>
      </c>
      <c r="F108" s="23">
        <v>7549</v>
      </c>
      <c r="G108" s="104"/>
      <c r="H108" s="94"/>
      <c r="I108" s="95"/>
      <c r="J108" s="96"/>
      <c r="K108" s="94" t="e">
        <f t="shared" si="3"/>
        <v>#DIV/0!</v>
      </c>
      <c r="L108" s="97"/>
      <c r="M108" s="98"/>
      <c r="Q108" s="87"/>
      <c r="R108" s="76"/>
    </row>
    <row r="109" spans="1:19" ht="25.5" customHeight="1" x14ac:dyDescent="0.25">
      <c r="A109" s="92"/>
      <c r="B109" s="102"/>
      <c r="C109" s="56" t="s">
        <v>104</v>
      </c>
      <c r="D109" s="55" t="s">
        <v>350</v>
      </c>
      <c r="E109" s="27">
        <v>9.6199999999999992</v>
      </c>
      <c r="F109" s="23">
        <v>6657</v>
      </c>
      <c r="G109" s="104"/>
      <c r="H109" s="94"/>
      <c r="I109" s="95"/>
      <c r="J109" s="96"/>
      <c r="K109" s="94" t="e">
        <f t="shared" si="3"/>
        <v>#DIV/0!</v>
      </c>
      <c r="L109" s="97"/>
      <c r="M109" s="98"/>
      <c r="Q109" s="86">
        <v>10865</v>
      </c>
      <c r="R109" s="76">
        <v>2500</v>
      </c>
      <c r="S109" s="20">
        <v>35.03</v>
      </c>
    </row>
    <row r="110" spans="1:19" ht="25.5" customHeight="1" x14ac:dyDescent="0.25">
      <c r="A110" s="92">
        <f>A107+1</f>
        <v>28</v>
      </c>
      <c r="B110" s="102" t="s">
        <v>105</v>
      </c>
      <c r="C110" s="56" t="s">
        <v>106</v>
      </c>
      <c r="D110" s="55" t="s">
        <v>351</v>
      </c>
      <c r="E110" s="27">
        <v>13.39</v>
      </c>
      <c r="F110" s="23">
        <v>14406</v>
      </c>
      <c r="G110" s="103">
        <v>3</v>
      </c>
      <c r="H110" s="94">
        <f>SUM(E110:E113)</f>
        <v>53.72</v>
      </c>
      <c r="I110" s="95">
        <f>H110/100*100</f>
        <v>53.72</v>
      </c>
      <c r="J110" s="96">
        <f>SUM(F110:F113)</f>
        <v>31012</v>
      </c>
      <c r="K110" s="94">
        <f t="shared" si="3"/>
        <v>1240.48</v>
      </c>
      <c r="L110" s="97" t="s">
        <v>5</v>
      </c>
      <c r="M110" s="98"/>
      <c r="Q110" s="88"/>
      <c r="R110" s="76"/>
    </row>
    <row r="111" spans="1:19" ht="25.5" customHeight="1" x14ac:dyDescent="0.25">
      <c r="A111" s="92"/>
      <c r="B111" s="102"/>
      <c r="C111" s="56" t="s">
        <v>107</v>
      </c>
      <c r="D111" s="55" t="s">
        <v>351</v>
      </c>
      <c r="E111" s="27">
        <v>10.210000000000001</v>
      </c>
      <c r="F111" s="23">
        <v>3971</v>
      </c>
      <c r="G111" s="104"/>
      <c r="H111" s="94"/>
      <c r="I111" s="95"/>
      <c r="J111" s="96"/>
      <c r="K111" s="94" t="e">
        <f t="shared" si="3"/>
        <v>#DIV/0!</v>
      </c>
      <c r="L111" s="97"/>
      <c r="M111" s="109"/>
      <c r="Q111" s="88"/>
      <c r="R111" s="76"/>
    </row>
    <row r="112" spans="1:19" s="18" customFormat="1" ht="25.5" customHeight="1" x14ac:dyDescent="0.25">
      <c r="A112" s="92"/>
      <c r="B112" s="102"/>
      <c r="C112" s="56" t="s">
        <v>108</v>
      </c>
      <c r="D112" s="55" t="s">
        <v>351</v>
      </c>
      <c r="E112" s="27">
        <v>18.22</v>
      </c>
      <c r="F112" s="23">
        <v>7342</v>
      </c>
      <c r="G112" s="104"/>
      <c r="H112" s="94"/>
      <c r="I112" s="95"/>
      <c r="J112" s="96"/>
      <c r="K112" s="94" t="e">
        <f t="shared" si="3"/>
        <v>#DIV/0!</v>
      </c>
      <c r="L112" s="97"/>
      <c r="M112" s="109"/>
      <c r="N112" s="13"/>
      <c r="O112" s="13"/>
      <c r="P112" s="13"/>
      <c r="Q112" s="87"/>
      <c r="R112" s="76"/>
      <c r="S112" s="20"/>
    </row>
    <row r="113" spans="1:19" s="18" customFormat="1" ht="25.5" customHeight="1" x14ac:dyDescent="0.25">
      <c r="A113" s="92"/>
      <c r="B113" s="102"/>
      <c r="C113" s="62" t="s">
        <v>109</v>
      </c>
      <c r="D113" s="55" t="s">
        <v>351</v>
      </c>
      <c r="E113" s="27">
        <v>11.9</v>
      </c>
      <c r="F113" s="23">
        <v>5293</v>
      </c>
      <c r="G113" s="105"/>
      <c r="H113" s="94"/>
      <c r="I113" s="95"/>
      <c r="J113" s="96"/>
      <c r="K113" s="94" t="e">
        <f t="shared" si="3"/>
        <v>#DIV/0!</v>
      </c>
      <c r="L113" s="97"/>
      <c r="M113" s="109"/>
      <c r="N113" s="13"/>
      <c r="O113" s="13"/>
      <c r="P113" s="13"/>
      <c r="Q113" s="86">
        <v>7106</v>
      </c>
      <c r="R113" s="76">
        <v>1750</v>
      </c>
      <c r="S113" s="20">
        <v>65.569999999999993</v>
      </c>
    </row>
    <row r="114" spans="1:19" s="18" customFormat="1" ht="27.75" customHeight="1" x14ac:dyDescent="0.25">
      <c r="A114" s="92">
        <f>A110+1</f>
        <v>29</v>
      </c>
      <c r="B114" s="102" t="str">
        <f>C114</f>
        <v xml:space="preserve"> X. Quang Sơn</v>
      </c>
      <c r="C114" s="62" t="s">
        <v>110</v>
      </c>
      <c r="D114" s="55" t="s">
        <v>351</v>
      </c>
      <c r="E114" s="27">
        <v>14.32</v>
      </c>
      <c r="F114" s="23">
        <v>3600</v>
      </c>
      <c r="G114" s="103">
        <v>1</v>
      </c>
      <c r="H114" s="94">
        <f>SUM(E114:E115)</f>
        <v>58.63</v>
      </c>
      <c r="I114" s="95">
        <f>H114/100*100</f>
        <v>58.63</v>
      </c>
      <c r="J114" s="96">
        <f>SUM(F114:F115)</f>
        <v>10837</v>
      </c>
      <c r="K114" s="94">
        <f t="shared" si="3"/>
        <v>619.25714285714287</v>
      </c>
      <c r="L114" s="97" t="s">
        <v>5</v>
      </c>
      <c r="M114" s="109"/>
      <c r="N114" s="13"/>
      <c r="O114" s="13"/>
      <c r="P114" s="13"/>
      <c r="Q114" s="87"/>
      <c r="R114" s="76"/>
      <c r="S114" s="20"/>
    </row>
    <row r="115" spans="1:19" s="18" customFormat="1" ht="27.75" customHeight="1" x14ac:dyDescent="0.25">
      <c r="A115" s="92"/>
      <c r="B115" s="102"/>
      <c r="C115" s="56" t="s">
        <v>111</v>
      </c>
      <c r="D115" s="55" t="s">
        <v>351</v>
      </c>
      <c r="E115" s="27">
        <v>44.31</v>
      </c>
      <c r="F115" s="23">
        <v>7237</v>
      </c>
      <c r="G115" s="105"/>
      <c r="H115" s="94"/>
      <c r="I115" s="95"/>
      <c r="J115" s="96"/>
      <c r="K115" s="94" t="e">
        <f t="shared" si="3"/>
        <v>#DIV/0!</v>
      </c>
      <c r="L115" s="97"/>
      <c r="M115" s="109"/>
      <c r="N115" s="13"/>
      <c r="O115" s="13"/>
      <c r="P115" s="13"/>
      <c r="Q115" s="86">
        <v>9549</v>
      </c>
      <c r="R115" s="76">
        <v>2000</v>
      </c>
      <c r="S115" s="20">
        <v>55.11</v>
      </c>
    </row>
    <row r="116" spans="1:19" s="18" customFormat="1" ht="27.75" customHeight="1" x14ac:dyDescent="0.25">
      <c r="A116" s="92">
        <f>A114+1</f>
        <v>30</v>
      </c>
      <c r="B116" s="102" t="s">
        <v>112</v>
      </c>
      <c r="C116" s="56" t="s">
        <v>113</v>
      </c>
      <c r="D116" s="55" t="s">
        <v>351</v>
      </c>
      <c r="E116" s="27">
        <v>27.03</v>
      </c>
      <c r="F116" s="23">
        <v>10085</v>
      </c>
      <c r="G116" s="103">
        <v>1</v>
      </c>
      <c r="H116" s="94">
        <f>SUM(E116:E117)</f>
        <v>82.85</v>
      </c>
      <c r="I116" s="95">
        <f>H116/100*100</f>
        <v>82.85</v>
      </c>
      <c r="J116" s="96">
        <f>SUM(F116:F117)</f>
        <v>17327</v>
      </c>
      <c r="K116" s="94">
        <f t="shared" si="3"/>
        <v>866.35000000000014</v>
      </c>
      <c r="L116" s="97" t="s">
        <v>5</v>
      </c>
      <c r="M116" s="98"/>
      <c r="N116" s="13"/>
      <c r="O116" s="13"/>
      <c r="P116" s="13"/>
      <c r="Q116" s="87"/>
      <c r="R116" s="76"/>
      <c r="S116" s="20"/>
    </row>
    <row r="117" spans="1:19" s="18" customFormat="1" ht="27.75" customHeight="1" x14ac:dyDescent="0.25">
      <c r="A117" s="92"/>
      <c r="B117" s="102"/>
      <c r="C117" s="56" t="s">
        <v>114</v>
      </c>
      <c r="D117" s="55" t="s">
        <v>351</v>
      </c>
      <c r="E117" s="27">
        <v>55.82</v>
      </c>
      <c r="F117" s="23">
        <v>7242</v>
      </c>
      <c r="G117" s="105"/>
      <c r="H117" s="94"/>
      <c r="I117" s="95"/>
      <c r="J117" s="96"/>
      <c r="K117" s="94" t="e">
        <f t="shared" si="3"/>
        <v>#DIV/0!</v>
      </c>
      <c r="L117" s="92"/>
      <c r="M117" s="99"/>
      <c r="N117" s="13"/>
      <c r="O117" s="13"/>
      <c r="P117" s="13"/>
      <c r="Q117" s="86">
        <v>10550</v>
      </c>
      <c r="R117" s="76">
        <v>1750</v>
      </c>
      <c r="S117" s="20">
        <v>64.98</v>
      </c>
    </row>
    <row r="118" spans="1:19" s="18" customFormat="1" ht="27.75" customHeight="1" x14ac:dyDescent="0.25">
      <c r="A118" s="92">
        <f>A116+1</f>
        <v>31</v>
      </c>
      <c r="B118" s="102" t="str">
        <f>C118</f>
        <v xml:space="preserve"> X. Nam Hòa</v>
      </c>
      <c r="C118" s="56" t="s">
        <v>115</v>
      </c>
      <c r="D118" s="55" t="s">
        <v>351</v>
      </c>
      <c r="E118" s="27">
        <v>24.48</v>
      </c>
      <c r="F118" s="23">
        <v>12209</v>
      </c>
      <c r="G118" s="103">
        <v>1</v>
      </c>
      <c r="H118" s="94">
        <f>SUM(E118:E119)</f>
        <v>65.02</v>
      </c>
      <c r="I118" s="95">
        <f>H118/100*100</f>
        <v>65.02</v>
      </c>
      <c r="J118" s="96">
        <f>SUM(F118:F119)</f>
        <v>16237</v>
      </c>
      <c r="K118" s="94">
        <f t="shared" si="3"/>
        <v>927.82857142857131</v>
      </c>
      <c r="L118" s="97" t="s">
        <v>5</v>
      </c>
      <c r="M118" s="98"/>
      <c r="N118" s="13"/>
      <c r="O118" s="13"/>
      <c r="P118" s="13"/>
      <c r="Q118" s="87"/>
      <c r="R118" s="76"/>
      <c r="S118" s="20"/>
    </row>
    <row r="119" spans="1:19" s="18" customFormat="1" ht="27.75" customHeight="1" x14ac:dyDescent="0.25">
      <c r="A119" s="92"/>
      <c r="B119" s="102"/>
      <c r="C119" s="56" t="s">
        <v>116</v>
      </c>
      <c r="D119" s="55" t="s">
        <v>351</v>
      </c>
      <c r="E119" s="27">
        <v>40.54</v>
      </c>
      <c r="F119" s="23">
        <v>4028</v>
      </c>
      <c r="G119" s="105"/>
      <c r="H119" s="94"/>
      <c r="I119" s="95"/>
      <c r="J119" s="96"/>
      <c r="K119" s="94" t="e">
        <f t="shared" si="3"/>
        <v>#DIV/0!</v>
      </c>
      <c r="L119" s="92"/>
      <c r="M119" s="99"/>
      <c r="N119" s="13"/>
      <c r="O119" s="13"/>
      <c r="P119" s="13"/>
      <c r="Q119" s="86">
        <v>8692</v>
      </c>
      <c r="R119" s="76">
        <v>2250</v>
      </c>
      <c r="S119" s="20">
        <v>43.6</v>
      </c>
    </row>
    <row r="120" spans="1:19" s="18" customFormat="1" ht="27.75" customHeight="1" x14ac:dyDescent="0.25">
      <c r="A120" s="92">
        <f>A118+1</f>
        <v>32</v>
      </c>
      <c r="B120" s="102" t="str">
        <f>C120</f>
        <v xml:space="preserve"> X. Văn Hán</v>
      </c>
      <c r="C120" s="56" t="s">
        <v>117</v>
      </c>
      <c r="D120" s="55" t="s">
        <v>351</v>
      </c>
      <c r="E120" s="27">
        <v>66.09</v>
      </c>
      <c r="F120" s="23">
        <v>12041</v>
      </c>
      <c r="G120" s="103">
        <v>1</v>
      </c>
      <c r="H120" s="94">
        <f>SUM(E120:E121)</f>
        <v>96.26</v>
      </c>
      <c r="I120" s="95">
        <f>H120/100*100</f>
        <v>96.26</v>
      </c>
      <c r="J120" s="96">
        <f>SUM(F120:F121)</f>
        <v>19935</v>
      </c>
      <c r="K120" s="94">
        <f t="shared" si="3"/>
        <v>886</v>
      </c>
      <c r="L120" s="97" t="s">
        <v>5</v>
      </c>
      <c r="M120" s="98"/>
      <c r="N120" s="13"/>
      <c r="O120" s="13"/>
      <c r="P120" s="13"/>
      <c r="Q120" s="87"/>
      <c r="R120" s="76"/>
      <c r="S120" s="20"/>
    </row>
    <row r="121" spans="1:19" s="18" customFormat="1" ht="27.75" customHeight="1" x14ac:dyDescent="0.25">
      <c r="A121" s="92"/>
      <c r="B121" s="102"/>
      <c r="C121" s="56" t="s">
        <v>118</v>
      </c>
      <c r="D121" s="55" t="s">
        <v>351</v>
      </c>
      <c r="E121" s="27">
        <v>30.17</v>
      </c>
      <c r="F121" s="23">
        <v>7894</v>
      </c>
      <c r="G121" s="105"/>
      <c r="H121" s="94"/>
      <c r="I121" s="95"/>
      <c r="J121" s="96"/>
      <c r="K121" s="94" t="e">
        <f t="shared" si="3"/>
        <v>#DIV/0!</v>
      </c>
      <c r="L121" s="97"/>
      <c r="M121" s="98"/>
      <c r="N121" s="13"/>
      <c r="O121" s="13"/>
      <c r="P121" s="13"/>
      <c r="Q121" s="86">
        <v>5488</v>
      </c>
      <c r="R121" s="76">
        <v>2000</v>
      </c>
      <c r="S121" s="20">
        <v>57.75</v>
      </c>
    </row>
    <row r="122" spans="1:19" s="18" customFormat="1" ht="27.75" customHeight="1" x14ac:dyDescent="0.25">
      <c r="A122" s="92">
        <f>A120+1</f>
        <v>33</v>
      </c>
      <c r="B122" s="102" t="str">
        <f>C123</f>
        <v xml:space="preserve"> X. Văn Lăng</v>
      </c>
      <c r="C122" s="56" t="s">
        <v>119</v>
      </c>
      <c r="D122" s="55" t="s">
        <v>351</v>
      </c>
      <c r="E122" s="27">
        <v>12.44</v>
      </c>
      <c r="F122" s="23">
        <v>3169</v>
      </c>
      <c r="G122" s="103">
        <v>1</v>
      </c>
      <c r="H122" s="94">
        <f>SUM(E122:E123)</f>
        <v>75.27</v>
      </c>
      <c r="I122" s="95">
        <f>H122/100*100</f>
        <v>75.27</v>
      </c>
      <c r="J122" s="96">
        <f>SUM(F122:F123)</f>
        <v>9503</v>
      </c>
      <c r="K122" s="94">
        <f t="shared" si="3"/>
        <v>475.15</v>
      </c>
      <c r="L122" s="97" t="s">
        <v>5</v>
      </c>
      <c r="M122" s="98"/>
      <c r="N122" s="13"/>
      <c r="O122" s="13"/>
      <c r="P122" s="13"/>
      <c r="Q122" s="87"/>
      <c r="R122" s="76"/>
      <c r="S122" s="20"/>
    </row>
    <row r="123" spans="1:19" ht="27.75" customHeight="1" x14ac:dyDescent="0.25">
      <c r="A123" s="92"/>
      <c r="B123" s="102"/>
      <c r="C123" s="56" t="s">
        <v>120</v>
      </c>
      <c r="D123" s="55" t="s">
        <v>351</v>
      </c>
      <c r="E123" s="27">
        <v>62.83</v>
      </c>
      <c r="F123" s="23">
        <v>6334</v>
      </c>
      <c r="G123" s="105"/>
      <c r="H123" s="94"/>
      <c r="I123" s="95"/>
      <c r="J123" s="96"/>
      <c r="K123" s="94" t="e">
        <f t="shared" si="3"/>
        <v>#DIV/0!</v>
      </c>
      <c r="L123" s="97"/>
      <c r="M123" s="98"/>
      <c r="Q123" s="86">
        <v>1004</v>
      </c>
      <c r="R123" s="76">
        <v>21000</v>
      </c>
      <c r="S123" s="20">
        <v>4.7699999999999996</v>
      </c>
    </row>
    <row r="124" spans="1:19" ht="27.75" customHeight="1" x14ac:dyDescent="0.25">
      <c r="A124" s="92">
        <v>34</v>
      </c>
      <c r="B124" s="102" t="s">
        <v>121</v>
      </c>
      <c r="C124" s="56" t="s">
        <v>122</v>
      </c>
      <c r="D124" s="55" t="s">
        <v>347</v>
      </c>
      <c r="E124" s="27">
        <v>4.25</v>
      </c>
      <c r="F124" s="23">
        <v>8602</v>
      </c>
      <c r="G124" s="118">
        <v>2</v>
      </c>
      <c r="H124" s="94">
        <f>SUM(E124:E126)</f>
        <v>13.98</v>
      </c>
      <c r="I124" s="95">
        <f>H124/5.5*100</f>
        <v>254.18181818181819</v>
      </c>
      <c r="J124" s="96">
        <f>SUM(F124:F126)</f>
        <v>21039</v>
      </c>
      <c r="K124" s="94">
        <f t="shared" si="3"/>
        <v>100.18571428571428</v>
      </c>
      <c r="L124" s="97"/>
      <c r="M124" s="98"/>
      <c r="Q124" s="88"/>
      <c r="R124" s="76"/>
    </row>
    <row r="125" spans="1:19" ht="27.75" customHeight="1" x14ac:dyDescent="0.25">
      <c r="A125" s="92"/>
      <c r="B125" s="102"/>
      <c r="C125" s="56" t="s">
        <v>123</v>
      </c>
      <c r="D125" s="55" t="s">
        <v>347</v>
      </c>
      <c r="E125" s="27">
        <v>4.6399999999999997</v>
      </c>
      <c r="F125" s="23">
        <v>6652</v>
      </c>
      <c r="G125" s="119"/>
      <c r="H125" s="94"/>
      <c r="I125" s="95"/>
      <c r="J125" s="96"/>
      <c r="K125" s="94" t="e">
        <f t="shared" si="3"/>
        <v>#DIV/0!</v>
      </c>
      <c r="L125" s="97"/>
      <c r="M125" s="98"/>
      <c r="Q125" s="87"/>
      <c r="R125" s="76"/>
    </row>
    <row r="126" spans="1:19" s="28" customFormat="1" ht="27.75" customHeight="1" x14ac:dyDescent="0.25">
      <c r="A126" s="92"/>
      <c r="B126" s="102"/>
      <c r="C126" s="62" t="s">
        <v>124</v>
      </c>
      <c r="D126" s="55" t="s">
        <v>347</v>
      </c>
      <c r="E126" s="27">
        <v>5.09</v>
      </c>
      <c r="F126" s="23">
        <v>5785</v>
      </c>
      <c r="G126" s="120"/>
      <c r="H126" s="94"/>
      <c r="I126" s="95"/>
      <c r="J126" s="96"/>
      <c r="K126" s="94" t="e">
        <f t="shared" si="3"/>
        <v>#DIV/0!</v>
      </c>
      <c r="L126" s="97"/>
      <c r="M126" s="98"/>
      <c r="Q126" s="86">
        <v>1021</v>
      </c>
      <c r="R126" s="76">
        <v>21000</v>
      </c>
      <c r="S126" s="20">
        <v>5.09</v>
      </c>
    </row>
    <row r="127" spans="1:19" s="28" customFormat="1" ht="27.75" customHeight="1" x14ac:dyDescent="0.25">
      <c r="A127" s="92">
        <v>35</v>
      </c>
      <c r="B127" s="102" t="s">
        <v>125</v>
      </c>
      <c r="C127" s="56" t="s">
        <v>126</v>
      </c>
      <c r="D127" s="36" t="s">
        <v>347</v>
      </c>
      <c r="E127" s="27">
        <v>8.61</v>
      </c>
      <c r="F127" s="23">
        <v>5289</v>
      </c>
      <c r="G127" s="103">
        <v>2</v>
      </c>
      <c r="H127" s="94">
        <f>SUM(E127:E129)</f>
        <v>21.130000000000003</v>
      </c>
      <c r="I127" s="95">
        <f>H127/5.5*100</f>
        <v>384.18181818181824</v>
      </c>
      <c r="J127" s="96">
        <f>SUM(F127:F129)</f>
        <v>20065</v>
      </c>
      <c r="K127" s="94">
        <f t="shared" si="3"/>
        <v>95.547619047619051</v>
      </c>
      <c r="L127" s="97"/>
      <c r="M127" s="98"/>
      <c r="Q127" s="88"/>
      <c r="R127" s="76"/>
      <c r="S127" s="20"/>
    </row>
    <row r="128" spans="1:19" s="28" customFormat="1" ht="27.75" customHeight="1" x14ac:dyDescent="0.25">
      <c r="A128" s="92"/>
      <c r="B128" s="102"/>
      <c r="C128" s="56" t="s">
        <v>127</v>
      </c>
      <c r="D128" s="36" t="s">
        <v>347</v>
      </c>
      <c r="E128" s="27">
        <v>1.62</v>
      </c>
      <c r="F128" s="23">
        <v>8500</v>
      </c>
      <c r="G128" s="104"/>
      <c r="H128" s="94"/>
      <c r="I128" s="95"/>
      <c r="J128" s="96"/>
      <c r="K128" s="94" t="e">
        <f t="shared" si="3"/>
        <v>#DIV/0!</v>
      </c>
      <c r="L128" s="97"/>
      <c r="M128" s="98"/>
      <c r="Q128" s="87"/>
      <c r="R128" s="76"/>
      <c r="S128" s="20"/>
    </row>
    <row r="129" spans="1:19" s="28" customFormat="1" ht="27.75" customHeight="1" x14ac:dyDescent="0.25">
      <c r="A129" s="92"/>
      <c r="B129" s="102"/>
      <c r="C129" s="56" t="s">
        <v>128</v>
      </c>
      <c r="D129" s="36" t="s">
        <v>347</v>
      </c>
      <c r="E129" s="27">
        <v>10.9</v>
      </c>
      <c r="F129" s="23">
        <v>6276</v>
      </c>
      <c r="G129" s="105"/>
      <c r="H129" s="94"/>
      <c r="I129" s="95"/>
      <c r="J129" s="96"/>
      <c r="K129" s="94" t="e">
        <f t="shared" si="3"/>
        <v>#DIV/0!</v>
      </c>
      <c r="L129" s="92"/>
      <c r="M129" s="99"/>
      <c r="Q129" s="86">
        <v>927</v>
      </c>
      <c r="R129" s="76">
        <v>21000</v>
      </c>
      <c r="S129" s="20">
        <v>3.48</v>
      </c>
    </row>
    <row r="130" spans="1:19" s="28" customFormat="1" ht="33" customHeight="1" x14ac:dyDescent="0.25">
      <c r="A130" s="92">
        <v>36</v>
      </c>
      <c r="B130" s="102" t="str">
        <f>C130</f>
        <v xml:space="preserve"> P. Bách Quang</v>
      </c>
      <c r="C130" s="62" t="s">
        <v>129</v>
      </c>
      <c r="D130" s="36" t="s">
        <v>347</v>
      </c>
      <c r="E130" s="27">
        <v>8.59</v>
      </c>
      <c r="F130" s="23">
        <v>6802</v>
      </c>
      <c r="G130" s="103">
        <v>2</v>
      </c>
      <c r="H130" s="94">
        <f>SUM(E130:E132)</f>
        <v>35.020000000000003</v>
      </c>
      <c r="I130" s="95">
        <f>H130/5.5*100</f>
        <v>636.72727272727286</v>
      </c>
      <c r="J130" s="96">
        <f>SUM(F130:F132)</f>
        <v>26668</v>
      </c>
      <c r="K130" s="94">
        <f t="shared" si="3"/>
        <v>126.99047619047619</v>
      </c>
      <c r="L130" s="97"/>
      <c r="M130" s="98"/>
      <c r="Q130" s="88"/>
      <c r="R130" s="76"/>
      <c r="S130" s="20"/>
    </row>
    <row r="131" spans="1:19" s="28" customFormat="1" ht="33.75" customHeight="1" x14ac:dyDescent="0.25">
      <c r="A131" s="92"/>
      <c r="B131" s="102"/>
      <c r="C131" s="62" t="s">
        <v>130</v>
      </c>
      <c r="D131" s="36" t="s">
        <v>347</v>
      </c>
      <c r="E131" s="27">
        <v>16.03</v>
      </c>
      <c r="F131" s="23">
        <v>13991</v>
      </c>
      <c r="G131" s="104"/>
      <c r="H131" s="94"/>
      <c r="I131" s="95"/>
      <c r="J131" s="96"/>
      <c r="K131" s="94" t="e">
        <f t="shared" si="3"/>
        <v>#DIV/0!</v>
      </c>
      <c r="L131" s="97"/>
      <c r="M131" s="98"/>
      <c r="Q131" s="87"/>
      <c r="R131" s="76"/>
      <c r="S131" s="20"/>
    </row>
    <row r="132" spans="1:19" ht="28.5" customHeight="1" x14ac:dyDescent="0.25">
      <c r="A132" s="92"/>
      <c r="B132" s="102"/>
      <c r="C132" s="62" t="s">
        <v>131</v>
      </c>
      <c r="D132" s="36" t="s">
        <v>347</v>
      </c>
      <c r="E132" s="27">
        <v>10.4</v>
      </c>
      <c r="F132" s="23">
        <v>5875</v>
      </c>
      <c r="G132" s="105"/>
      <c r="H132" s="94"/>
      <c r="I132" s="95"/>
      <c r="J132" s="96"/>
      <c r="K132" s="94" t="e">
        <f t="shared" si="3"/>
        <v>#DIV/0!</v>
      </c>
      <c r="L132" s="92"/>
      <c r="M132" s="99"/>
      <c r="Q132" s="86">
        <v>17056</v>
      </c>
      <c r="R132" s="76">
        <v>2500</v>
      </c>
      <c r="S132" s="20">
        <v>38.840000000000003</v>
      </c>
    </row>
    <row r="133" spans="1:19" ht="23.25" customHeight="1" x14ac:dyDescent="0.25">
      <c r="A133" s="92">
        <v>37</v>
      </c>
      <c r="B133" s="102" t="s">
        <v>132</v>
      </c>
      <c r="C133" s="56" t="s">
        <v>133</v>
      </c>
      <c r="D133" s="55" t="s">
        <v>352</v>
      </c>
      <c r="E133" s="27">
        <v>18.64</v>
      </c>
      <c r="F133" s="23">
        <v>11197</v>
      </c>
      <c r="G133" s="103">
        <v>3</v>
      </c>
      <c r="H133" s="94">
        <f>SUM(E133:E136)</f>
        <v>112.39</v>
      </c>
      <c r="I133" s="95">
        <f>H133/100*100</f>
        <v>112.38999999999999</v>
      </c>
      <c r="J133" s="96">
        <f>SUM(F133:F136)</f>
        <v>43914</v>
      </c>
      <c r="K133" s="94">
        <f t="shared" si="3"/>
        <v>1756.56</v>
      </c>
      <c r="L133" s="97" t="s">
        <v>5</v>
      </c>
      <c r="M133" s="98"/>
      <c r="Q133" s="88"/>
      <c r="R133" s="76"/>
    </row>
    <row r="134" spans="1:19" ht="23.25" customHeight="1" x14ac:dyDescent="0.25">
      <c r="A134" s="92"/>
      <c r="B134" s="102"/>
      <c r="C134" s="56" t="s">
        <v>134</v>
      </c>
      <c r="D134" s="55" t="s">
        <v>352</v>
      </c>
      <c r="E134" s="27">
        <v>15.68</v>
      </c>
      <c r="F134" s="23">
        <v>14139</v>
      </c>
      <c r="G134" s="104"/>
      <c r="H134" s="94"/>
      <c r="I134" s="95"/>
      <c r="J134" s="96"/>
      <c r="K134" s="94" t="e">
        <f t="shared" si="3"/>
        <v>#DIV/0!</v>
      </c>
      <c r="L134" s="97"/>
      <c r="M134" s="98"/>
      <c r="Q134" s="88"/>
      <c r="R134" s="76"/>
    </row>
    <row r="135" spans="1:19" ht="23.25" customHeight="1" x14ac:dyDescent="0.25">
      <c r="A135" s="92"/>
      <c r="B135" s="102"/>
      <c r="C135" s="56" t="s">
        <v>135</v>
      </c>
      <c r="D135" s="55" t="s">
        <v>352</v>
      </c>
      <c r="E135" s="27">
        <v>42.43</v>
      </c>
      <c r="F135" s="23">
        <v>8371</v>
      </c>
      <c r="G135" s="104"/>
      <c r="H135" s="94"/>
      <c r="I135" s="95"/>
      <c r="J135" s="96"/>
      <c r="K135" s="94" t="e">
        <f t="shared" si="3"/>
        <v>#DIV/0!</v>
      </c>
      <c r="L135" s="92"/>
      <c r="M135" s="99"/>
      <c r="Q135" s="87"/>
      <c r="R135" s="76"/>
    </row>
    <row r="136" spans="1:19" ht="25.5" customHeight="1" x14ac:dyDescent="0.25">
      <c r="A136" s="92"/>
      <c r="B136" s="102"/>
      <c r="C136" s="56" t="s">
        <v>136</v>
      </c>
      <c r="D136" s="55" t="s">
        <v>352</v>
      </c>
      <c r="E136" s="27">
        <v>35.64</v>
      </c>
      <c r="F136" s="23">
        <v>10207</v>
      </c>
      <c r="G136" s="105"/>
      <c r="H136" s="94"/>
      <c r="I136" s="95"/>
      <c r="J136" s="96"/>
      <c r="K136" s="94" t="e">
        <f t="shared" si="3"/>
        <v>#DIV/0!</v>
      </c>
      <c r="L136" s="92"/>
      <c r="M136" s="99"/>
      <c r="Q136" s="86">
        <v>12693</v>
      </c>
      <c r="R136" s="76">
        <v>2500</v>
      </c>
      <c r="S136" s="20">
        <v>33.18</v>
      </c>
    </row>
    <row r="137" spans="1:19" ht="25.5" customHeight="1" x14ac:dyDescent="0.25">
      <c r="A137" s="92">
        <v>38</v>
      </c>
      <c r="B137" s="102" t="str">
        <f>C139</f>
        <v xml:space="preserve"> X. Vô Tranh</v>
      </c>
      <c r="C137" s="56" t="s">
        <v>137</v>
      </c>
      <c r="D137" s="55" t="s">
        <v>352</v>
      </c>
      <c r="E137" s="27">
        <v>25.47</v>
      </c>
      <c r="F137" s="23">
        <v>10317</v>
      </c>
      <c r="G137" s="103">
        <v>3</v>
      </c>
      <c r="H137" s="94">
        <f>SUM(E137:E140)</f>
        <v>83.53</v>
      </c>
      <c r="I137" s="95">
        <f>H137/100*100</f>
        <v>83.53</v>
      </c>
      <c r="J137" s="96">
        <f>SUM(F137:F140)</f>
        <v>38253</v>
      </c>
      <c r="K137" s="94">
        <f t="shared" si="3"/>
        <v>1530.12</v>
      </c>
      <c r="L137" s="97" t="s">
        <v>5</v>
      </c>
      <c r="M137" s="98"/>
      <c r="Q137" s="88"/>
      <c r="R137" s="76"/>
    </row>
    <row r="138" spans="1:19" ht="25.5" customHeight="1" x14ac:dyDescent="0.25">
      <c r="A138" s="92"/>
      <c r="B138" s="102"/>
      <c r="C138" s="56" t="s">
        <v>138</v>
      </c>
      <c r="D138" s="55" t="s">
        <v>352</v>
      </c>
      <c r="E138" s="27">
        <v>16.93</v>
      </c>
      <c r="F138" s="23">
        <v>10798</v>
      </c>
      <c r="G138" s="104"/>
      <c r="H138" s="94"/>
      <c r="I138" s="95"/>
      <c r="J138" s="96"/>
      <c r="K138" s="94" t="e">
        <f t="shared" si="3"/>
        <v>#DIV/0!</v>
      </c>
      <c r="L138" s="97"/>
      <c r="M138" s="98"/>
      <c r="Q138" s="88"/>
      <c r="R138" s="76"/>
    </row>
    <row r="139" spans="1:19" ht="25.5" customHeight="1" x14ac:dyDescent="0.25">
      <c r="A139" s="92"/>
      <c r="B139" s="102"/>
      <c r="C139" s="56" t="s">
        <v>139</v>
      </c>
      <c r="D139" s="55" t="s">
        <v>352</v>
      </c>
      <c r="E139" s="27">
        <v>18.36</v>
      </c>
      <c r="F139" s="23">
        <v>10317</v>
      </c>
      <c r="G139" s="104"/>
      <c r="H139" s="94"/>
      <c r="I139" s="95"/>
      <c r="J139" s="96"/>
      <c r="K139" s="94" t="e">
        <f t="shared" si="3"/>
        <v>#DIV/0!</v>
      </c>
      <c r="L139" s="92"/>
      <c r="M139" s="99"/>
      <c r="Q139" s="87"/>
      <c r="R139" s="76"/>
    </row>
    <row r="140" spans="1:19" ht="25.5" customHeight="1" x14ac:dyDescent="0.25">
      <c r="A140" s="92"/>
      <c r="B140" s="102"/>
      <c r="C140" s="56" t="s">
        <v>140</v>
      </c>
      <c r="D140" s="55" t="s">
        <v>352</v>
      </c>
      <c r="E140" s="27">
        <v>22.77</v>
      </c>
      <c r="F140" s="23">
        <v>6821</v>
      </c>
      <c r="G140" s="105"/>
      <c r="H140" s="94"/>
      <c r="I140" s="95"/>
      <c r="J140" s="96"/>
      <c r="K140" s="94" t="e">
        <f t="shared" si="3"/>
        <v>#DIV/0!</v>
      </c>
      <c r="L140" s="92"/>
      <c r="M140" s="99"/>
      <c r="Q140" s="86">
        <v>16876</v>
      </c>
      <c r="R140" s="76">
        <v>1500</v>
      </c>
      <c r="S140" s="20">
        <v>71.680000000000007</v>
      </c>
    </row>
    <row r="141" spans="1:19" ht="28.5" customHeight="1" x14ac:dyDescent="0.25">
      <c r="A141" s="92">
        <v>39</v>
      </c>
      <c r="B141" s="102" t="str">
        <f>C143</f>
        <v xml:space="preserve"> X. Yên Trạch</v>
      </c>
      <c r="C141" s="56" t="s">
        <v>141</v>
      </c>
      <c r="D141" s="55" t="s">
        <v>352</v>
      </c>
      <c r="E141" s="27">
        <v>47.06</v>
      </c>
      <c r="F141" s="23">
        <v>7760</v>
      </c>
      <c r="G141" s="103">
        <v>2</v>
      </c>
      <c r="H141" s="94">
        <f>SUM(E141:E143)</f>
        <v>112.68</v>
      </c>
      <c r="I141" s="95">
        <f>H141/100*100</f>
        <v>112.68</v>
      </c>
      <c r="J141" s="96">
        <f>SUM(F141:F143)</f>
        <v>23543</v>
      </c>
      <c r="K141" s="94">
        <f t="shared" si="3"/>
        <v>1569.5333333333333</v>
      </c>
      <c r="L141" s="97" t="s">
        <v>5</v>
      </c>
      <c r="M141" s="98"/>
      <c r="Q141" s="88"/>
      <c r="R141" s="76"/>
    </row>
    <row r="142" spans="1:19" ht="28.5" customHeight="1" x14ac:dyDescent="0.25">
      <c r="A142" s="92"/>
      <c r="B142" s="102"/>
      <c r="C142" s="56" t="s">
        <v>142</v>
      </c>
      <c r="D142" s="55" t="s">
        <v>352</v>
      </c>
      <c r="E142" s="27">
        <v>35.61</v>
      </c>
      <c r="F142" s="23">
        <v>8379</v>
      </c>
      <c r="G142" s="104"/>
      <c r="H142" s="94"/>
      <c r="I142" s="95"/>
      <c r="J142" s="96"/>
      <c r="K142" s="94" t="e">
        <f t="shared" si="3"/>
        <v>#DIV/0!</v>
      </c>
      <c r="L142" s="97"/>
      <c r="M142" s="98"/>
      <c r="Q142" s="87"/>
      <c r="R142" s="76"/>
    </row>
    <row r="143" spans="1:19" ht="28.5" customHeight="1" x14ac:dyDescent="0.25">
      <c r="A143" s="92"/>
      <c r="B143" s="102"/>
      <c r="C143" s="56" t="s">
        <v>143</v>
      </c>
      <c r="D143" s="55" t="s">
        <v>352</v>
      </c>
      <c r="E143" s="27">
        <v>30.01</v>
      </c>
      <c r="F143" s="23">
        <v>7404</v>
      </c>
      <c r="G143" s="105"/>
      <c r="H143" s="94"/>
      <c r="I143" s="95"/>
      <c r="J143" s="96"/>
      <c r="K143" s="94" t="e">
        <f t="shared" si="3"/>
        <v>#DIV/0!</v>
      </c>
      <c r="L143" s="92"/>
      <c r="M143" s="99"/>
      <c r="Q143" s="86">
        <v>7966</v>
      </c>
      <c r="R143" s="76">
        <v>1500</v>
      </c>
      <c r="S143" s="20">
        <v>73.569999999999993</v>
      </c>
    </row>
    <row r="144" spans="1:19" ht="21.75" customHeight="1" x14ac:dyDescent="0.25">
      <c r="A144" s="92">
        <v>40</v>
      </c>
      <c r="B144" s="102" t="str">
        <f>C144</f>
        <v xml:space="preserve"> X. Hợp Thành</v>
      </c>
      <c r="C144" s="56" t="s">
        <v>144</v>
      </c>
      <c r="D144" s="55" t="s">
        <v>352</v>
      </c>
      <c r="E144" s="27">
        <v>8.98</v>
      </c>
      <c r="F144" s="23">
        <v>3119</v>
      </c>
      <c r="G144" s="103">
        <v>2</v>
      </c>
      <c r="H144" s="94">
        <f>SUM(E144:E146)</f>
        <v>41.2</v>
      </c>
      <c r="I144" s="95">
        <f>H144/100*100</f>
        <v>41.2</v>
      </c>
      <c r="J144" s="96">
        <f>SUM(F144:F146)</f>
        <v>10828</v>
      </c>
      <c r="K144" s="94">
        <f t="shared" si="3"/>
        <v>721.86666666666667</v>
      </c>
      <c r="L144" s="97" t="s">
        <v>5</v>
      </c>
      <c r="M144" s="98"/>
      <c r="Q144" s="88"/>
      <c r="R144" s="76"/>
    </row>
    <row r="145" spans="1:19" ht="21.75" customHeight="1" x14ac:dyDescent="0.25">
      <c r="A145" s="92"/>
      <c r="B145" s="102"/>
      <c r="C145" s="56" t="s">
        <v>145</v>
      </c>
      <c r="D145" s="55" t="s">
        <v>352</v>
      </c>
      <c r="E145" s="27">
        <v>16.37</v>
      </c>
      <c r="F145" s="23">
        <v>4040</v>
      </c>
      <c r="G145" s="104"/>
      <c r="H145" s="94"/>
      <c r="I145" s="95"/>
      <c r="J145" s="96"/>
      <c r="K145" s="94" t="e">
        <f t="shared" si="3"/>
        <v>#DIV/0!</v>
      </c>
      <c r="L145" s="97"/>
      <c r="M145" s="98"/>
      <c r="Q145" s="87"/>
      <c r="R145" s="76"/>
    </row>
    <row r="146" spans="1:19" ht="21.75" customHeight="1" x14ac:dyDescent="0.25">
      <c r="A146" s="92"/>
      <c r="B146" s="102"/>
      <c r="C146" s="56" t="s">
        <v>146</v>
      </c>
      <c r="D146" s="55" t="s">
        <v>352</v>
      </c>
      <c r="E146" s="27">
        <v>15.85</v>
      </c>
      <c r="F146" s="23">
        <v>3669</v>
      </c>
      <c r="G146" s="105"/>
      <c r="H146" s="94"/>
      <c r="I146" s="95"/>
      <c r="J146" s="96"/>
      <c r="K146" s="94" t="e">
        <f t="shared" si="3"/>
        <v>#DIV/0!</v>
      </c>
      <c r="L146" s="92"/>
      <c r="M146" s="99"/>
      <c r="Q146" s="86">
        <v>14225</v>
      </c>
      <c r="R146" s="76">
        <v>1750</v>
      </c>
      <c r="S146" s="20">
        <v>63.69</v>
      </c>
    </row>
    <row r="147" spans="1:19" ht="25.5" customHeight="1" x14ac:dyDescent="0.25">
      <c r="A147" s="92">
        <v>41</v>
      </c>
      <c r="B147" s="102" t="s">
        <v>147</v>
      </c>
      <c r="C147" s="56" t="s">
        <v>148</v>
      </c>
      <c r="D147" s="55" t="s">
        <v>353</v>
      </c>
      <c r="E147" s="27">
        <v>13.99</v>
      </c>
      <c r="F147" s="23">
        <v>11953</v>
      </c>
      <c r="G147" s="103">
        <v>3</v>
      </c>
      <c r="H147" s="94">
        <f>SUM(E147:E150)</f>
        <v>67.3</v>
      </c>
      <c r="I147" s="95">
        <f>H147/100*100</f>
        <v>67.3</v>
      </c>
      <c r="J147" s="96">
        <f>SUM(F147:F150)</f>
        <v>22333</v>
      </c>
      <c r="K147" s="94">
        <f t="shared" si="3"/>
        <v>1276.1714285714286</v>
      </c>
      <c r="L147" s="97" t="s">
        <v>5</v>
      </c>
      <c r="M147" s="98"/>
      <c r="Q147" s="88"/>
      <c r="R147" s="76"/>
    </row>
    <row r="148" spans="1:19" ht="25.5" customHeight="1" x14ac:dyDescent="0.25">
      <c r="A148" s="92"/>
      <c r="B148" s="102"/>
      <c r="C148" s="56" t="s">
        <v>149</v>
      </c>
      <c r="D148" s="55" t="s">
        <v>353</v>
      </c>
      <c r="E148" s="27">
        <v>12.9</v>
      </c>
      <c r="F148" s="23">
        <v>2731</v>
      </c>
      <c r="G148" s="104"/>
      <c r="H148" s="94"/>
      <c r="I148" s="95"/>
      <c r="J148" s="96"/>
      <c r="K148" s="94" t="e">
        <f t="shared" si="3"/>
        <v>#DIV/0!</v>
      </c>
      <c r="L148" s="97"/>
      <c r="M148" s="109"/>
      <c r="Q148" s="88"/>
      <c r="R148" s="76"/>
    </row>
    <row r="149" spans="1:19" ht="25.5" customHeight="1" x14ac:dyDescent="0.25">
      <c r="A149" s="92"/>
      <c r="B149" s="102"/>
      <c r="C149" s="56" t="s">
        <v>150</v>
      </c>
      <c r="D149" s="55" t="s">
        <v>353</v>
      </c>
      <c r="E149" s="27">
        <v>27.88</v>
      </c>
      <c r="F149" s="23">
        <v>2637</v>
      </c>
      <c r="G149" s="104"/>
      <c r="H149" s="94"/>
      <c r="I149" s="95"/>
      <c r="J149" s="96"/>
      <c r="K149" s="94" t="e">
        <f t="shared" si="3"/>
        <v>#DIV/0!</v>
      </c>
      <c r="L149" s="97"/>
      <c r="M149" s="109"/>
      <c r="Q149" s="87"/>
      <c r="R149" s="76"/>
    </row>
    <row r="150" spans="1:19" ht="25.5" customHeight="1" x14ac:dyDescent="0.25">
      <c r="A150" s="92"/>
      <c r="B150" s="102"/>
      <c r="C150" s="56" t="s">
        <v>151</v>
      </c>
      <c r="D150" s="55" t="s">
        <v>353</v>
      </c>
      <c r="E150" s="27">
        <v>12.53</v>
      </c>
      <c r="F150" s="23">
        <v>5012</v>
      </c>
      <c r="G150" s="105"/>
      <c r="H150" s="94"/>
      <c r="I150" s="95"/>
      <c r="J150" s="96"/>
      <c r="K150" s="94" t="e">
        <f t="shared" si="3"/>
        <v>#DIV/0!</v>
      </c>
      <c r="L150" s="97"/>
      <c r="M150" s="109"/>
      <c r="Q150" s="86">
        <v>10398</v>
      </c>
      <c r="R150" s="76">
        <v>1750</v>
      </c>
      <c r="S150" s="20">
        <v>64.56</v>
      </c>
    </row>
    <row r="151" spans="1:19" ht="25.5" customHeight="1" x14ac:dyDescent="0.25">
      <c r="A151" s="92">
        <v>42</v>
      </c>
      <c r="B151" s="102" t="str">
        <f>C151</f>
        <v xml:space="preserve"> X. Bình Yên</v>
      </c>
      <c r="C151" s="56" t="s">
        <v>152</v>
      </c>
      <c r="D151" s="55" t="s">
        <v>353</v>
      </c>
      <c r="E151" s="27">
        <v>7.97</v>
      </c>
      <c r="F151" s="23">
        <v>3792</v>
      </c>
      <c r="G151" s="103">
        <v>3</v>
      </c>
      <c r="H151" s="94">
        <f>SUM(E151:E154)</f>
        <v>48.36</v>
      </c>
      <c r="I151" s="95">
        <f>H151/100*100</f>
        <v>48.36</v>
      </c>
      <c r="J151" s="96">
        <f>SUM(F151:F154)</f>
        <v>16106</v>
      </c>
      <c r="K151" s="94">
        <f t="shared" si="3"/>
        <v>920.34285714285704</v>
      </c>
      <c r="L151" s="97" t="s">
        <v>5</v>
      </c>
      <c r="M151" s="98"/>
      <c r="Q151" s="88"/>
      <c r="R151" s="76"/>
    </row>
    <row r="152" spans="1:19" ht="25.5" customHeight="1" x14ac:dyDescent="0.25">
      <c r="A152" s="92"/>
      <c r="B152" s="102"/>
      <c r="C152" s="56" t="s">
        <v>153</v>
      </c>
      <c r="D152" s="55" t="s">
        <v>353</v>
      </c>
      <c r="E152" s="27">
        <v>13.53</v>
      </c>
      <c r="F152" s="23">
        <v>4566</v>
      </c>
      <c r="G152" s="104"/>
      <c r="H152" s="94"/>
      <c r="I152" s="95"/>
      <c r="J152" s="96"/>
      <c r="K152" s="94" t="e">
        <f t="shared" si="3"/>
        <v>#DIV/0!</v>
      </c>
      <c r="L152" s="97"/>
      <c r="M152" s="98"/>
      <c r="Q152" s="88"/>
      <c r="R152" s="76"/>
    </row>
    <row r="153" spans="1:19" ht="25.5" customHeight="1" x14ac:dyDescent="0.25">
      <c r="A153" s="92"/>
      <c r="B153" s="102"/>
      <c r="C153" s="56" t="s">
        <v>154</v>
      </c>
      <c r="D153" s="55" t="s">
        <v>353</v>
      </c>
      <c r="E153" s="27">
        <v>7.61</v>
      </c>
      <c r="F153" s="23">
        <v>3087</v>
      </c>
      <c r="G153" s="104"/>
      <c r="H153" s="94"/>
      <c r="I153" s="95"/>
      <c r="J153" s="96"/>
      <c r="K153" s="94" t="e">
        <f t="shared" si="3"/>
        <v>#DIV/0!</v>
      </c>
      <c r="L153" s="97"/>
      <c r="M153" s="109"/>
      <c r="Q153" s="87"/>
      <c r="R153" s="76"/>
    </row>
    <row r="154" spans="1:19" ht="25.5" customHeight="1" x14ac:dyDescent="0.25">
      <c r="A154" s="92"/>
      <c r="B154" s="102"/>
      <c r="C154" s="56" t="s">
        <v>155</v>
      </c>
      <c r="D154" s="55" t="s">
        <v>353</v>
      </c>
      <c r="E154" s="27">
        <v>19.25</v>
      </c>
      <c r="F154" s="23">
        <v>4661</v>
      </c>
      <c r="G154" s="105"/>
      <c r="H154" s="94"/>
      <c r="I154" s="95"/>
      <c r="J154" s="96"/>
      <c r="K154" s="94" t="e">
        <f t="shared" si="3"/>
        <v>#DIV/0!</v>
      </c>
      <c r="L154" s="97"/>
      <c r="M154" s="109"/>
      <c r="Q154" s="86">
        <v>7944</v>
      </c>
      <c r="R154" s="76">
        <v>2000</v>
      </c>
      <c r="S154" s="20">
        <v>57.3</v>
      </c>
    </row>
    <row r="155" spans="1:19" ht="25.5" customHeight="1" x14ac:dyDescent="0.25">
      <c r="A155" s="92">
        <v>43</v>
      </c>
      <c r="B155" s="102" t="str">
        <f>C155</f>
        <v xml:space="preserve"> X. Trung Hội</v>
      </c>
      <c r="C155" s="56" t="s">
        <v>156</v>
      </c>
      <c r="D155" s="55" t="s">
        <v>353</v>
      </c>
      <c r="E155" s="27">
        <v>12.69</v>
      </c>
      <c r="F155" s="23">
        <v>5589</v>
      </c>
      <c r="G155" s="103">
        <v>2</v>
      </c>
      <c r="H155" s="94">
        <f>SUM(E155:E157)</f>
        <v>54.209999999999994</v>
      </c>
      <c r="I155" s="95">
        <f>H155/100*100</f>
        <v>54.209999999999994</v>
      </c>
      <c r="J155" s="96">
        <f>SUM(F155:F157)</f>
        <v>13863</v>
      </c>
      <c r="K155" s="94">
        <f t="shared" si="3"/>
        <v>693.15</v>
      </c>
      <c r="L155" s="97" t="s">
        <v>5</v>
      </c>
      <c r="M155" s="98"/>
      <c r="Q155" s="88"/>
      <c r="R155" s="76"/>
    </row>
    <row r="156" spans="1:19" ht="25.5" customHeight="1" x14ac:dyDescent="0.25">
      <c r="A156" s="92"/>
      <c r="B156" s="102"/>
      <c r="C156" s="56" t="s">
        <v>157</v>
      </c>
      <c r="D156" s="55" t="s">
        <v>353</v>
      </c>
      <c r="E156" s="27">
        <v>14.61</v>
      </c>
      <c r="F156" s="23">
        <v>3622</v>
      </c>
      <c r="G156" s="104"/>
      <c r="H156" s="94"/>
      <c r="I156" s="95"/>
      <c r="J156" s="96"/>
      <c r="K156" s="94" t="e">
        <f t="shared" si="3"/>
        <v>#DIV/0!</v>
      </c>
      <c r="L156" s="97"/>
      <c r="M156" s="98"/>
      <c r="Q156" s="87"/>
      <c r="R156" s="76"/>
    </row>
    <row r="157" spans="1:19" ht="25.5" customHeight="1" x14ac:dyDescent="0.25">
      <c r="A157" s="92"/>
      <c r="B157" s="102"/>
      <c r="C157" s="56" t="s">
        <v>158</v>
      </c>
      <c r="D157" s="55" t="s">
        <v>353</v>
      </c>
      <c r="E157" s="27">
        <v>26.91</v>
      </c>
      <c r="F157" s="23">
        <v>4652</v>
      </c>
      <c r="G157" s="105"/>
      <c r="H157" s="94"/>
      <c r="I157" s="95"/>
      <c r="J157" s="96"/>
      <c r="K157" s="94" t="e">
        <f t="shared" si="3"/>
        <v>#DIV/0!</v>
      </c>
      <c r="L157" s="97"/>
      <c r="M157" s="109"/>
      <c r="Q157" s="86">
        <v>9518</v>
      </c>
      <c r="R157" s="76">
        <v>1500</v>
      </c>
      <c r="S157" s="20">
        <v>71.5</v>
      </c>
    </row>
    <row r="158" spans="1:19" ht="25.5" customHeight="1" x14ac:dyDescent="0.25">
      <c r="A158" s="92">
        <v>44</v>
      </c>
      <c r="B158" s="102" t="str">
        <f>C159</f>
        <v xml:space="preserve"> X. Phượng Tiến</v>
      </c>
      <c r="C158" s="56" t="s">
        <v>159</v>
      </c>
      <c r="D158" s="55" t="s">
        <v>353</v>
      </c>
      <c r="E158" s="27">
        <v>22.02</v>
      </c>
      <c r="F158" s="23">
        <v>3758</v>
      </c>
      <c r="G158" s="103">
        <v>2</v>
      </c>
      <c r="H158" s="94">
        <f>SUM(E158:E160)</f>
        <v>102.69999999999999</v>
      </c>
      <c r="I158" s="95">
        <f>H158/100*100</f>
        <v>102.69999999999999</v>
      </c>
      <c r="J158" s="96">
        <f>SUM(F158:F160)</f>
        <v>13312</v>
      </c>
      <c r="K158" s="94">
        <f t="shared" ref="K158:K182" si="4">J158/R157*100</f>
        <v>887.46666666666658</v>
      </c>
      <c r="L158" s="97" t="s">
        <v>5</v>
      </c>
      <c r="M158" s="98"/>
      <c r="Q158" s="88"/>
      <c r="R158" s="76"/>
    </row>
    <row r="159" spans="1:19" ht="25.5" customHeight="1" x14ac:dyDescent="0.25">
      <c r="A159" s="92"/>
      <c r="B159" s="102"/>
      <c r="C159" s="56" t="s">
        <v>160</v>
      </c>
      <c r="D159" s="55" t="s">
        <v>353</v>
      </c>
      <c r="E159" s="27">
        <v>20.74</v>
      </c>
      <c r="F159" s="23">
        <v>4457</v>
      </c>
      <c r="G159" s="104"/>
      <c r="H159" s="94"/>
      <c r="I159" s="95"/>
      <c r="J159" s="96"/>
      <c r="K159" s="94" t="e">
        <f t="shared" si="4"/>
        <v>#DIV/0!</v>
      </c>
      <c r="L159" s="97"/>
      <c r="M159" s="98"/>
      <c r="Q159" s="87"/>
      <c r="R159" s="76"/>
    </row>
    <row r="160" spans="1:19" ht="25.5" customHeight="1" x14ac:dyDescent="0.25">
      <c r="A160" s="92"/>
      <c r="B160" s="102"/>
      <c r="C160" s="56" t="s">
        <v>161</v>
      </c>
      <c r="D160" s="55" t="s">
        <v>353</v>
      </c>
      <c r="E160" s="27">
        <v>59.94</v>
      </c>
      <c r="F160" s="23">
        <v>5097</v>
      </c>
      <c r="G160" s="105"/>
      <c r="H160" s="94"/>
      <c r="I160" s="95"/>
      <c r="J160" s="96"/>
      <c r="K160" s="94" t="e">
        <f t="shared" si="4"/>
        <v>#DIV/0!</v>
      </c>
      <c r="L160" s="97"/>
      <c r="M160" s="98"/>
      <c r="Q160" s="86">
        <v>7353</v>
      </c>
      <c r="R160" s="76">
        <v>1750</v>
      </c>
      <c r="S160" s="20">
        <v>62.6</v>
      </c>
    </row>
    <row r="161" spans="1:19" ht="25.5" customHeight="1" x14ac:dyDescent="0.25">
      <c r="A161" s="92">
        <v>45</v>
      </c>
      <c r="B161" s="102" t="str">
        <f>C161</f>
        <v xml:space="preserve"> X. Phú Đình</v>
      </c>
      <c r="C161" s="56" t="s">
        <v>162</v>
      </c>
      <c r="D161" s="55" t="s">
        <v>353</v>
      </c>
      <c r="E161" s="27">
        <v>31.13</v>
      </c>
      <c r="F161" s="23">
        <v>6593</v>
      </c>
      <c r="G161" s="103">
        <v>1</v>
      </c>
      <c r="H161" s="94">
        <f>SUM(E161:E162)</f>
        <v>47.89</v>
      </c>
      <c r="I161" s="95">
        <f>H161/100*100</f>
        <v>47.89</v>
      </c>
      <c r="J161" s="96">
        <f>SUM(F161:F162)</f>
        <v>11746</v>
      </c>
      <c r="K161" s="94">
        <f t="shared" si="4"/>
        <v>671.19999999999993</v>
      </c>
      <c r="L161" s="97" t="s">
        <v>5</v>
      </c>
      <c r="M161" s="98"/>
      <c r="Q161" s="87"/>
      <c r="R161" s="76"/>
    </row>
    <row r="162" spans="1:19" ht="25.5" customHeight="1" x14ac:dyDescent="0.25">
      <c r="A162" s="92"/>
      <c r="B162" s="102"/>
      <c r="C162" s="56" t="s">
        <v>163</v>
      </c>
      <c r="D162" s="55" t="s">
        <v>353</v>
      </c>
      <c r="E162" s="27">
        <v>16.760000000000002</v>
      </c>
      <c r="F162" s="23">
        <v>5153</v>
      </c>
      <c r="G162" s="105"/>
      <c r="H162" s="94"/>
      <c r="I162" s="95"/>
      <c r="J162" s="96"/>
      <c r="K162" s="94" t="e">
        <f t="shared" si="4"/>
        <v>#DIV/0!</v>
      </c>
      <c r="L162" s="97"/>
      <c r="M162" s="98"/>
      <c r="Q162" s="86">
        <v>6164</v>
      </c>
      <c r="R162" s="76">
        <v>2000</v>
      </c>
      <c r="S162" s="20">
        <v>53.48</v>
      </c>
    </row>
    <row r="163" spans="1:19" ht="25.5" customHeight="1" x14ac:dyDescent="0.25">
      <c r="A163" s="92">
        <v>46</v>
      </c>
      <c r="B163" s="102" t="str">
        <f>C163</f>
        <v xml:space="preserve"> X. Bình Thành</v>
      </c>
      <c r="C163" s="56" t="s">
        <v>164</v>
      </c>
      <c r="D163" s="55" t="s">
        <v>353</v>
      </c>
      <c r="E163" s="27">
        <v>28.45</v>
      </c>
      <c r="F163" s="23">
        <v>5684</v>
      </c>
      <c r="G163" s="103">
        <v>1</v>
      </c>
      <c r="H163" s="94">
        <f>SUM(E163:E164)</f>
        <v>43.3</v>
      </c>
      <c r="I163" s="95">
        <f>H163/100*100</f>
        <v>43.3</v>
      </c>
      <c r="J163" s="96">
        <f>SUM(F163:F164)</f>
        <v>11525</v>
      </c>
      <c r="K163" s="94">
        <f t="shared" si="4"/>
        <v>576.25</v>
      </c>
      <c r="L163" s="97" t="s">
        <v>5</v>
      </c>
      <c r="M163" s="98"/>
      <c r="Q163" s="87"/>
      <c r="R163" s="76"/>
    </row>
    <row r="164" spans="1:19" ht="25.5" customHeight="1" x14ac:dyDescent="0.25">
      <c r="A164" s="92"/>
      <c r="B164" s="102"/>
      <c r="C164" s="56" t="s">
        <v>165</v>
      </c>
      <c r="D164" s="55" t="s">
        <v>353</v>
      </c>
      <c r="E164" s="27">
        <v>14.85</v>
      </c>
      <c r="F164" s="23">
        <v>5841</v>
      </c>
      <c r="G164" s="105"/>
      <c r="H164" s="94"/>
      <c r="I164" s="95"/>
      <c r="J164" s="96"/>
      <c r="K164" s="94" t="e">
        <f t="shared" si="4"/>
        <v>#DIV/0!</v>
      </c>
      <c r="L164" s="97"/>
      <c r="M164" s="98"/>
      <c r="Q164" s="86">
        <v>7271</v>
      </c>
      <c r="R164" s="76">
        <v>1750</v>
      </c>
      <c r="S164" s="20">
        <v>65.48</v>
      </c>
    </row>
    <row r="165" spans="1:19" ht="25.5" customHeight="1" x14ac:dyDescent="0.25">
      <c r="A165" s="92">
        <v>47</v>
      </c>
      <c r="B165" s="102" t="str">
        <f>C165</f>
        <v xml:space="preserve"> X. Kim Phượng</v>
      </c>
      <c r="C165" s="56" t="s">
        <v>166</v>
      </c>
      <c r="D165" s="55" t="s">
        <v>353</v>
      </c>
      <c r="E165" s="27">
        <v>22.67</v>
      </c>
      <c r="F165" s="23">
        <v>6050</v>
      </c>
      <c r="G165" s="103">
        <v>1</v>
      </c>
      <c r="H165" s="94">
        <f>SUM(E165:E166)</f>
        <v>78.61</v>
      </c>
      <c r="I165" s="95">
        <f>H165/100*100</f>
        <v>78.61</v>
      </c>
      <c r="J165" s="96">
        <f>SUM(F165:F166)</f>
        <v>11104</v>
      </c>
      <c r="K165" s="94">
        <f t="shared" si="4"/>
        <v>634.51428571428573</v>
      </c>
      <c r="L165" s="97" t="s">
        <v>5</v>
      </c>
      <c r="M165" s="98"/>
      <c r="Q165" s="87"/>
      <c r="R165" s="76"/>
    </row>
    <row r="166" spans="1:19" ht="25.5" customHeight="1" x14ac:dyDescent="0.25">
      <c r="A166" s="92"/>
      <c r="B166" s="102"/>
      <c r="C166" s="56" t="s">
        <v>167</v>
      </c>
      <c r="D166" s="55" t="s">
        <v>353</v>
      </c>
      <c r="E166" s="27">
        <v>55.94</v>
      </c>
      <c r="F166" s="23">
        <v>5054</v>
      </c>
      <c r="G166" s="105"/>
      <c r="H166" s="94"/>
      <c r="I166" s="95"/>
      <c r="J166" s="96"/>
      <c r="K166" s="94" t="e">
        <f t="shared" si="4"/>
        <v>#DIV/0!</v>
      </c>
      <c r="L166" s="97"/>
      <c r="M166" s="109"/>
      <c r="Q166" s="86">
        <v>5788</v>
      </c>
      <c r="R166" s="76">
        <v>1500</v>
      </c>
      <c r="S166" s="20">
        <v>71.7</v>
      </c>
    </row>
    <row r="167" spans="1:19" ht="25.5" customHeight="1" x14ac:dyDescent="0.25">
      <c r="A167" s="92">
        <v>48</v>
      </c>
      <c r="B167" s="102" t="str">
        <f>C167</f>
        <v xml:space="preserve"> X. Lam Vỹ</v>
      </c>
      <c r="C167" s="56" t="s">
        <v>168</v>
      </c>
      <c r="D167" s="55" t="s">
        <v>353</v>
      </c>
      <c r="E167" s="27">
        <v>43.49</v>
      </c>
      <c r="F167" s="23">
        <v>4701</v>
      </c>
      <c r="G167" s="103">
        <v>1</v>
      </c>
      <c r="H167" s="94">
        <f>SUM(E167:E168)</f>
        <v>71.42</v>
      </c>
      <c r="I167" s="95">
        <f>H167/100*100</f>
        <v>71.42</v>
      </c>
      <c r="J167" s="96">
        <f>SUM(F167:F168)</f>
        <v>8073</v>
      </c>
      <c r="K167" s="94">
        <f t="shared" si="4"/>
        <v>538.19999999999993</v>
      </c>
      <c r="L167" s="97" t="s">
        <v>5</v>
      </c>
      <c r="M167" s="98"/>
      <c r="Q167" s="87"/>
      <c r="R167" s="76"/>
    </row>
    <row r="168" spans="1:19" ht="25.5" customHeight="1" x14ac:dyDescent="0.25">
      <c r="A168" s="92"/>
      <c r="B168" s="102"/>
      <c r="C168" s="56" t="s">
        <v>169</v>
      </c>
      <c r="D168" s="55" t="s">
        <v>353</v>
      </c>
      <c r="E168" s="27">
        <v>27.93</v>
      </c>
      <c r="F168" s="23">
        <v>3372</v>
      </c>
      <c r="G168" s="105"/>
      <c r="H168" s="94"/>
      <c r="I168" s="95"/>
      <c r="J168" s="96"/>
      <c r="K168" s="94" t="e">
        <f t="shared" si="4"/>
        <v>#DIV/0!</v>
      </c>
      <c r="L168" s="97"/>
      <c r="M168" s="98"/>
      <c r="Q168" s="86">
        <v>11674</v>
      </c>
      <c r="R168" s="76">
        <v>1750</v>
      </c>
      <c r="S168" s="20">
        <v>66.67</v>
      </c>
    </row>
    <row r="169" spans="1:19" ht="22.5" customHeight="1" x14ac:dyDescent="0.25">
      <c r="A169" s="92">
        <v>49</v>
      </c>
      <c r="B169" s="102" t="s">
        <v>170</v>
      </c>
      <c r="C169" s="56" t="s">
        <v>171</v>
      </c>
      <c r="D169" s="36" t="s">
        <v>354</v>
      </c>
      <c r="E169" s="27">
        <v>10.53</v>
      </c>
      <c r="F169" s="23">
        <v>4171</v>
      </c>
      <c r="G169" s="92">
        <v>2</v>
      </c>
      <c r="H169" s="94">
        <f>SUM(E169:E171)</f>
        <v>99.78</v>
      </c>
      <c r="I169" s="95">
        <f>H169/100*100</f>
        <v>99.78</v>
      </c>
      <c r="J169" s="96">
        <f>SUM(F169:F171)</f>
        <v>17509</v>
      </c>
      <c r="K169" s="94">
        <f t="shared" si="4"/>
        <v>1000.5142857142857</v>
      </c>
      <c r="L169" s="97" t="s">
        <v>5</v>
      </c>
      <c r="M169" s="98"/>
      <c r="Q169" s="88"/>
      <c r="R169" s="76"/>
    </row>
    <row r="170" spans="1:19" ht="22.5" customHeight="1" x14ac:dyDescent="0.25">
      <c r="A170" s="92"/>
      <c r="B170" s="102"/>
      <c r="C170" s="56" t="s">
        <v>172</v>
      </c>
      <c r="D170" s="36" t="s">
        <v>354</v>
      </c>
      <c r="E170" s="27">
        <v>55.63</v>
      </c>
      <c r="F170" s="23">
        <v>5559</v>
      </c>
      <c r="G170" s="92"/>
      <c r="H170" s="94"/>
      <c r="I170" s="95"/>
      <c r="J170" s="96"/>
      <c r="K170" s="94" t="e">
        <f t="shared" si="4"/>
        <v>#DIV/0!</v>
      </c>
      <c r="L170" s="97"/>
      <c r="M170" s="98"/>
      <c r="Q170" s="87"/>
      <c r="R170" s="76"/>
    </row>
    <row r="171" spans="1:19" s="28" customFormat="1" ht="22.5" customHeight="1" x14ac:dyDescent="0.25">
      <c r="A171" s="92"/>
      <c r="B171" s="102"/>
      <c r="C171" s="56" t="s">
        <v>173</v>
      </c>
      <c r="D171" s="36" t="s">
        <v>354</v>
      </c>
      <c r="E171" s="27">
        <v>33.619999999999997</v>
      </c>
      <c r="F171" s="23">
        <v>7779</v>
      </c>
      <c r="G171" s="92"/>
      <c r="H171" s="94"/>
      <c r="I171" s="95"/>
      <c r="J171" s="96"/>
      <c r="K171" s="94" t="e">
        <f t="shared" si="4"/>
        <v>#DIV/0!</v>
      </c>
      <c r="L171" s="97"/>
      <c r="M171" s="98"/>
      <c r="Q171" s="86">
        <v>9860</v>
      </c>
      <c r="R171" s="76">
        <v>2000</v>
      </c>
      <c r="S171" s="20">
        <v>50.85</v>
      </c>
    </row>
    <row r="172" spans="1:19" s="28" customFormat="1" ht="22.5" customHeight="1" x14ac:dyDescent="0.25">
      <c r="A172" s="92">
        <v>50</v>
      </c>
      <c r="B172" s="102" t="str">
        <f>C172</f>
        <v xml:space="preserve"> X. Dân Tiến</v>
      </c>
      <c r="C172" s="62" t="s">
        <v>174</v>
      </c>
      <c r="D172" s="55" t="s">
        <v>354</v>
      </c>
      <c r="E172" s="27">
        <v>55.46</v>
      </c>
      <c r="F172" s="23">
        <v>7702</v>
      </c>
      <c r="G172" s="92">
        <v>2</v>
      </c>
      <c r="H172" s="94">
        <f>SUM(E172:E174)</f>
        <v>144.28</v>
      </c>
      <c r="I172" s="95">
        <f>H172/100*100</f>
        <v>144.28</v>
      </c>
      <c r="J172" s="96">
        <f>SUM(F172:F174)</f>
        <v>19390</v>
      </c>
      <c r="K172" s="94">
        <f t="shared" si="4"/>
        <v>969.5</v>
      </c>
      <c r="L172" s="97" t="s">
        <v>5</v>
      </c>
      <c r="M172" s="98"/>
      <c r="Q172" s="88"/>
      <c r="R172" s="76"/>
      <c r="S172" s="20"/>
    </row>
    <row r="173" spans="1:19" s="28" customFormat="1" ht="22.5" customHeight="1" x14ac:dyDescent="0.25">
      <c r="A173" s="92"/>
      <c r="B173" s="102"/>
      <c r="C173" s="62" t="s">
        <v>175</v>
      </c>
      <c r="D173" s="36" t="s">
        <v>354</v>
      </c>
      <c r="E173" s="57">
        <v>29</v>
      </c>
      <c r="F173" s="23">
        <v>6635</v>
      </c>
      <c r="G173" s="92"/>
      <c r="H173" s="94"/>
      <c r="I173" s="95"/>
      <c r="J173" s="96"/>
      <c r="K173" s="94" t="e">
        <f t="shared" si="4"/>
        <v>#DIV/0!</v>
      </c>
      <c r="L173" s="97"/>
      <c r="M173" s="98"/>
      <c r="Q173" s="87"/>
      <c r="R173" s="76"/>
      <c r="S173" s="20"/>
    </row>
    <row r="174" spans="1:19" ht="28.5" customHeight="1" x14ac:dyDescent="0.25">
      <c r="A174" s="92"/>
      <c r="B174" s="102"/>
      <c r="C174" s="62" t="s">
        <v>176</v>
      </c>
      <c r="D174" s="36" t="s">
        <v>354</v>
      </c>
      <c r="E174" s="27">
        <v>59.82</v>
      </c>
      <c r="F174" s="23">
        <v>5053</v>
      </c>
      <c r="G174" s="92"/>
      <c r="H174" s="94"/>
      <c r="I174" s="95"/>
      <c r="J174" s="96"/>
      <c r="K174" s="94" t="e">
        <f t="shared" si="4"/>
        <v>#DIV/0!</v>
      </c>
      <c r="L174" s="97"/>
      <c r="M174" s="98"/>
      <c r="Q174" s="86">
        <v>6076</v>
      </c>
      <c r="R174" s="76">
        <v>1000</v>
      </c>
      <c r="S174" s="20">
        <v>92.71</v>
      </c>
    </row>
    <row r="175" spans="1:19" ht="28.5" customHeight="1" x14ac:dyDescent="0.25">
      <c r="A175" s="92">
        <v>51</v>
      </c>
      <c r="B175" s="102" t="str">
        <f>C176</f>
        <v xml:space="preserve"> X. Nghinh Tường</v>
      </c>
      <c r="C175" s="56" t="s">
        <v>177</v>
      </c>
      <c r="D175" s="36" t="s">
        <v>354</v>
      </c>
      <c r="E175" s="27">
        <v>76.14</v>
      </c>
      <c r="F175" s="23">
        <v>3258</v>
      </c>
      <c r="G175" s="92">
        <v>1</v>
      </c>
      <c r="H175" s="94">
        <f>SUM(E175:E176)</f>
        <v>160.73000000000002</v>
      </c>
      <c r="I175" s="95">
        <f>H175/100*100</f>
        <v>160.73000000000002</v>
      </c>
      <c r="J175" s="96">
        <f>SUM(F175:F176)</f>
        <v>6554</v>
      </c>
      <c r="K175" s="94">
        <f t="shared" si="4"/>
        <v>655.4</v>
      </c>
      <c r="L175" s="97" t="s">
        <v>5</v>
      </c>
      <c r="M175" s="98"/>
      <c r="Q175" s="87"/>
      <c r="R175" s="76"/>
    </row>
    <row r="176" spans="1:19" s="28" customFormat="1" ht="28.5" customHeight="1" x14ac:dyDescent="0.25">
      <c r="A176" s="92"/>
      <c r="B176" s="102"/>
      <c r="C176" s="62" t="s">
        <v>178</v>
      </c>
      <c r="D176" s="55" t="s">
        <v>354</v>
      </c>
      <c r="E176" s="27">
        <v>84.59</v>
      </c>
      <c r="F176" s="23">
        <v>3296</v>
      </c>
      <c r="G176" s="92"/>
      <c r="H176" s="94"/>
      <c r="I176" s="95"/>
      <c r="J176" s="96"/>
      <c r="K176" s="94" t="e">
        <f t="shared" si="4"/>
        <v>#DIV/0!</v>
      </c>
      <c r="L176" s="97"/>
      <c r="M176" s="98"/>
      <c r="Q176" s="86">
        <v>5161</v>
      </c>
      <c r="R176" s="76">
        <v>1250</v>
      </c>
      <c r="S176" s="20">
        <v>85.87</v>
      </c>
    </row>
    <row r="177" spans="1:19" s="28" customFormat="1" ht="28.5" customHeight="1" x14ac:dyDescent="0.25">
      <c r="A177" s="92">
        <v>52</v>
      </c>
      <c r="B177" s="102" t="s">
        <v>179</v>
      </c>
      <c r="C177" s="62" t="s">
        <v>180</v>
      </c>
      <c r="D177" s="55" t="s">
        <v>354</v>
      </c>
      <c r="E177" s="27">
        <v>102.24</v>
      </c>
      <c r="F177" s="23">
        <v>3049</v>
      </c>
      <c r="G177" s="92">
        <v>1</v>
      </c>
      <c r="H177" s="94">
        <f>SUM(E177:E178)</f>
        <v>146.07999999999998</v>
      </c>
      <c r="I177" s="95">
        <f>H177/100*100</f>
        <v>146.07999999999998</v>
      </c>
      <c r="J177" s="96">
        <f>SUM(F177:F178)</f>
        <v>6010</v>
      </c>
      <c r="K177" s="94">
        <f t="shared" si="4"/>
        <v>480.79999999999995</v>
      </c>
      <c r="L177" s="97" t="s">
        <v>5</v>
      </c>
      <c r="M177" s="109"/>
      <c r="Q177" s="87"/>
      <c r="R177" s="76"/>
      <c r="S177" s="20"/>
    </row>
    <row r="178" spans="1:19" s="28" customFormat="1" ht="28.5" customHeight="1" x14ac:dyDescent="0.25">
      <c r="A178" s="92"/>
      <c r="B178" s="102"/>
      <c r="C178" s="62" t="s">
        <v>181</v>
      </c>
      <c r="D178" s="55" t="s">
        <v>354</v>
      </c>
      <c r="E178" s="27">
        <v>43.84</v>
      </c>
      <c r="F178" s="23">
        <v>2961</v>
      </c>
      <c r="G178" s="92"/>
      <c r="H178" s="94"/>
      <c r="I178" s="95"/>
      <c r="J178" s="96"/>
      <c r="K178" s="94" t="e">
        <f t="shared" si="4"/>
        <v>#DIV/0!</v>
      </c>
      <c r="L178" s="97"/>
      <c r="M178" s="109"/>
      <c r="Q178" s="86">
        <v>8057</v>
      </c>
      <c r="R178" s="76">
        <v>1750</v>
      </c>
      <c r="S178" s="20">
        <v>65.67</v>
      </c>
    </row>
    <row r="179" spans="1:19" s="28" customFormat="1" ht="28.5" customHeight="1" x14ac:dyDescent="0.25">
      <c r="A179" s="92">
        <v>53</v>
      </c>
      <c r="B179" s="102" t="str">
        <f>C179</f>
        <v xml:space="preserve"> X. La Hiên</v>
      </c>
      <c r="C179" s="56" t="s">
        <v>182</v>
      </c>
      <c r="D179" s="55" t="s">
        <v>354</v>
      </c>
      <c r="E179" s="27">
        <v>37.97</v>
      </c>
      <c r="F179" s="23">
        <v>9076</v>
      </c>
      <c r="G179" s="92">
        <v>1</v>
      </c>
      <c r="H179" s="94">
        <f>SUM(E179:E180)</f>
        <v>71.55</v>
      </c>
      <c r="I179" s="95">
        <f>H179/100*100</f>
        <v>71.55</v>
      </c>
      <c r="J179" s="96">
        <f>SUM(F179:F180)</f>
        <v>12269</v>
      </c>
      <c r="K179" s="94">
        <f t="shared" si="4"/>
        <v>701.08571428571429</v>
      </c>
      <c r="L179" s="97" t="s">
        <v>5</v>
      </c>
      <c r="M179" s="109"/>
      <c r="Q179" s="87"/>
      <c r="R179" s="76"/>
      <c r="S179" s="20"/>
    </row>
    <row r="180" spans="1:19" s="28" customFormat="1" ht="25.5" customHeight="1" x14ac:dyDescent="0.25">
      <c r="A180" s="92"/>
      <c r="B180" s="102"/>
      <c r="C180" s="56" t="s">
        <v>183</v>
      </c>
      <c r="D180" s="36" t="s">
        <v>354</v>
      </c>
      <c r="E180" s="27">
        <v>33.58</v>
      </c>
      <c r="F180" s="23">
        <v>3193</v>
      </c>
      <c r="G180" s="92"/>
      <c r="H180" s="94"/>
      <c r="I180" s="95"/>
      <c r="J180" s="96"/>
      <c r="K180" s="94" t="e">
        <f t="shared" si="4"/>
        <v>#DIV/0!</v>
      </c>
      <c r="L180" s="97"/>
      <c r="M180" s="99"/>
      <c r="Q180" s="86">
        <v>7872</v>
      </c>
      <c r="R180" s="76">
        <v>2000</v>
      </c>
      <c r="S180" s="20">
        <v>53.88</v>
      </c>
    </row>
    <row r="181" spans="1:19" s="28" customFormat="1" ht="25.5" customHeight="1" x14ac:dyDescent="0.25">
      <c r="A181" s="92">
        <v>54</v>
      </c>
      <c r="B181" s="102" t="str">
        <f>C181</f>
        <v xml:space="preserve"> X. Tràng Xá</v>
      </c>
      <c r="C181" s="56" t="s">
        <v>184</v>
      </c>
      <c r="D181" s="36" t="s">
        <v>354</v>
      </c>
      <c r="E181" s="27">
        <v>45.71</v>
      </c>
      <c r="F181" s="23">
        <v>9399</v>
      </c>
      <c r="G181" s="92">
        <v>1</v>
      </c>
      <c r="H181" s="94">
        <f>SUM(E181:E182)</f>
        <v>119.18</v>
      </c>
      <c r="I181" s="95">
        <f>H181/100*100</f>
        <v>119.17999999999999</v>
      </c>
      <c r="J181" s="96">
        <f>SUM(F181:F182)</f>
        <v>14609</v>
      </c>
      <c r="K181" s="94">
        <f t="shared" si="4"/>
        <v>730.45</v>
      </c>
      <c r="L181" s="97" t="s">
        <v>5</v>
      </c>
      <c r="M181" s="109"/>
      <c r="Q181" s="87"/>
      <c r="R181" s="76"/>
      <c r="S181" s="20"/>
    </row>
    <row r="182" spans="1:19" s="42" customFormat="1" ht="25.5" customHeight="1" x14ac:dyDescent="0.25">
      <c r="A182" s="92"/>
      <c r="B182" s="102"/>
      <c r="C182" s="56" t="s">
        <v>185</v>
      </c>
      <c r="D182" s="36" t="s">
        <v>354</v>
      </c>
      <c r="E182" s="27">
        <v>73.47</v>
      </c>
      <c r="F182" s="23">
        <v>5210</v>
      </c>
      <c r="G182" s="92"/>
      <c r="H182" s="94"/>
      <c r="I182" s="95"/>
      <c r="J182" s="96"/>
      <c r="K182" s="94" t="e">
        <f t="shared" si="4"/>
        <v>#DIV/0!</v>
      </c>
      <c r="L182" s="97"/>
      <c r="M182" s="99"/>
      <c r="Q182" s="33"/>
      <c r="R182" s="33"/>
      <c r="S182" s="43"/>
    </row>
    <row r="183" spans="1:19" ht="36.75" customHeight="1" x14ac:dyDescent="0.25">
      <c r="A183" s="35" t="s">
        <v>364</v>
      </c>
      <c r="B183" s="44" t="s">
        <v>345</v>
      </c>
      <c r="C183" s="34" t="s">
        <v>365</v>
      </c>
      <c r="D183" s="36"/>
      <c r="E183" s="27"/>
      <c r="F183" s="23"/>
      <c r="G183" s="37"/>
      <c r="H183" s="38"/>
      <c r="I183" s="39"/>
      <c r="J183" s="40"/>
      <c r="K183" s="38"/>
      <c r="L183" s="63"/>
      <c r="M183" s="41"/>
    </row>
    <row r="184" spans="1:19" ht="25.5" customHeight="1" x14ac:dyDescent="0.25">
      <c r="A184" s="110">
        <v>55</v>
      </c>
      <c r="B184" s="102" t="s">
        <v>186</v>
      </c>
      <c r="C184" s="64" t="s">
        <v>227</v>
      </c>
      <c r="D184" s="65" t="s">
        <v>356</v>
      </c>
      <c r="E184" s="66">
        <v>83.540559999999999</v>
      </c>
      <c r="F184" s="67">
        <v>4267</v>
      </c>
      <c r="G184" s="92">
        <v>3</v>
      </c>
      <c r="H184" s="116">
        <f>SUM(E184:E187)</f>
        <v>208.22024999999999</v>
      </c>
      <c r="I184" s="122">
        <f>H184</f>
        <v>208.22024999999999</v>
      </c>
      <c r="J184" s="115">
        <f>SUM(F184:F187)</f>
        <v>13984</v>
      </c>
      <c r="K184" s="122">
        <f t="shared" ref="K184:K187" si="5">J184/1250*100</f>
        <v>1118.72</v>
      </c>
      <c r="L184" s="92" t="s">
        <v>5</v>
      </c>
      <c r="M184" s="92"/>
    </row>
    <row r="185" spans="1:19" ht="25.5" customHeight="1" x14ac:dyDescent="0.25">
      <c r="A185" s="121"/>
      <c r="B185" s="102"/>
      <c r="C185" s="68" t="s">
        <v>228</v>
      </c>
      <c r="D185" s="65" t="s">
        <v>356</v>
      </c>
      <c r="E185" s="69">
        <v>53.362070000000003</v>
      </c>
      <c r="F185" s="67">
        <v>5175</v>
      </c>
      <c r="G185" s="92"/>
      <c r="H185" s="116"/>
      <c r="I185" s="122"/>
      <c r="J185" s="115"/>
      <c r="K185" s="122">
        <f t="shared" si="5"/>
        <v>0</v>
      </c>
      <c r="L185" s="92"/>
      <c r="M185" s="92"/>
    </row>
    <row r="186" spans="1:19" ht="25.5" customHeight="1" x14ac:dyDescent="0.25">
      <c r="A186" s="121"/>
      <c r="B186" s="102"/>
      <c r="C186" s="68" t="s">
        <v>229</v>
      </c>
      <c r="D186" s="65" t="s">
        <v>356</v>
      </c>
      <c r="E186" s="69">
        <v>43.667839999999998</v>
      </c>
      <c r="F186" s="67">
        <v>2381</v>
      </c>
      <c r="G186" s="92"/>
      <c r="H186" s="116"/>
      <c r="I186" s="122"/>
      <c r="J186" s="115"/>
      <c r="K186" s="122">
        <f t="shared" si="5"/>
        <v>0</v>
      </c>
      <c r="L186" s="92"/>
      <c r="M186" s="92"/>
    </row>
    <row r="187" spans="1:19" ht="25.5" customHeight="1" x14ac:dyDescent="0.25">
      <c r="A187" s="111"/>
      <c r="B187" s="102"/>
      <c r="C187" s="64" t="s">
        <v>230</v>
      </c>
      <c r="D187" s="65" t="s">
        <v>356</v>
      </c>
      <c r="E187" s="66">
        <v>27.64978</v>
      </c>
      <c r="F187" s="67">
        <v>2161</v>
      </c>
      <c r="G187" s="92"/>
      <c r="H187" s="116"/>
      <c r="I187" s="122"/>
      <c r="J187" s="115"/>
      <c r="K187" s="122">
        <f t="shared" si="5"/>
        <v>0</v>
      </c>
      <c r="L187" s="92"/>
      <c r="M187" s="92"/>
    </row>
    <row r="188" spans="1:19" ht="25.5" customHeight="1" x14ac:dyDescent="0.25">
      <c r="A188" s="92">
        <v>56</v>
      </c>
      <c r="B188" s="102" t="s">
        <v>187</v>
      </c>
      <c r="C188" s="68" t="s">
        <v>231</v>
      </c>
      <c r="D188" s="65" t="s">
        <v>356</v>
      </c>
      <c r="E188" s="69">
        <v>39.702600000000004</v>
      </c>
      <c r="F188" s="67">
        <v>3267</v>
      </c>
      <c r="G188" s="92">
        <v>2</v>
      </c>
      <c r="H188" s="116">
        <f>SUM(E188:E190)</f>
        <v>130.33073999999999</v>
      </c>
      <c r="I188" s="122">
        <f>H188</f>
        <v>130.33073999999999</v>
      </c>
      <c r="J188" s="115">
        <f>SUM(F188:F190)</f>
        <v>11040</v>
      </c>
      <c r="K188" s="122">
        <f>J188/1250*100</f>
        <v>883.2</v>
      </c>
      <c r="L188" s="92" t="s">
        <v>5</v>
      </c>
      <c r="M188" s="92"/>
    </row>
    <row r="189" spans="1:19" ht="25.5" customHeight="1" x14ac:dyDescent="0.25">
      <c r="A189" s="92"/>
      <c r="B189" s="102"/>
      <c r="C189" s="64" t="s">
        <v>232</v>
      </c>
      <c r="D189" s="65" t="s">
        <v>356</v>
      </c>
      <c r="E189" s="70">
        <v>33.198509999999999</v>
      </c>
      <c r="F189" s="67">
        <v>1510</v>
      </c>
      <c r="G189" s="92"/>
      <c r="H189" s="113"/>
      <c r="I189" s="122"/>
      <c r="J189" s="115"/>
      <c r="K189" s="123"/>
      <c r="L189" s="92"/>
      <c r="M189" s="92"/>
    </row>
    <row r="190" spans="1:19" ht="25.5" customHeight="1" x14ac:dyDescent="0.25">
      <c r="A190" s="92"/>
      <c r="B190" s="102"/>
      <c r="C190" s="64" t="s">
        <v>233</v>
      </c>
      <c r="D190" s="65" t="s">
        <v>356</v>
      </c>
      <c r="E190" s="66">
        <v>57.429629999999996</v>
      </c>
      <c r="F190" s="67">
        <v>6263</v>
      </c>
      <c r="G190" s="92"/>
      <c r="H190" s="113"/>
      <c r="I190" s="122"/>
      <c r="J190" s="115"/>
      <c r="K190" s="123"/>
      <c r="L190" s="92"/>
      <c r="M190" s="92"/>
    </row>
    <row r="191" spans="1:19" ht="25.5" customHeight="1" x14ac:dyDescent="0.25">
      <c r="A191" s="92">
        <v>57</v>
      </c>
      <c r="B191" s="102" t="s">
        <v>188</v>
      </c>
      <c r="C191" s="64" t="s">
        <v>234</v>
      </c>
      <c r="D191" s="65" t="s">
        <v>356</v>
      </c>
      <c r="E191" s="66">
        <v>54.076080000000005</v>
      </c>
      <c r="F191" s="67">
        <v>3379</v>
      </c>
      <c r="G191" s="92">
        <v>2</v>
      </c>
      <c r="H191" s="116">
        <f>SUM(E191:E193)</f>
        <v>134.88965000000002</v>
      </c>
      <c r="I191" s="122">
        <f>H191</f>
        <v>134.88965000000002</v>
      </c>
      <c r="J191" s="115">
        <f>SUM(F191:F193)</f>
        <v>12807</v>
      </c>
      <c r="K191" s="122">
        <f t="shared" ref="K191:K212" si="6">J191/1250*100</f>
        <v>1024.56</v>
      </c>
      <c r="L191" s="92" t="s">
        <v>5</v>
      </c>
      <c r="M191" s="92"/>
    </row>
    <row r="192" spans="1:19" ht="25.5" customHeight="1" x14ac:dyDescent="0.25">
      <c r="A192" s="92"/>
      <c r="B192" s="102"/>
      <c r="C192" s="64" t="s">
        <v>235</v>
      </c>
      <c r="D192" s="65" t="s">
        <v>356</v>
      </c>
      <c r="E192" s="66">
        <v>39.682760000000002</v>
      </c>
      <c r="F192" s="67">
        <v>4827</v>
      </c>
      <c r="G192" s="92"/>
      <c r="H192" s="113"/>
      <c r="I192" s="122"/>
      <c r="J192" s="115"/>
      <c r="K192" s="123">
        <f t="shared" si="6"/>
        <v>0</v>
      </c>
      <c r="L192" s="92"/>
      <c r="M192" s="92"/>
    </row>
    <row r="193" spans="1:13" ht="30" customHeight="1" x14ac:dyDescent="0.25">
      <c r="A193" s="92"/>
      <c r="B193" s="102"/>
      <c r="C193" s="64" t="s">
        <v>236</v>
      </c>
      <c r="D193" s="65" t="s">
        <v>356</v>
      </c>
      <c r="E193" s="66">
        <v>41.130810000000004</v>
      </c>
      <c r="F193" s="67">
        <v>4601</v>
      </c>
      <c r="G193" s="92"/>
      <c r="H193" s="113"/>
      <c r="I193" s="122"/>
      <c r="J193" s="115"/>
      <c r="K193" s="123">
        <f t="shared" si="6"/>
        <v>0</v>
      </c>
      <c r="L193" s="92"/>
      <c r="M193" s="92"/>
    </row>
    <row r="194" spans="1:13" ht="30.75" customHeight="1" x14ac:dyDescent="0.25">
      <c r="A194" s="92">
        <v>58</v>
      </c>
      <c r="B194" s="102" t="s">
        <v>189</v>
      </c>
      <c r="C194" s="64" t="s">
        <v>237</v>
      </c>
      <c r="D194" s="65" t="s">
        <v>357</v>
      </c>
      <c r="E194" s="70">
        <v>39.250300000000003</v>
      </c>
      <c r="F194" s="67">
        <v>4416</v>
      </c>
      <c r="G194" s="92">
        <v>2</v>
      </c>
      <c r="H194" s="116">
        <f>SUM(E194:E196)</f>
        <v>148.08490999999998</v>
      </c>
      <c r="I194" s="122">
        <f>H194</f>
        <v>148.08490999999998</v>
      </c>
      <c r="J194" s="115">
        <f>SUM(F194:F196)</f>
        <v>11773</v>
      </c>
      <c r="K194" s="122">
        <f t="shared" si="6"/>
        <v>941.84</v>
      </c>
      <c r="L194" s="92" t="s">
        <v>5</v>
      </c>
      <c r="M194" s="92"/>
    </row>
    <row r="195" spans="1:13" ht="25.5" customHeight="1" x14ac:dyDescent="0.25">
      <c r="A195" s="92"/>
      <c r="B195" s="102"/>
      <c r="C195" s="64" t="s">
        <v>238</v>
      </c>
      <c r="D195" s="65" t="s">
        <v>357</v>
      </c>
      <c r="E195" s="70">
        <v>64.46378</v>
      </c>
      <c r="F195" s="67">
        <v>2717</v>
      </c>
      <c r="G195" s="92"/>
      <c r="H195" s="113"/>
      <c r="I195" s="122"/>
      <c r="J195" s="115"/>
      <c r="K195" s="123">
        <f t="shared" si="6"/>
        <v>0</v>
      </c>
      <c r="L195" s="92"/>
      <c r="M195" s="92"/>
    </row>
    <row r="196" spans="1:13" ht="25.5" customHeight="1" x14ac:dyDescent="0.25">
      <c r="A196" s="92"/>
      <c r="B196" s="102"/>
      <c r="C196" s="64" t="s">
        <v>239</v>
      </c>
      <c r="D196" s="65" t="s">
        <v>357</v>
      </c>
      <c r="E196" s="70">
        <v>44.370829999999998</v>
      </c>
      <c r="F196" s="67">
        <v>4640</v>
      </c>
      <c r="G196" s="92"/>
      <c r="H196" s="113"/>
      <c r="I196" s="122"/>
      <c r="J196" s="115"/>
      <c r="K196" s="123">
        <f t="shared" si="6"/>
        <v>0</v>
      </c>
      <c r="L196" s="92"/>
      <c r="M196" s="92"/>
    </row>
    <row r="197" spans="1:13" ht="30" customHeight="1" x14ac:dyDescent="0.25">
      <c r="A197" s="92">
        <v>59</v>
      </c>
      <c r="B197" s="102" t="s">
        <v>190</v>
      </c>
      <c r="C197" s="64" t="s">
        <v>240</v>
      </c>
      <c r="D197" s="65" t="s">
        <v>357</v>
      </c>
      <c r="E197" s="70">
        <v>57.059330000000003</v>
      </c>
      <c r="F197" s="67">
        <v>6008</v>
      </c>
      <c r="G197" s="92">
        <v>2</v>
      </c>
      <c r="H197" s="116">
        <f>SUM(E197:E199)</f>
        <v>92.814660000000003</v>
      </c>
      <c r="I197" s="122">
        <f>H197</f>
        <v>92.814660000000003</v>
      </c>
      <c r="J197" s="115">
        <f>SUM(F197:F199)</f>
        <v>14507</v>
      </c>
      <c r="K197" s="122">
        <f t="shared" si="6"/>
        <v>1160.5600000000002</v>
      </c>
      <c r="L197" s="92" t="s">
        <v>5</v>
      </c>
      <c r="M197" s="92"/>
    </row>
    <row r="198" spans="1:13" ht="30" customHeight="1" x14ac:dyDescent="0.25">
      <c r="A198" s="92"/>
      <c r="B198" s="102"/>
      <c r="C198" s="71" t="s">
        <v>326</v>
      </c>
      <c r="D198" s="65" t="s">
        <v>357</v>
      </c>
      <c r="E198" s="72">
        <v>4.5829500000000003</v>
      </c>
      <c r="F198" s="67">
        <v>4705</v>
      </c>
      <c r="G198" s="92"/>
      <c r="H198" s="113"/>
      <c r="I198" s="122"/>
      <c r="J198" s="115"/>
      <c r="K198" s="123">
        <f t="shared" si="6"/>
        <v>0</v>
      </c>
      <c r="L198" s="92"/>
      <c r="M198" s="92"/>
    </row>
    <row r="199" spans="1:13" ht="30" customHeight="1" x14ac:dyDescent="0.25">
      <c r="A199" s="92"/>
      <c r="B199" s="102"/>
      <c r="C199" s="64" t="s">
        <v>241</v>
      </c>
      <c r="D199" s="65" t="s">
        <v>357</v>
      </c>
      <c r="E199" s="70">
        <v>31.172379999999997</v>
      </c>
      <c r="F199" s="67">
        <v>3794</v>
      </c>
      <c r="G199" s="92"/>
      <c r="H199" s="113"/>
      <c r="I199" s="122"/>
      <c r="J199" s="115"/>
      <c r="K199" s="123">
        <f t="shared" si="6"/>
        <v>0</v>
      </c>
      <c r="L199" s="92"/>
      <c r="M199" s="92"/>
    </row>
    <row r="200" spans="1:13" ht="30" customHeight="1" x14ac:dyDescent="0.25">
      <c r="A200" s="92">
        <v>60</v>
      </c>
      <c r="B200" s="102" t="s">
        <v>191</v>
      </c>
      <c r="C200" s="64" t="s">
        <v>242</v>
      </c>
      <c r="D200" s="65" t="s">
        <v>357</v>
      </c>
      <c r="E200" s="70">
        <v>59.592569999999995</v>
      </c>
      <c r="F200" s="67">
        <v>3382</v>
      </c>
      <c r="G200" s="92">
        <v>2</v>
      </c>
      <c r="H200" s="116">
        <f>SUM(E200:E202)</f>
        <v>163.0575</v>
      </c>
      <c r="I200" s="122">
        <f>H200</f>
        <v>163.0575</v>
      </c>
      <c r="J200" s="115">
        <f>SUM(F200:F202)</f>
        <v>10354</v>
      </c>
      <c r="K200" s="122">
        <f t="shared" si="6"/>
        <v>828.32</v>
      </c>
      <c r="L200" s="92" t="s">
        <v>5</v>
      </c>
      <c r="M200" s="92"/>
    </row>
    <row r="201" spans="1:13" ht="30" customHeight="1" x14ac:dyDescent="0.25">
      <c r="A201" s="92"/>
      <c r="B201" s="102"/>
      <c r="C201" s="64" t="s">
        <v>243</v>
      </c>
      <c r="D201" s="65" t="s">
        <v>357</v>
      </c>
      <c r="E201" s="70">
        <v>63.215879999999999</v>
      </c>
      <c r="F201" s="67">
        <v>3812</v>
      </c>
      <c r="G201" s="92"/>
      <c r="H201" s="113"/>
      <c r="I201" s="122"/>
      <c r="J201" s="115"/>
      <c r="K201" s="123">
        <f t="shared" si="6"/>
        <v>0</v>
      </c>
      <c r="L201" s="92"/>
      <c r="M201" s="92"/>
    </row>
    <row r="202" spans="1:13" ht="30" customHeight="1" x14ac:dyDescent="0.25">
      <c r="A202" s="92"/>
      <c r="B202" s="102"/>
      <c r="C202" s="64" t="s">
        <v>244</v>
      </c>
      <c r="D202" s="65" t="s">
        <v>357</v>
      </c>
      <c r="E202" s="70">
        <v>40.249050000000004</v>
      </c>
      <c r="F202" s="67">
        <v>3160</v>
      </c>
      <c r="G202" s="92"/>
      <c r="H202" s="113"/>
      <c r="I202" s="122"/>
      <c r="J202" s="115"/>
      <c r="K202" s="123">
        <f t="shared" si="6"/>
        <v>0</v>
      </c>
      <c r="L202" s="92"/>
      <c r="M202" s="92"/>
    </row>
    <row r="203" spans="1:13" ht="30" customHeight="1" x14ac:dyDescent="0.25">
      <c r="A203" s="92">
        <v>61</v>
      </c>
      <c r="B203" s="102" t="s">
        <v>192</v>
      </c>
      <c r="C203" s="64" t="s">
        <v>245</v>
      </c>
      <c r="D203" s="65" t="s">
        <v>357</v>
      </c>
      <c r="E203" s="70">
        <v>39.800629999999998</v>
      </c>
      <c r="F203" s="67">
        <v>2892</v>
      </c>
      <c r="G203" s="92">
        <v>2</v>
      </c>
      <c r="H203" s="116">
        <f>SUM(E203:E205)</f>
        <v>131.64258999999998</v>
      </c>
      <c r="I203" s="122">
        <f>H203</f>
        <v>131.64258999999998</v>
      </c>
      <c r="J203" s="115">
        <f>SUM(F203:F205)</f>
        <v>11030</v>
      </c>
      <c r="K203" s="122">
        <f t="shared" si="6"/>
        <v>882.4</v>
      </c>
      <c r="L203" s="92" t="s">
        <v>5</v>
      </c>
      <c r="M203" s="92"/>
    </row>
    <row r="204" spans="1:13" ht="27.75" customHeight="1" x14ac:dyDescent="0.25">
      <c r="A204" s="92"/>
      <c r="B204" s="102"/>
      <c r="C204" s="64" t="s">
        <v>246</v>
      </c>
      <c r="D204" s="65" t="s">
        <v>357</v>
      </c>
      <c r="E204" s="70">
        <v>34.845619999999997</v>
      </c>
      <c r="F204" s="67">
        <v>3753</v>
      </c>
      <c r="G204" s="92"/>
      <c r="H204" s="113"/>
      <c r="I204" s="122"/>
      <c r="J204" s="115"/>
      <c r="K204" s="123">
        <f t="shared" si="6"/>
        <v>0</v>
      </c>
      <c r="L204" s="92"/>
      <c r="M204" s="92"/>
    </row>
    <row r="205" spans="1:13" ht="27.75" customHeight="1" x14ac:dyDescent="0.25">
      <c r="A205" s="92"/>
      <c r="B205" s="102"/>
      <c r="C205" s="64" t="s">
        <v>333</v>
      </c>
      <c r="D205" s="65" t="s">
        <v>357</v>
      </c>
      <c r="E205" s="70">
        <v>56.996340000000004</v>
      </c>
      <c r="F205" s="67">
        <v>4385</v>
      </c>
      <c r="G205" s="92"/>
      <c r="H205" s="113"/>
      <c r="I205" s="122"/>
      <c r="J205" s="115"/>
      <c r="K205" s="123">
        <f t="shared" si="6"/>
        <v>0</v>
      </c>
      <c r="L205" s="92"/>
      <c r="M205" s="92"/>
    </row>
    <row r="206" spans="1:13" ht="27.75" customHeight="1" x14ac:dyDescent="0.25">
      <c r="A206" s="110">
        <v>62</v>
      </c>
      <c r="B206" s="102" t="s">
        <v>193</v>
      </c>
      <c r="C206" s="64" t="s">
        <v>247</v>
      </c>
      <c r="D206" s="65" t="s">
        <v>357</v>
      </c>
      <c r="E206" s="70">
        <v>55.164279999999998</v>
      </c>
      <c r="F206" s="67">
        <v>4001</v>
      </c>
      <c r="G206" s="92">
        <v>3</v>
      </c>
      <c r="H206" s="116">
        <f>SUM(E206:E209)</f>
        <v>199.10971999999998</v>
      </c>
      <c r="I206" s="122">
        <f t="shared" ref="I206:I212" si="7">H206</f>
        <v>199.10971999999998</v>
      </c>
      <c r="J206" s="115">
        <f>SUM(F206:F209)</f>
        <v>11722</v>
      </c>
      <c r="K206" s="122">
        <f>J206/1250*100</f>
        <v>937.75999999999988</v>
      </c>
      <c r="L206" s="92" t="s">
        <v>5</v>
      </c>
      <c r="M206" s="92"/>
    </row>
    <row r="207" spans="1:13" ht="27.75" customHeight="1" x14ac:dyDescent="0.25">
      <c r="A207" s="121"/>
      <c r="B207" s="102"/>
      <c r="C207" s="64" t="s">
        <v>248</v>
      </c>
      <c r="D207" s="65" t="s">
        <v>357</v>
      </c>
      <c r="E207" s="70">
        <v>35.304609999999997</v>
      </c>
      <c r="F207" s="67">
        <v>1456</v>
      </c>
      <c r="G207" s="92"/>
      <c r="H207" s="116"/>
      <c r="I207" s="122">
        <f t="shared" si="7"/>
        <v>0</v>
      </c>
      <c r="J207" s="115"/>
      <c r="K207" s="122">
        <f t="shared" si="6"/>
        <v>0</v>
      </c>
      <c r="L207" s="92"/>
      <c r="M207" s="92"/>
    </row>
    <row r="208" spans="1:13" ht="27.75" customHeight="1" x14ac:dyDescent="0.25">
      <c r="A208" s="121"/>
      <c r="B208" s="102"/>
      <c r="C208" s="64" t="s">
        <v>249</v>
      </c>
      <c r="D208" s="65" t="s">
        <v>357</v>
      </c>
      <c r="E208" s="70">
        <v>58.613190000000003</v>
      </c>
      <c r="F208" s="67">
        <v>3188</v>
      </c>
      <c r="G208" s="92"/>
      <c r="H208" s="116"/>
      <c r="I208" s="122">
        <f t="shared" si="7"/>
        <v>0</v>
      </c>
      <c r="J208" s="115"/>
      <c r="K208" s="122">
        <f t="shared" si="6"/>
        <v>0</v>
      </c>
      <c r="L208" s="92"/>
      <c r="M208" s="92"/>
    </row>
    <row r="209" spans="1:13" ht="25.5" customHeight="1" x14ac:dyDescent="0.25">
      <c r="A209" s="111"/>
      <c r="B209" s="102"/>
      <c r="C209" s="54" t="s">
        <v>250</v>
      </c>
      <c r="D209" s="65" t="s">
        <v>359</v>
      </c>
      <c r="E209" s="70">
        <v>50.027639999999998</v>
      </c>
      <c r="F209" s="67">
        <v>3077</v>
      </c>
      <c r="G209" s="92"/>
      <c r="H209" s="116"/>
      <c r="I209" s="122">
        <f t="shared" si="7"/>
        <v>0</v>
      </c>
      <c r="J209" s="115"/>
      <c r="K209" s="122">
        <f t="shared" si="6"/>
        <v>0</v>
      </c>
      <c r="L209" s="92"/>
      <c r="M209" s="92"/>
    </row>
    <row r="210" spans="1:13" ht="31.5" customHeight="1" x14ac:dyDescent="0.25">
      <c r="A210" s="92">
        <v>63</v>
      </c>
      <c r="B210" s="102" t="s">
        <v>221</v>
      </c>
      <c r="C210" s="54" t="s">
        <v>317</v>
      </c>
      <c r="D210" s="65" t="s">
        <v>363</v>
      </c>
      <c r="E210" s="70">
        <v>47.195919999999994</v>
      </c>
      <c r="F210" s="67">
        <v>3286</v>
      </c>
      <c r="G210" s="92">
        <v>2</v>
      </c>
      <c r="H210" s="116">
        <f>SUM(E210:E212)</f>
        <v>100.70965999999999</v>
      </c>
      <c r="I210" s="122">
        <f t="shared" si="7"/>
        <v>100.70965999999999</v>
      </c>
      <c r="J210" s="115">
        <f>SUM(F210:F212)</f>
        <v>7036</v>
      </c>
      <c r="K210" s="122">
        <f t="shared" si="6"/>
        <v>562.88</v>
      </c>
      <c r="L210" s="92" t="s">
        <v>5</v>
      </c>
      <c r="M210" s="92"/>
    </row>
    <row r="211" spans="1:13" ht="31.5" customHeight="1" x14ac:dyDescent="0.25">
      <c r="A211" s="92"/>
      <c r="B211" s="102"/>
      <c r="C211" s="54" t="s">
        <v>318</v>
      </c>
      <c r="D211" s="65" t="s">
        <v>363</v>
      </c>
      <c r="E211" s="70">
        <v>26.838840000000001</v>
      </c>
      <c r="F211" s="67">
        <v>2126</v>
      </c>
      <c r="G211" s="92"/>
      <c r="H211" s="113"/>
      <c r="I211" s="122">
        <f t="shared" si="7"/>
        <v>0</v>
      </c>
      <c r="J211" s="115"/>
      <c r="K211" s="123">
        <f t="shared" si="6"/>
        <v>0</v>
      </c>
      <c r="L211" s="92"/>
      <c r="M211" s="92"/>
    </row>
    <row r="212" spans="1:13" ht="31.5" customHeight="1" x14ac:dyDescent="0.25">
      <c r="A212" s="92"/>
      <c r="B212" s="102"/>
      <c r="C212" s="54" t="s">
        <v>319</v>
      </c>
      <c r="D212" s="65" t="s">
        <v>363</v>
      </c>
      <c r="E212" s="70">
        <v>26.674899999999997</v>
      </c>
      <c r="F212" s="67">
        <v>1624</v>
      </c>
      <c r="G212" s="92"/>
      <c r="H212" s="113"/>
      <c r="I212" s="122">
        <f t="shared" si="7"/>
        <v>0</v>
      </c>
      <c r="J212" s="115"/>
      <c r="K212" s="123">
        <f t="shared" si="6"/>
        <v>0</v>
      </c>
      <c r="L212" s="92"/>
      <c r="M212" s="92"/>
    </row>
    <row r="213" spans="1:13" ht="31.5" customHeight="1" x14ac:dyDescent="0.25">
      <c r="A213" s="110">
        <v>64</v>
      </c>
      <c r="B213" s="102" t="s">
        <v>194</v>
      </c>
      <c r="C213" s="54" t="s">
        <v>251</v>
      </c>
      <c r="D213" s="65" t="s">
        <v>358</v>
      </c>
      <c r="E213" s="70">
        <v>66.784849999999992</v>
      </c>
      <c r="F213" s="67">
        <v>2168</v>
      </c>
      <c r="G213" s="92">
        <v>1</v>
      </c>
      <c r="H213" s="116">
        <f>SUM(E213:E214)</f>
        <v>133.01241999999999</v>
      </c>
      <c r="I213" s="122">
        <f>H213</f>
        <v>133.01241999999999</v>
      </c>
      <c r="J213" s="115">
        <f>SUM(F213:F214)</f>
        <v>5643</v>
      </c>
      <c r="K213" s="122">
        <f>J213/1250*100</f>
        <v>451.44</v>
      </c>
      <c r="L213" s="92" t="s">
        <v>5</v>
      </c>
      <c r="M213" s="92"/>
    </row>
    <row r="214" spans="1:13" ht="31.5" customHeight="1" x14ac:dyDescent="0.25">
      <c r="A214" s="111"/>
      <c r="B214" s="102"/>
      <c r="C214" s="54" t="s">
        <v>252</v>
      </c>
      <c r="D214" s="65" t="s">
        <v>358</v>
      </c>
      <c r="E214" s="70">
        <v>66.22757</v>
      </c>
      <c r="F214" s="67">
        <v>3475</v>
      </c>
      <c r="G214" s="92"/>
      <c r="H214" s="113"/>
      <c r="I214" s="122"/>
      <c r="J214" s="115"/>
      <c r="K214" s="123"/>
      <c r="L214" s="92"/>
      <c r="M214" s="92"/>
    </row>
    <row r="215" spans="1:13" ht="31.5" customHeight="1" x14ac:dyDescent="0.25">
      <c r="A215" s="92">
        <v>65</v>
      </c>
      <c r="B215" s="102" t="s">
        <v>195</v>
      </c>
      <c r="C215" s="54" t="s">
        <v>253</v>
      </c>
      <c r="D215" s="65" t="s">
        <v>358</v>
      </c>
      <c r="E215" s="70">
        <v>65.913730000000001</v>
      </c>
      <c r="F215" s="67">
        <v>2849</v>
      </c>
      <c r="G215" s="92">
        <v>2</v>
      </c>
      <c r="H215" s="116">
        <f>SUM(E215:E217)</f>
        <v>145.56761</v>
      </c>
      <c r="I215" s="122">
        <f t="shared" ref="I215:I255" si="8">H215</f>
        <v>145.56761</v>
      </c>
      <c r="J215" s="115">
        <f>SUM(F215:F217)</f>
        <v>8260</v>
      </c>
      <c r="K215" s="122">
        <f t="shared" ref="K215:K217" si="9">J215/1250*100</f>
        <v>660.8</v>
      </c>
      <c r="L215" s="92" t="s">
        <v>5</v>
      </c>
      <c r="M215" s="92"/>
    </row>
    <row r="216" spans="1:13" ht="25.5" customHeight="1" x14ac:dyDescent="0.25">
      <c r="A216" s="92"/>
      <c r="B216" s="102"/>
      <c r="C216" s="54" t="s">
        <v>327</v>
      </c>
      <c r="D216" s="65" t="s">
        <v>358</v>
      </c>
      <c r="E216" s="70">
        <v>51.014440000000008</v>
      </c>
      <c r="F216" s="67">
        <v>3770</v>
      </c>
      <c r="G216" s="92"/>
      <c r="H216" s="113"/>
      <c r="I216" s="122">
        <f t="shared" si="8"/>
        <v>0</v>
      </c>
      <c r="J216" s="115"/>
      <c r="K216" s="123">
        <f t="shared" si="9"/>
        <v>0</v>
      </c>
      <c r="L216" s="92"/>
      <c r="M216" s="92"/>
    </row>
    <row r="217" spans="1:13" ht="25.5" customHeight="1" x14ac:dyDescent="0.25">
      <c r="A217" s="92"/>
      <c r="B217" s="102"/>
      <c r="C217" s="54" t="s">
        <v>254</v>
      </c>
      <c r="D217" s="65" t="s">
        <v>358</v>
      </c>
      <c r="E217" s="70">
        <v>28.63944</v>
      </c>
      <c r="F217" s="67">
        <v>1641</v>
      </c>
      <c r="G217" s="92"/>
      <c r="H217" s="113"/>
      <c r="I217" s="122">
        <f t="shared" si="8"/>
        <v>0</v>
      </c>
      <c r="J217" s="115"/>
      <c r="K217" s="123">
        <f t="shared" si="9"/>
        <v>0</v>
      </c>
      <c r="L217" s="92"/>
      <c r="M217" s="92"/>
    </row>
    <row r="218" spans="1:13" ht="25.5" customHeight="1" x14ac:dyDescent="0.25">
      <c r="A218" s="92">
        <v>66</v>
      </c>
      <c r="B218" s="102" t="s">
        <v>196</v>
      </c>
      <c r="C218" s="54" t="s">
        <v>255</v>
      </c>
      <c r="D218" s="65" t="s">
        <v>358</v>
      </c>
      <c r="E218" s="70">
        <v>38.406869999999998</v>
      </c>
      <c r="F218" s="67">
        <v>1563</v>
      </c>
      <c r="G218" s="92">
        <v>1</v>
      </c>
      <c r="H218" s="116">
        <f>SUM(E218:E219)</f>
        <v>101.17998</v>
      </c>
      <c r="I218" s="122">
        <f t="shared" si="8"/>
        <v>101.17998</v>
      </c>
      <c r="J218" s="115">
        <f>SUM(F218:F219)</f>
        <v>9231</v>
      </c>
      <c r="K218" s="122">
        <f>J218/1250*100</f>
        <v>738.48</v>
      </c>
      <c r="L218" s="92" t="s">
        <v>5</v>
      </c>
      <c r="M218" s="92"/>
    </row>
    <row r="219" spans="1:13" ht="25.5" customHeight="1" x14ac:dyDescent="0.25">
      <c r="A219" s="92"/>
      <c r="B219" s="102"/>
      <c r="C219" s="54" t="s">
        <v>328</v>
      </c>
      <c r="D219" s="65" t="s">
        <v>358</v>
      </c>
      <c r="E219" s="70">
        <v>62.773109999999996</v>
      </c>
      <c r="F219" s="67">
        <v>7668</v>
      </c>
      <c r="G219" s="92"/>
      <c r="H219" s="113"/>
      <c r="I219" s="122">
        <f t="shared" si="8"/>
        <v>0</v>
      </c>
      <c r="J219" s="115"/>
      <c r="K219" s="123">
        <f t="shared" ref="K219:K224" si="10">J219/1250*100</f>
        <v>0</v>
      </c>
      <c r="L219" s="92"/>
      <c r="M219" s="92"/>
    </row>
    <row r="220" spans="1:13" ht="25.5" customHeight="1" x14ac:dyDescent="0.25">
      <c r="A220" s="92">
        <v>67</v>
      </c>
      <c r="B220" s="102" t="s">
        <v>197</v>
      </c>
      <c r="C220" s="54" t="s">
        <v>256</v>
      </c>
      <c r="D220" s="65" t="s">
        <v>358</v>
      </c>
      <c r="E220" s="70">
        <v>53.07244</v>
      </c>
      <c r="F220" s="67">
        <v>2705</v>
      </c>
      <c r="G220" s="92">
        <v>1</v>
      </c>
      <c r="H220" s="116">
        <f>SUM(E220:E221)</f>
        <v>105.01900000000001</v>
      </c>
      <c r="I220" s="122">
        <f t="shared" si="8"/>
        <v>105.01900000000001</v>
      </c>
      <c r="J220" s="115">
        <f>SUM(F220:F221)</f>
        <v>7317</v>
      </c>
      <c r="K220" s="122">
        <f>J220/1250*100</f>
        <v>585.36</v>
      </c>
      <c r="L220" s="92" t="s">
        <v>5</v>
      </c>
      <c r="M220" s="92"/>
    </row>
    <row r="221" spans="1:13" ht="25.5" customHeight="1" x14ac:dyDescent="0.25">
      <c r="A221" s="92"/>
      <c r="B221" s="102"/>
      <c r="C221" s="54" t="s">
        <v>257</v>
      </c>
      <c r="D221" s="65" t="s">
        <v>358</v>
      </c>
      <c r="E221" s="70">
        <v>51.946559999999998</v>
      </c>
      <c r="F221" s="67">
        <v>4612</v>
      </c>
      <c r="G221" s="92"/>
      <c r="H221" s="113"/>
      <c r="I221" s="122">
        <f t="shared" si="8"/>
        <v>0</v>
      </c>
      <c r="J221" s="115"/>
      <c r="K221" s="123">
        <f t="shared" si="10"/>
        <v>0</v>
      </c>
      <c r="L221" s="92"/>
      <c r="M221" s="92"/>
    </row>
    <row r="222" spans="1:13" ht="25.5" customHeight="1" x14ac:dyDescent="0.25">
      <c r="A222" s="92">
        <v>68</v>
      </c>
      <c r="B222" s="102" t="s">
        <v>198</v>
      </c>
      <c r="C222" s="54" t="s">
        <v>258</v>
      </c>
      <c r="D222" s="65" t="s">
        <v>359</v>
      </c>
      <c r="E222" s="70">
        <v>84.952270000000013</v>
      </c>
      <c r="F222" s="67">
        <v>4467</v>
      </c>
      <c r="G222" s="92">
        <v>2</v>
      </c>
      <c r="H222" s="116">
        <f>SUM(E222:E224)</f>
        <v>149.64975000000001</v>
      </c>
      <c r="I222" s="122">
        <f t="shared" si="8"/>
        <v>149.64975000000001</v>
      </c>
      <c r="J222" s="115">
        <f>SUM(F222:F224)</f>
        <v>10793</v>
      </c>
      <c r="K222" s="122">
        <f t="shared" si="10"/>
        <v>863.43999999999994</v>
      </c>
      <c r="L222" s="92" t="s">
        <v>5</v>
      </c>
      <c r="M222" s="92"/>
    </row>
    <row r="223" spans="1:13" ht="25.5" customHeight="1" x14ac:dyDescent="0.25">
      <c r="A223" s="92"/>
      <c r="B223" s="102"/>
      <c r="C223" s="54" t="s">
        <v>259</v>
      </c>
      <c r="D223" s="65" t="s">
        <v>359</v>
      </c>
      <c r="E223" s="70">
        <v>32.24689</v>
      </c>
      <c r="F223" s="67">
        <v>3766</v>
      </c>
      <c r="G223" s="92"/>
      <c r="H223" s="113"/>
      <c r="I223" s="122">
        <f t="shared" si="8"/>
        <v>0</v>
      </c>
      <c r="J223" s="115"/>
      <c r="K223" s="123">
        <f t="shared" si="10"/>
        <v>0</v>
      </c>
      <c r="L223" s="92"/>
      <c r="M223" s="92"/>
    </row>
    <row r="224" spans="1:13" ht="25.5" customHeight="1" x14ac:dyDescent="0.25">
      <c r="A224" s="92"/>
      <c r="B224" s="102"/>
      <c r="C224" s="54" t="s">
        <v>260</v>
      </c>
      <c r="D224" s="65" t="s">
        <v>359</v>
      </c>
      <c r="E224" s="70">
        <v>32.450590000000005</v>
      </c>
      <c r="F224" s="67">
        <v>2560</v>
      </c>
      <c r="G224" s="92"/>
      <c r="H224" s="113"/>
      <c r="I224" s="122">
        <f t="shared" si="8"/>
        <v>0</v>
      </c>
      <c r="J224" s="115"/>
      <c r="K224" s="123">
        <f t="shared" si="10"/>
        <v>0</v>
      </c>
      <c r="L224" s="92"/>
      <c r="M224" s="92"/>
    </row>
    <row r="225" spans="1:13" ht="30" customHeight="1" x14ac:dyDescent="0.25">
      <c r="A225" s="92">
        <v>69</v>
      </c>
      <c r="B225" s="102" t="s">
        <v>199</v>
      </c>
      <c r="C225" s="54" t="s">
        <v>261</v>
      </c>
      <c r="D225" s="65" t="s">
        <v>359</v>
      </c>
      <c r="E225" s="70">
        <v>43.209589999999999</v>
      </c>
      <c r="F225" s="67">
        <v>2078</v>
      </c>
      <c r="G225" s="92">
        <v>1</v>
      </c>
      <c r="H225" s="116">
        <f>SUM(E225:E226)</f>
        <v>75.221689999999995</v>
      </c>
      <c r="I225" s="122">
        <f t="shared" si="8"/>
        <v>75.221689999999995</v>
      </c>
      <c r="J225" s="115">
        <f>SUM(F225:F226)</f>
        <v>3815</v>
      </c>
      <c r="K225" s="122">
        <f>J225/1250*100</f>
        <v>305.2</v>
      </c>
      <c r="L225" s="92" t="s">
        <v>5</v>
      </c>
      <c r="M225" s="92" t="s">
        <v>5</v>
      </c>
    </row>
    <row r="226" spans="1:13" ht="30" customHeight="1" x14ac:dyDescent="0.25">
      <c r="A226" s="92"/>
      <c r="B226" s="102"/>
      <c r="C226" s="54" t="s">
        <v>262</v>
      </c>
      <c r="D226" s="65" t="s">
        <v>359</v>
      </c>
      <c r="E226" s="70">
        <v>32.012100000000004</v>
      </c>
      <c r="F226" s="67">
        <v>1737</v>
      </c>
      <c r="G226" s="92"/>
      <c r="H226" s="113"/>
      <c r="I226" s="122">
        <f t="shared" si="8"/>
        <v>0</v>
      </c>
      <c r="J226" s="115"/>
      <c r="K226" s="123">
        <f t="shared" ref="K226:K253" si="11">J226/1250*100</f>
        <v>0</v>
      </c>
      <c r="L226" s="92"/>
      <c r="M226" s="92"/>
    </row>
    <row r="227" spans="1:13" ht="30" customHeight="1" x14ac:dyDescent="0.25">
      <c r="A227" s="92">
        <v>70</v>
      </c>
      <c r="B227" s="102" t="s">
        <v>200</v>
      </c>
      <c r="C227" s="54" t="s">
        <v>263</v>
      </c>
      <c r="D227" s="65" t="s">
        <v>359</v>
      </c>
      <c r="E227" s="70">
        <v>64.916830000000004</v>
      </c>
      <c r="F227" s="67">
        <v>1970</v>
      </c>
      <c r="G227" s="92">
        <v>2</v>
      </c>
      <c r="H227" s="116">
        <f>SUM(E227:E229)</f>
        <v>165.80389000000002</v>
      </c>
      <c r="I227" s="122">
        <f t="shared" si="8"/>
        <v>165.80389000000002</v>
      </c>
      <c r="J227" s="115">
        <f>SUM(F227:F229)</f>
        <v>5476</v>
      </c>
      <c r="K227" s="122">
        <f t="shared" si="11"/>
        <v>438.08</v>
      </c>
      <c r="L227" s="92" t="s">
        <v>5</v>
      </c>
      <c r="M227" s="92"/>
    </row>
    <row r="228" spans="1:13" ht="30" customHeight="1" x14ac:dyDescent="0.25">
      <c r="A228" s="92"/>
      <c r="B228" s="102"/>
      <c r="C228" s="54" t="s">
        <v>264</v>
      </c>
      <c r="D228" s="65" t="s">
        <v>359</v>
      </c>
      <c r="E228" s="70">
        <v>51.118320000000004</v>
      </c>
      <c r="F228" s="67">
        <v>1957</v>
      </c>
      <c r="G228" s="92"/>
      <c r="H228" s="113"/>
      <c r="I228" s="122">
        <f t="shared" si="8"/>
        <v>0</v>
      </c>
      <c r="J228" s="115"/>
      <c r="K228" s="123">
        <f t="shared" si="11"/>
        <v>0</v>
      </c>
      <c r="L228" s="92"/>
      <c r="M228" s="92"/>
    </row>
    <row r="229" spans="1:13" ht="30" customHeight="1" x14ac:dyDescent="0.25">
      <c r="A229" s="92"/>
      <c r="B229" s="102"/>
      <c r="C229" s="54" t="s">
        <v>265</v>
      </c>
      <c r="D229" s="65" t="s">
        <v>359</v>
      </c>
      <c r="E229" s="70">
        <v>49.768740000000001</v>
      </c>
      <c r="F229" s="67">
        <v>1549</v>
      </c>
      <c r="G229" s="92"/>
      <c r="H229" s="113"/>
      <c r="I229" s="122">
        <f t="shared" si="8"/>
        <v>0</v>
      </c>
      <c r="J229" s="115"/>
      <c r="K229" s="123">
        <f t="shared" si="11"/>
        <v>0</v>
      </c>
      <c r="L229" s="92"/>
      <c r="M229" s="92"/>
    </row>
    <row r="230" spans="1:13" ht="30" customHeight="1" x14ac:dyDescent="0.25">
      <c r="A230" s="92">
        <v>71</v>
      </c>
      <c r="B230" s="102" t="s">
        <v>201</v>
      </c>
      <c r="C230" s="54" t="s">
        <v>266</v>
      </c>
      <c r="D230" s="65" t="s">
        <v>359</v>
      </c>
      <c r="E230" s="70">
        <v>40.45082</v>
      </c>
      <c r="F230" s="67">
        <v>2622</v>
      </c>
      <c r="G230" s="92">
        <v>3</v>
      </c>
      <c r="H230" s="116">
        <f>SUM(E230:E233)</f>
        <v>142.10097999999999</v>
      </c>
      <c r="I230" s="122">
        <f t="shared" si="8"/>
        <v>142.10097999999999</v>
      </c>
      <c r="J230" s="115">
        <f>SUM(F230:F233)</f>
        <v>16252</v>
      </c>
      <c r="K230" s="122">
        <f t="shared" si="11"/>
        <v>1300.1600000000001</v>
      </c>
      <c r="L230" s="92" t="s">
        <v>5</v>
      </c>
      <c r="M230" s="92"/>
    </row>
    <row r="231" spans="1:13" ht="30" customHeight="1" x14ac:dyDescent="0.25">
      <c r="A231" s="92"/>
      <c r="B231" s="102"/>
      <c r="C231" s="54" t="s">
        <v>267</v>
      </c>
      <c r="D231" s="65" t="s">
        <v>359</v>
      </c>
      <c r="E231" s="70">
        <v>37.579369999999997</v>
      </c>
      <c r="F231" s="67">
        <v>3839</v>
      </c>
      <c r="G231" s="92"/>
      <c r="H231" s="116"/>
      <c r="I231" s="122">
        <f t="shared" si="8"/>
        <v>0</v>
      </c>
      <c r="J231" s="115"/>
      <c r="K231" s="122">
        <f t="shared" si="11"/>
        <v>0</v>
      </c>
      <c r="L231" s="92"/>
      <c r="M231" s="92"/>
    </row>
    <row r="232" spans="1:13" ht="30" customHeight="1" x14ac:dyDescent="0.25">
      <c r="A232" s="92"/>
      <c r="B232" s="102"/>
      <c r="C232" s="54" t="s">
        <v>329</v>
      </c>
      <c r="D232" s="65" t="s">
        <v>359</v>
      </c>
      <c r="E232" s="70">
        <v>24.904960000000003</v>
      </c>
      <c r="F232" s="67">
        <v>7694</v>
      </c>
      <c r="G232" s="92"/>
      <c r="H232" s="116"/>
      <c r="I232" s="122">
        <f t="shared" si="8"/>
        <v>0</v>
      </c>
      <c r="J232" s="115"/>
      <c r="K232" s="122">
        <f t="shared" si="11"/>
        <v>0</v>
      </c>
      <c r="L232" s="92"/>
      <c r="M232" s="92"/>
    </row>
    <row r="233" spans="1:13" ht="30" customHeight="1" x14ac:dyDescent="0.25">
      <c r="A233" s="92"/>
      <c r="B233" s="102"/>
      <c r="C233" s="54" t="s">
        <v>268</v>
      </c>
      <c r="D233" s="65" t="s">
        <v>359</v>
      </c>
      <c r="E233" s="70">
        <v>39.16583</v>
      </c>
      <c r="F233" s="67">
        <v>2097</v>
      </c>
      <c r="G233" s="92"/>
      <c r="H233" s="116"/>
      <c r="I233" s="122">
        <f t="shared" si="8"/>
        <v>0</v>
      </c>
      <c r="J233" s="115"/>
      <c r="K233" s="122">
        <f t="shared" si="11"/>
        <v>0</v>
      </c>
      <c r="L233" s="92"/>
      <c r="M233" s="92"/>
    </row>
    <row r="234" spans="1:13" ht="30" customHeight="1" x14ac:dyDescent="0.25">
      <c r="A234" s="92">
        <v>72</v>
      </c>
      <c r="B234" s="102" t="s">
        <v>202</v>
      </c>
      <c r="C234" s="54" t="s">
        <v>269</v>
      </c>
      <c r="D234" s="65" t="s">
        <v>359</v>
      </c>
      <c r="E234" s="70">
        <v>32.5839</v>
      </c>
      <c r="F234" s="67">
        <v>2253</v>
      </c>
      <c r="G234" s="92">
        <v>2</v>
      </c>
      <c r="H234" s="116">
        <f>SUM(E234:E236)</f>
        <v>115.98176000000001</v>
      </c>
      <c r="I234" s="122">
        <f t="shared" si="8"/>
        <v>115.98176000000001</v>
      </c>
      <c r="J234" s="115">
        <f>SUM(F234:F236)</f>
        <v>7379</v>
      </c>
      <c r="K234" s="122">
        <f t="shared" si="11"/>
        <v>590.32000000000005</v>
      </c>
      <c r="L234" s="92" t="s">
        <v>5</v>
      </c>
      <c r="M234" s="92"/>
    </row>
    <row r="235" spans="1:13" ht="30" customHeight="1" x14ac:dyDescent="0.25">
      <c r="A235" s="92"/>
      <c r="B235" s="102"/>
      <c r="C235" s="54" t="s">
        <v>270</v>
      </c>
      <c r="D235" s="65" t="s">
        <v>359</v>
      </c>
      <c r="E235" s="70">
        <v>36.968670000000003</v>
      </c>
      <c r="F235" s="67">
        <v>1764</v>
      </c>
      <c r="G235" s="92"/>
      <c r="H235" s="113"/>
      <c r="I235" s="122">
        <f t="shared" si="8"/>
        <v>0</v>
      </c>
      <c r="J235" s="115"/>
      <c r="K235" s="123">
        <f t="shared" si="11"/>
        <v>0</v>
      </c>
      <c r="L235" s="92"/>
      <c r="M235" s="92"/>
    </row>
    <row r="236" spans="1:13" ht="25.5" customHeight="1" x14ac:dyDescent="0.25">
      <c r="A236" s="92"/>
      <c r="B236" s="102"/>
      <c r="C236" s="54" t="s">
        <v>271</v>
      </c>
      <c r="D236" s="65" t="s">
        <v>359</v>
      </c>
      <c r="E236" s="70">
        <v>46.429189999999998</v>
      </c>
      <c r="F236" s="67">
        <v>3362</v>
      </c>
      <c r="G236" s="92"/>
      <c r="H236" s="113"/>
      <c r="I236" s="122">
        <f t="shared" si="8"/>
        <v>0</v>
      </c>
      <c r="J236" s="115"/>
      <c r="K236" s="123">
        <f t="shared" si="11"/>
        <v>0</v>
      </c>
      <c r="L236" s="92"/>
      <c r="M236" s="92"/>
    </row>
    <row r="237" spans="1:13" ht="25.5" customHeight="1" x14ac:dyDescent="0.25">
      <c r="A237" s="92">
        <v>73</v>
      </c>
      <c r="B237" s="102" t="s">
        <v>203</v>
      </c>
      <c r="C237" s="54" t="s">
        <v>272</v>
      </c>
      <c r="D237" s="65" t="s">
        <v>359</v>
      </c>
      <c r="E237" s="70">
        <v>61.094560000000001</v>
      </c>
      <c r="F237" s="67">
        <v>2275</v>
      </c>
      <c r="G237" s="92">
        <v>2</v>
      </c>
      <c r="H237" s="116">
        <f>SUM(E237:E239)</f>
        <v>166.88693999999998</v>
      </c>
      <c r="I237" s="122">
        <f t="shared" si="8"/>
        <v>166.88693999999998</v>
      </c>
      <c r="J237" s="115">
        <f>SUM(F237:F239)</f>
        <v>7787</v>
      </c>
      <c r="K237" s="122">
        <f t="shared" si="11"/>
        <v>622.95999999999992</v>
      </c>
      <c r="L237" s="92" t="s">
        <v>5</v>
      </c>
      <c r="M237" s="92"/>
    </row>
    <row r="238" spans="1:13" ht="25.5" customHeight="1" x14ac:dyDescent="0.25">
      <c r="A238" s="92"/>
      <c r="B238" s="102"/>
      <c r="C238" s="54" t="s">
        <v>273</v>
      </c>
      <c r="D238" s="65" t="s">
        <v>359</v>
      </c>
      <c r="E238" s="70">
        <v>40.61327</v>
      </c>
      <c r="F238" s="67">
        <v>1745</v>
      </c>
      <c r="G238" s="92"/>
      <c r="H238" s="113"/>
      <c r="I238" s="122">
        <f t="shared" si="8"/>
        <v>0</v>
      </c>
      <c r="J238" s="115"/>
      <c r="K238" s="123">
        <f t="shared" si="11"/>
        <v>0</v>
      </c>
      <c r="L238" s="92"/>
      <c r="M238" s="92"/>
    </row>
    <row r="239" spans="1:13" ht="25.5" customHeight="1" x14ac:dyDescent="0.25">
      <c r="A239" s="92"/>
      <c r="B239" s="102"/>
      <c r="C239" s="54" t="s">
        <v>274</v>
      </c>
      <c r="D239" s="65" t="s">
        <v>359</v>
      </c>
      <c r="E239" s="70">
        <v>65.179109999999994</v>
      </c>
      <c r="F239" s="67">
        <v>3767</v>
      </c>
      <c r="G239" s="92"/>
      <c r="H239" s="113"/>
      <c r="I239" s="122">
        <f t="shared" si="8"/>
        <v>0</v>
      </c>
      <c r="J239" s="115"/>
      <c r="K239" s="123">
        <f t="shared" si="11"/>
        <v>0</v>
      </c>
      <c r="L239" s="92"/>
      <c r="M239" s="92"/>
    </row>
    <row r="240" spans="1:13" ht="25.5" customHeight="1" x14ac:dyDescent="0.25">
      <c r="A240" s="92">
        <v>74</v>
      </c>
      <c r="B240" s="102" t="s">
        <v>204</v>
      </c>
      <c r="C240" s="54" t="s">
        <v>275</v>
      </c>
      <c r="D240" s="65" t="s">
        <v>360</v>
      </c>
      <c r="E240" s="70">
        <v>21.497579999999999</v>
      </c>
      <c r="F240" s="67">
        <v>2756</v>
      </c>
      <c r="G240" s="92">
        <v>3</v>
      </c>
      <c r="H240" s="116">
        <f>SUM(E240:E243)</f>
        <v>96.938980000000001</v>
      </c>
      <c r="I240" s="122">
        <f t="shared" si="8"/>
        <v>96.938980000000001</v>
      </c>
      <c r="J240" s="115">
        <f>SUM(F240:F243)</f>
        <v>13320</v>
      </c>
      <c r="K240" s="122">
        <f>J240/1250*100</f>
        <v>1065.6000000000001</v>
      </c>
      <c r="L240" s="92" t="s">
        <v>5</v>
      </c>
      <c r="M240" s="92"/>
    </row>
    <row r="241" spans="1:13" ht="25.5" customHeight="1" x14ac:dyDescent="0.25">
      <c r="A241" s="92"/>
      <c r="B241" s="102"/>
      <c r="C241" s="54" t="s">
        <v>330</v>
      </c>
      <c r="D241" s="65" t="s">
        <v>360</v>
      </c>
      <c r="E241" s="69">
        <v>21.996779999999998</v>
      </c>
      <c r="F241" s="67">
        <v>3781</v>
      </c>
      <c r="G241" s="92"/>
      <c r="H241" s="116"/>
      <c r="I241" s="122">
        <f t="shared" si="8"/>
        <v>0</v>
      </c>
      <c r="J241" s="115"/>
      <c r="K241" s="122">
        <f t="shared" si="11"/>
        <v>0</v>
      </c>
      <c r="L241" s="92"/>
      <c r="M241" s="92"/>
    </row>
    <row r="242" spans="1:13" ht="25.5" customHeight="1" x14ac:dyDescent="0.25">
      <c r="A242" s="92"/>
      <c r="B242" s="102"/>
      <c r="C242" s="54" t="s">
        <v>276</v>
      </c>
      <c r="D242" s="65" t="s">
        <v>360</v>
      </c>
      <c r="E242" s="70">
        <v>25.13524</v>
      </c>
      <c r="F242" s="67">
        <v>3957</v>
      </c>
      <c r="G242" s="92"/>
      <c r="H242" s="116"/>
      <c r="I242" s="122">
        <f t="shared" si="8"/>
        <v>0</v>
      </c>
      <c r="J242" s="115"/>
      <c r="K242" s="122">
        <f t="shared" si="11"/>
        <v>0</v>
      </c>
      <c r="L242" s="92"/>
      <c r="M242" s="92"/>
    </row>
    <row r="243" spans="1:13" ht="25.5" customHeight="1" x14ac:dyDescent="0.25">
      <c r="A243" s="92"/>
      <c r="B243" s="102"/>
      <c r="C243" s="54" t="s">
        <v>277</v>
      </c>
      <c r="D243" s="65" t="s">
        <v>360</v>
      </c>
      <c r="E243" s="70">
        <v>28.309380000000001</v>
      </c>
      <c r="F243" s="67">
        <v>2826</v>
      </c>
      <c r="G243" s="92"/>
      <c r="H243" s="116"/>
      <c r="I243" s="122">
        <f t="shared" si="8"/>
        <v>0</v>
      </c>
      <c r="J243" s="115"/>
      <c r="K243" s="122">
        <f t="shared" si="11"/>
        <v>0</v>
      </c>
      <c r="L243" s="92"/>
      <c r="M243" s="92"/>
    </row>
    <row r="244" spans="1:13" ht="29.25" customHeight="1" x14ac:dyDescent="0.25">
      <c r="A244" s="92">
        <v>75</v>
      </c>
      <c r="B244" s="102" t="s">
        <v>205</v>
      </c>
      <c r="C244" s="54" t="s">
        <v>278</v>
      </c>
      <c r="D244" s="65" t="s">
        <v>360</v>
      </c>
      <c r="E244" s="70">
        <v>21.13824</v>
      </c>
      <c r="F244" s="67">
        <v>4263</v>
      </c>
      <c r="G244" s="92">
        <v>3</v>
      </c>
      <c r="H244" s="116">
        <f>SUM(E244:E247)</f>
        <v>110.79427999999999</v>
      </c>
      <c r="I244" s="122">
        <f t="shared" si="8"/>
        <v>110.79427999999999</v>
      </c>
      <c r="J244" s="115">
        <f>SUM(F244:F247)</f>
        <v>11342</v>
      </c>
      <c r="K244" s="122">
        <f t="shared" si="11"/>
        <v>907.36000000000013</v>
      </c>
      <c r="L244" s="92" t="s">
        <v>5</v>
      </c>
      <c r="M244" s="92"/>
    </row>
    <row r="245" spans="1:13" ht="29.25" customHeight="1" x14ac:dyDescent="0.25">
      <c r="A245" s="92"/>
      <c r="B245" s="102"/>
      <c r="C245" s="54" t="s">
        <v>279</v>
      </c>
      <c r="D245" s="65" t="s">
        <v>360</v>
      </c>
      <c r="E245" s="69">
        <v>9.2148599999999998</v>
      </c>
      <c r="F245" s="73">
        <v>2532</v>
      </c>
      <c r="G245" s="92"/>
      <c r="H245" s="116"/>
      <c r="I245" s="122">
        <f t="shared" si="8"/>
        <v>0</v>
      </c>
      <c r="J245" s="115"/>
      <c r="K245" s="122">
        <f t="shared" si="11"/>
        <v>0</v>
      </c>
      <c r="L245" s="92"/>
      <c r="M245" s="92"/>
    </row>
    <row r="246" spans="1:13" ht="29.25" customHeight="1" x14ac:dyDescent="0.25">
      <c r="A246" s="92"/>
      <c r="B246" s="102"/>
      <c r="C246" s="54" t="s">
        <v>280</v>
      </c>
      <c r="D246" s="65" t="s">
        <v>360</v>
      </c>
      <c r="E246" s="70">
        <v>47.306319999999999</v>
      </c>
      <c r="F246" s="67">
        <v>2203</v>
      </c>
      <c r="G246" s="92"/>
      <c r="H246" s="116"/>
      <c r="I246" s="122">
        <f t="shared" si="8"/>
        <v>0</v>
      </c>
      <c r="J246" s="115"/>
      <c r="K246" s="122">
        <f t="shared" si="11"/>
        <v>0</v>
      </c>
      <c r="L246" s="92"/>
      <c r="M246" s="92"/>
    </row>
    <row r="247" spans="1:13" ht="29.25" customHeight="1" x14ac:dyDescent="0.25">
      <c r="A247" s="92"/>
      <c r="B247" s="102"/>
      <c r="C247" s="54" t="s">
        <v>281</v>
      </c>
      <c r="D247" s="65" t="s">
        <v>360</v>
      </c>
      <c r="E247" s="70">
        <v>33.134859999999996</v>
      </c>
      <c r="F247" s="67">
        <v>2344</v>
      </c>
      <c r="G247" s="92"/>
      <c r="H247" s="116"/>
      <c r="I247" s="122">
        <f t="shared" si="8"/>
        <v>0</v>
      </c>
      <c r="J247" s="115"/>
      <c r="K247" s="122">
        <f t="shared" si="11"/>
        <v>0</v>
      </c>
      <c r="L247" s="92"/>
      <c r="M247" s="92"/>
    </row>
    <row r="248" spans="1:13" ht="29.25" customHeight="1" x14ac:dyDescent="0.25">
      <c r="A248" s="92">
        <v>76</v>
      </c>
      <c r="B248" s="102" t="s">
        <v>206</v>
      </c>
      <c r="C248" s="54" t="s">
        <v>282</v>
      </c>
      <c r="D248" s="65" t="s">
        <v>360</v>
      </c>
      <c r="E248" s="70">
        <v>27.5168</v>
      </c>
      <c r="F248" s="67">
        <v>1934</v>
      </c>
      <c r="G248" s="92">
        <v>2</v>
      </c>
      <c r="H248" s="116">
        <f>SUM(E248:E250)</f>
        <v>129.55308000000002</v>
      </c>
      <c r="I248" s="122">
        <f t="shared" si="8"/>
        <v>129.55308000000002</v>
      </c>
      <c r="J248" s="115">
        <f>SUM(F248:F250)</f>
        <v>4631</v>
      </c>
      <c r="K248" s="122">
        <f t="shared" si="11"/>
        <v>370.48</v>
      </c>
      <c r="L248" s="92" t="s">
        <v>5</v>
      </c>
      <c r="M248" s="92"/>
    </row>
    <row r="249" spans="1:13" ht="29.25" customHeight="1" x14ac:dyDescent="0.25">
      <c r="A249" s="92"/>
      <c r="B249" s="102"/>
      <c r="C249" s="54" t="s">
        <v>283</v>
      </c>
      <c r="D249" s="65" t="s">
        <v>360</v>
      </c>
      <c r="E249" s="70">
        <v>38.585300000000004</v>
      </c>
      <c r="F249" s="67">
        <v>1760</v>
      </c>
      <c r="G249" s="92"/>
      <c r="H249" s="113"/>
      <c r="I249" s="122">
        <f t="shared" si="8"/>
        <v>0</v>
      </c>
      <c r="J249" s="115"/>
      <c r="K249" s="123">
        <f t="shared" si="11"/>
        <v>0</v>
      </c>
      <c r="L249" s="92"/>
      <c r="M249" s="92"/>
    </row>
    <row r="250" spans="1:13" ht="29.25" customHeight="1" x14ac:dyDescent="0.25">
      <c r="A250" s="92"/>
      <c r="B250" s="102"/>
      <c r="C250" s="54" t="s">
        <v>284</v>
      </c>
      <c r="D250" s="65" t="s">
        <v>360</v>
      </c>
      <c r="E250" s="69">
        <v>63.450980000000001</v>
      </c>
      <c r="F250" s="67">
        <v>937</v>
      </c>
      <c r="G250" s="92"/>
      <c r="H250" s="113"/>
      <c r="I250" s="122">
        <f t="shared" si="8"/>
        <v>0</v>
      </c>
      <c r="J250" s="115"/>
      <c r="K250" s="123">
        <f t="shared" si="11"/>
        <v>0</v>
      </c>
      <c r="L250" s="92"/>
      <c r="M250" s="92"/>
    </row>
    <row r="251" spans="1:13" ht="29.25" customHeight="1" x14ac:dyDescent="0.25">
      <c r="A251" s="92">
        <v>77</v>
      </c>
      <c r="B251" s="102" t="s">
        <v>207</v>
      </c>
      <c r="C251" s="54" t="s">
        <v>285</v>
      </c>
      <c r="D251" s="65" t="s">
        <v>359</v>
      </c>
      <c r="E251" s="70">
        <v>46.423050000000003</v>
      </c>
      <c r="F251" s="67">
        <v>4055</v>
      </c>
      <c r="G251" s="92">
        <v>2</v>
      </c>
      <c r="H251" s="116">
        <f>SUM(E251:E253)</f>
        <v>127.83712</v>
      </c>
      <c r="I251" s="122">
        <f t="shared" si="8"/>
        <v>127.83712</v>
      </c>
      <c r="J251" s="115">
        <f>SUM(F251:F253)</f>
        <v>8251</v>
      </c>
      <c r="K251" s="122">
        <f t="shared" si="11"/>
        <v>660.07999999999993</v>
      </c>
      <c r="L251" s="92" t="s">
        <v>5</v>
      </c>
      <c r="M251" s="92"/>
    </row>
    <row r="252" spans="1:13" ht="29.25" customHeight="1" x14ac:dyDescent="0.25">
      <c r="A252" s="92"/>
      <c r="B252" s="102"/>
      <c r="C252" s="64" t="s">
        <v>286</v>
      </c>
      <c r="D252" s="65" t="s">
        <v>360</v>
      </c>
      <c r="E252" s="70">
        <v>48.917470000000002</v>
      </c>
      <c r="F252" s="67">
        <v>2050</v>
      </c>
      <c r="G252" s="92"/>
      <c r="H252" s="113"/>
      <c r="I252" s="122">
        <f t="shared" si="8"/>
        <v>0</v>
      </c>
      <c r="J252" s="115"/>
      <c r="K252" s="123">
        <f t="shared" si="11"/>
        <v>0</v>
      </c>
      <c r="L252" s="92"/>
      <c r="M252" s="92"/>
    </row>
    <row r="253" spans="1:13" ht="29.25" customHeight="1" x14ac:dyDescent="0.25">
      <c r="A253" s="92"/>
      <c r="B253" s="102"/>
      <c r="C253" s="64" t="s">
        <v>287</v>
      </c>
      <c r="D253" s="65" t="s">
        <v>360</v>
      </c>
      <c r="E253" s="70">
        <v>32.496600000000001</v>
      </c>
      <c r="F253" s="67">
        <v>2146</v>
      </c>
      <c r="G253" s="92"/>
      <c r="H253" s="113"/>
      <c r="I253" s="122">
        <f t="shared" si="8"/>
        <v>0</v>
      </c>
      <c r="J253" s="115"/>
      <c r="K253" s="123">
        <f t="shared" si="11"/>
        <v>0</v>
      </c>
      <c r="L253" s="92"/>
      <c r="M253" s="92"/>
    </row>
    <row r="254" spans="1:13" ht="25.5" customHeight="1" x14ac:dyDescent="0.25">
      <c r="A254" s="92">
        <v>78</v>
      </c>
      <c r="B254" s="102" t="s">
        <v>208</v>
      </c>
      <c r="C254" s="54" t="s">
        <v>288</v>
      </c>
      <c r="D254" s="65" t="s">
        <v>360</v>
      </c>
      <c r="E254" s="69">
        <v>127.82243</v>
      </c>
      <c r="F254" s="67">
        <v>2743</v>
      </c>
      <c r="G254" s="92">
        <v>1</v>
      </c>
      <c r="H254" s="116">
        <f>SUM(E254:E255)</f>
        <v>153.46014</v>
      </c>
      <c r="I254" s="122">
        <f t="shared" si="8"/>
        <v>153.46014</v>
      </c>
      <c r="J254" s="115">
        <f>SUM(F254:F255)</f>
        <v>6144</v>
      </c>
      <c r="K254" s="122">
        <f>J254/1250*100</f>
        <v>491.52</v>
      </c>
      <c r="L254" s="92" t="s">
        <v>5</v>
      </c>
      <c r="M254" s="92"/>
    </row>
    <row r="255" spans="1:13" ht="25.5" customHeight="1" x14ac:dyDescent="0.25">
      <c r="A255" s="92"/>
      <c r="B255" s="102"/>
      <c r="C255" s="64" t="s">
        <v>289</v>
      </c>
      <c r="D255" s="65" t="s">
        <v>361</v>
      </c>
      <c r="E255" s="69">
        <v>25.637710000000002</v>
      </c>
      <c r="F255" s="67">
        <v>3401</v>
      </c>
      <c r="G255" s="92"/>
      <c r="H255" s="113"/>
      <c r="I255" s="122">
        <f t="shared" si="8"/>
        <v>0</v>
      </c>
      <c r="J255" s="115"/>
      <c r="K255" s="123">
        <f t="shared" ref="K255" si="12">J255/1250*100</f>
        <v>0</v>
      </c>
      <c r="L255" s="92"/>
      <c r="M255" s="92"/>
    </row>
    <row r="256" spans="1:13" ht="25.5" customHeight="1" x14ac:dyDescent="0.25">
      <c r="A256" s="92">
        <v>79</v>
      </c>
      <c r="B256" s="93" t="s">
        <v>209</v>
      </c>
      <c r="C256" s="64" t="s">
        <v>320</v>
      </c>
      <c r="D256" s="65" t="s">
        <v>361</v>
      </c>
      <c r="E256" s="66">
        <v>12.71349</v>
      </c>
      <c r="F256" s="67">
        <v>6266</v>
      </c>
      <c r="G256" s="92">
        <v>2</v>
      </c>
      <c r="H256" s="116">
        <f>SUM(E256:E258)</f>
        <v>34.459009999999999</v>
      </c>
      <c r="I256" s="122">
        <f>H256/5.5*100</f>
        <v>626.52745454545448</v>
      </c>
      <c r="J256" s="115">
        <f>SUM(F256:F258)</f>
        <v>22660</v>
      </c>
      <c r="K256" s="122">
        <f>J256/15000*100</f>
        <v>151.06666666666666</v>
      </c>
      <c r="L256" s="92" t="s">
        <v>5</v>
      </c>
      <c r="M256" s="92"/>
    </row>
    <row r="257" spans="1:13" ht="25.5" customHeight="1" x14ac:dyDescent="0.25">
      <c r="A257" s="92"/>
      <c r="B257" s="93"/>
      <c r="C257" s="64" t="s">
        <v>321</v>
      </c>
      <c r="D257" s="65" t="s">
        <v>361</v>
      </c>
      <c r="E257" s="69">
        <v>16.199210000000001</v>
      </c>
      <c r="F257" s="67">
        <v>5278</v>
      </c>
      <c r="G257" s="92"/>
      <c r="H257" s="113"/>
      <c r="I257" s="122"/>
      <c r="J257" s="115"/>
      <c r="K257" s="123"/>
      <c r="L257" s="92"/>
      <c r="M257" s="92"/>
    </row>
    <row r="258" spans="1:13" ht="25.5" customHeight="1" x14ac:dyDescent="0.25">
      <c r="A258" s="92"/>
      <c r="B258" s="93"/>
      <c r="C258" s="64" t="s">
        <v>322</v>
      </c>
      <c r="D258" s="65" t="s">
        <v>361</v>
      </c>
      <c r="E258" s="66">
        <v>5.5463100000000001</v>
      </c>
      <c r="F258" s="67">
        <v>11116</v>
      </c>
      <c r="G258" s="92"/>
      <c r="H258" s="113"/>
      <c r="I258" s="122"/>
      <c r="J258" s="115"/>
      <c r="K258" s="123"/>
      <c r="L258" s="92"/>
      <c r="M258" s="92"/>
    </row>
    <row r="259" spans="1:13" ht="25.5" customHeight="1" x14ac:dyDescent="0.25">
      <c r="A259" s="92">
        <v>80</v>
      </c>
      <c r="B259" s="102" t="s">
        <v>210</v>
      </c>
      <c r="C259" s="64" t="s">
        <v>323</v>
      </c>
      <c r="D259" s="65" t="s">
        <v>361</v>
      </c>
      <c r="E259" s="69">
        <v>3.9574400000000001</v>
      </c>
      <c r="F259" s="67">
        <v>10192</v>
      </c>
      <c r="G259" s="92">
        <v>3</v>
      </c>
      <c r="H259" s="116">
        <f>SUM(E259:E262)</f>
        <v>71.998980000000003</v>
      </c>
      <c r="I259" s="122">
        <f>H259/5.5*100</f>
        <v>1309.0723636363637</v>
      </c>
      <c r="J259" s="115">
        <f>SUM(F259:F262)</f>
        <v>25387</v>
      </c>
      <c r="K259" s="122">
        <f>J259/15000*100</f>
        <v>169.24666666666667</v>
      </c>
      <c r="L259" s="92" t="s">
        <v>5</v>
      </c>
      <c r="M259" s="92"/>
    </row>
    <row r="260" spans="1:13" ht="25.5" customHeight="1" x14ac:dyDescent="0.25">
      <c r="A260" s="92"/>
      <c r="B260" s="102"/>
      <c r="C260" s="64" t="s">
        <v>324</v>
      </c>
      <c r="D260" s="65" t="s">
        <v>361</v>
      </c>
      <c r="E260" s="69">
        <v>3.3365199999999997</v>
      </c>
      <c r="F260" s="67">
        <v>8016</v>
      </c>
      <c r="G260" s="92"/>
      <c r="H260" s="116"/>
      <c r="I260" s="122"/>
      <c r="J260" s="115"/>
      <c r="K260" s="122"/>
      <c r="L260" s="92"/>
      <c r="M260" s="92"/>
    </row>
    <row r="261" spans="1:13" ht="25.5" customHeight="1" x14ac:dyDescent="0.25">
      <c r="A261" s="92"/>
      <c r="B261" s="102"/>
      <c r="C261" s="64" t="s">
        <v>290</v>
      </c>
      <c r="D261" s="65" t="s">
        <v>361</v>
      </c>
      <c r="E261" s="69">
        <v>22.075340000000001</v>
      </c>
      <c r="F261" s="67">
        <v>3811</v>
      </c>
      <c r="G261" s="92"/>
      <c r="H261" s="116"/>
      <c r="I261" s="122"/>
      <c r="J261" s="115"/>
      <c r="K261" s="122"/>
      <c r="L261" s="92"/>
      <c r="M261" s="92"/>
    </row>
    <row r="262" spans="1:13" ht="25.5" customHeight="1" x14ac:dyDescent="0.25">
      <c r="A262" s="92"/>
      <c r="B262" s="102"/>
      <c r="C262" s="64" t="s">
        <v>325</v>
      </c>
      <c r="D262" s="65" t="s">
        <v>361</v>
      </c>
      <c r="E262" s="69">
        <v>42.62968</v>
      </c>
      <c r="F262" s="67">
        <v>3368</v>
      </c>
      <c r="G262" s="92"/>
      <c r="H262" s="116"/>
      <c r="I262" s="122"/>
      <c r="J262" s="115"/>
      <c r="K262" s="122"/>
      <c r="L262" s="92"/>
      <c r="M262" s="92"/>
    </row>
    <row r="263" spans="1:13" ht="27.75" customHeight="1" x14ac:dyDescent="0.25">
      <c r="A263" s="92">
        <v>81</v>
      </c>
      <c r="B263" s="102" t="s">
        <v>211</v>
      </c>
      <c r="C263" s="54" t="s">
        <v>291</v>
      </c>
      <c r="D263" s="65" t="s">
        <v>362</v>
      </c>
      <c r="E263" s="70">
        <v>76.235640000000004</v>
      </c>
      <c r="F263" s="67">
        <v>1958</v>
      </c>
      <c r="G263" s="92">
        <v>2</v>
      </c>
      <c r="H263" s="116">
        <f>SUM(E263:E265)</f>
        <v>171.59334999999999</v>
      </c>
      <c r="I263" s="122">
        <f t="shared" ref="I263:I290" si="13">H263</f>
        <v>171.59334999999999</v>
      </c>
      <c r="J263" s="115">
        <f>SUM(F263:F265)</f>
        <v>7558</v>
      </c>
      <c r="K263" s="122">
        <f t="shared" ref="K263:K265" si="14">J263/1250*100</f>
        <v>604.64</v>
      </c>
      <c r="L263" s="92" t="s">
        <v>5</v>
      </c>
      <c r="M263" s="92"/>
    </row>
    <row r="264" spans="1:13" ht="27.75" customHeight="1" x14ac:dyDescent="0.25">
      <c r="A264" s="92"/>
      <c r="B264" s="102"/>
      <c r="C264" s="54" t="s">
        <v>292</v>
      </c>
      <c r="D264" s="65" t="s">
        <v>362</v>
      </c>
      <c r="E264" s="70">
        <v>38.545880000000004</v>
      </c>
      <c r="F264" s="67">
        <v>2348</v>
      </c>
      <c r="G264" s="92"/>
      <c r="H264" s="113"/>
      <c r="I264" s="122">
        <f t="shared" si="13"/>
        <v>0</v>
      </c>
      <c r="J264" s="115"/>
      <c r="K264" s="123">
        <f t="shared" si="14"/>
        <v>0</v>
      </c>
      <c r="L264" s="92"/>
      <c r="M264" s="92"/>
    </row>
    <row r="265" spans="1:13" ht="27.75" customHeight="1" x14ac:dyDescent="0.25">
      <c r="A265" s="92"/>
      <c r="B265" s="102"/>
      <c r="C265" s="54" t="s">
        <v>293</v>
      </c>
      <c r="D265" s="65" t="s">
        <v>362</v>
      </c>
      <c r="E265" s="70">
        <v>56.81183</v>
      </c>
      <c r="F265" s="67">
        <v>3252</v>
      </c>
      <c r="G265" s="92"/>
      <c r="H265" s="113"/>
      <c r="I265" s="122">
        <f t="shared" si="13"/>
        <v>0</v>
      </c>
      <c r="J265" s="115"/>
      <c r="K265" s="123">
        <f t="shared" si="14"/>
        <v>0</v>
      </c>
      <c r="L265" s="92"/>
      <c r="M265" s="92"/>
    </row>
    <row r="266" spans="1:13" ht="27.75" customHeight="1" x14ac:dyDescent="0.25">
      <c r="A266" s="92">
        <v>82</v>
      </c>
      <c r="B266" s="102" t="s">
        <v>212</v>
      </c>
      <c r="C266" s="54" t="s">
        <v>294</v>
      </c>
      <c r="D266" s="65" t="s">
        <v>362</v>
      </c>
      <c r="E266" s="70">
        <v>89.47842</v>
      </c>
      <c r="F266" s="67">
        <v>3059</v>
      </c>
      <c r="G266" s="92">
        <v>1</v>
      </c>
      <c r="H266" s="116">
        <f>SUM(E266:E267)</f>
        <v>117.84927</v>
      </c>
      <c r="I266" s="122">
        <f t="shared" si="13"/>
        <v>117.84927</v>
      </c>
      <c r="J266" s="115">
        <f>SUM(F266:F267)</f>
        <v>5731</v>
      </c>
      <c r="K266" s="122">
        <f>J266/1250*100</f>
        <v>458.48</v>
      </c>
      <c r="L266" s="92" t="s">
        <v>5</v>
      </c>
      <c r="M266" s="92"/>
    </row>
    <row r="267" spans="1:13" ht="27.75" customHeight="1" x14ac:dyDescent="0.25">
      <c r="A267" s="92"/>
      <c r="B267" s="102"/>
      <c r="C267" s="54" t="s">
        <v>295</v>
      </c>
      <c r="D267" s="65" t="s">
        <v>362</v>
      </c>
      <c r="E267" s="70">
        <v>28.370850000000001</v>
      </c>
      <c r="F267" s="67">
        <v>2672</v>
      </c>
      <c r="G267" s="92"/>
      <c r="H267" s="113"/>
      <c r="I267" s="122">
        <f t="shared" si="13"/>
        <v>0</v>
      </c>
      <c r="J267" s="115"/>
      <c r="K267" s="123">
        <f t="shared" ref="K267:K285" si="15">J267/1250*100</f>
        <v>0</v>
      </c>
      <c r="L267" s="92"/>
      <c r="M267" s="92"/>
    </row>
    <row r="268" spans="1:13" ht="27.75" customHeight="1" x14ac:dyDescent="0.25">
      <c r="A268" s="92">
        <v>83</v>
      </c>
      <c r="B268" s="102" t="s">
        <v>213</v>
      </c>
      <c r="C268" s="64" t="s">
        <v>331</v>
      </c>
      <c r="D268" s="65" t="s">
        <v>362</v>
      </c>
      <c r="E268" s="70">
        <v>17.42407</v>
      </c>
      <c r="F268" s="67">
        <v>5162</v>
      </c>
      <c r="G268" s="92">
        <v>2</v>
      </c>
      <c r="H268" s="116">
        <f>SUM(E268:E270)</f>
        <v>112.73239000000001</v>
      </c>
      <c r="I268" s="122">
        <f t="shared" si="13"/>
        <v>112.73239000000001</v>
      </c>
      <c r="J268" s="115">
        <f>SUM(F268:F270)</f>
        <v>11494</v>
      </c>
      <c r="K268" s="122">
        <f t="shared" si="15"/>
        <v>919.52</v>
      </c>
      <c r="L268" s="92" t="s">
        <v>5</v>
      </c>
      <c r="M268" s="92"/>
    </row>
    <row r="269" spans="1:13" ht="27.75" customHeight="1" x14ac:dyDescent="0.25">
      <c r="A269" s="92"/>
      <c r="B269" s="102"/>
      <c r="C269" s="54" t="s">
        <v>296</v>
      </c>
      <c r="D269" s="65" t="s">
        <v>362</v>
      </c>
      <c r="E269" s="70">
        <v>40.208640000000003</v>
      </c>
      <c r="F269" s="67">
        <v>3545</v>
      </c>
      <c r="G269" s="92"/>
      <c r="H269" s="113"/>
      <c r="I269" s="122">
        <f t="shared" si="13"/>
        <v>0</v>
      </c>
      <c r="J269" s="115"/>
      <c r="K269" s="123">
        <f t="shared" si="15"/>
        <v>0</v>
      </c>
      <c r="L269" s="92"/>
      <c r="M269" s="92"/>
    </row>
    <row r="270" spans="1:13" ht="27.75" customHeight="1" x14ac:dyDescent="0.25">
      <c r="A270" s="92"/>
      <c r="B270" s="102"/>
      <c r="C270" s="54" t="s">
        <v>297</v>
      </c>
      <c r="D270" s="65" t="s">
        <v>362</v>
      </c>
      <c r="E270" s="70">
        <v>55.099679999999999</v>
      </c>
      <c r="F270" s="67">
        <v>2787</v>
      </c>
      <c r="G270" s="92"/>
      <c r="H270" s="113"/>
      <c r="I270" s="122">
        <f t="shared" si="13"/>
        <v>0</v>
      </c>
      <c r="J270" s="115"/>
      <c r="K270" s="123">
        <f t="shared" si="15"/>
        <v>0</v>
      </c>
      <c r="L270" s="92"/>
      <c r="M270" s="92"/>
    </row>
    <row r="271" spans="1:13" ht="27.75" customHeight="1" x14ac:dyDescent="0.25">
      <c r="A271" s="92">
        <v>84</v>
      </c>
      <c r="B271" s="102" t="s">
        <v>214</v>
      </c>
      <c r="C271" s="54" t="s">
        <v>298</v>
      </c>
      <c r="D271" s="65" t="s">
        <v>362</v>
      </c>
      <c r="E271" s="70">
        <v>38.166409999999999</v>
      </c>
      <c r="F271" s="67">
        <v>1329</v>
      </c>
      <c r="G271" s="92">
        <v>2</v>
      </c>
      <c r="H271" s="116">
        <f>SUM(E271:E273)</f>
        <v>145.28847000000002</v>
      </c>
      <c r="I271" s="122">
        <f t="shared" si="13"/>
        <v>145.28847000000002</v>
      </c>
      <c r="J271" s="115">
        <f>SUM(F271:F273)</f>
        <v>7049</v>
      </c>
      <c r="K271" s="122">
        <f t="shared" si="15"/>
        <v>563.91999999999996</v>
      </c>
      <c r="L271" s="92" t="s">
        <v>5</v>
      </c>
      <c r="M271" s="92"/>
    </row>
    <row r="272" spans="1:13" ht="27.75" customHeight="1" x14ac:dyDescent="0.25">
      <c r="A272" s="92"/>
      <c r="B272" s="102"/>
      <c r="C272" s="54" t="s">
        <v>299</v>
      </c>
      <c r="D272" s="65" t="s">
        <v>362</v>
      </c>
      <c r="E272" s="70">
        <v>60.132610000000007</v>
      </c>
      <c r="F272" s="67">
        <v>2454</v>
      </c>
      <c r="G272" s="92"/>
      <c r="H272" s="113"/>
      <c r="I272" s="122">
        <f t="shared" si="13"/>
        <v>0</v>
      </c>
      <c r="J272" s="115"/>
      <c r="K272" s="123">
        <f t="shared" si="15"/>
        <v>0</v>
      </c>
      <c r="L272" s="92"/>
      <c r="M272" s="92"/>
    </row>
    <row r="273" spans="1:13" ht="27.75" customHeight="1" x14ac:dyDescent="0.25">
      <c r="A273" s="92"/>
      <c r="B273" s="102"/>
      <c r="C273" s="54" t="s">
        <v>300</v>
      </c>
      <c r="D273" s="65" t="s">
        <v>362</v>
      </c>
      <c r="E273" s="70">
        <v>46.989449999999998</v>
      </c>
      <c r="F273" s="67">
        <v>3266</v>
      </c>
      <c r="G273" s="92"/>
      <c r="H273" s="113"/>
      <c r="I273" s="122">
        <f t="shared" si="13"/>
        <v>0</v>
      </c>
      <c r="J273" s="115"/>
      <c r="K273" s="123">
        <f t="shared" si="15"/>
        <v>0</v>
      </c>
      <c r="L273" s="92"/>
      <c r="M273" s="92"/>
    </row>
    <row r="274" spans="1:13" ht="25.5" customHeight="1" x14ac:dyDescent="0.25">
      <c r="A274" s="92">
        <v>85</v>
      </c>
      <c r="B274" s="102" t="s">
        <v>215</v>
      </c>
      <c r="C274" s="54" t="s">
        <v>301</v>
      </c>
      <c r="D274" s="65" t="s">
        <v>362</v>
      </c>
      <c r="E274" s="70">
        <v>63.716819999999998</v>
      </c>
      <c r="F274" s="67">
        <v>2890</v>
      </c>
      <c r="G274" s="92">
        <v>2</v>
      </c>
      <c r="H274" s="116">
        <f>SUM(E274:E276)</f>
        <v>146.25839999999999</v>
      </c>
      <c r="I274" s="122">
        <f t="shared" si="13"/>
        <v>146.25839999999999</v>
      </c>
      <c r="J274" s="115">
        <f>SUM(F274:F276)</f>
        <v>6635</v>
      </c>
      <c r="K274" s="122">
        <f t="shared" si="15"/>
        <v>530.79999999999995</v>
      </c>
      <c r="L274" s="92" t="s">
        <v>5</v>
      </c>
      <c r="M274" s="92"/>
    </row>
    <row r="275" spans="1:13" ht="25.5" customHeight="1" x14ac:dyDescent="0.25">
      <c r="A275" s="92"/>
      <c r="B275" s="102"/>
      <c r="C275" s="54" t="s">
        <v>302</v>
      </c>
      <c r="D275" s="65" t="s">
        <v>362</v>
      </c>
      <c r="E275" s="70">
        <v>45.041829999999997</v>
      </c>
      <c r="F275" s="67">
        <v>1825</v>
      </c>
      <c r="G275" s="92"/>
      <c r="H275" s="113"/>
      <c r="I275" s="122">
        <f t="shared" si="13"/>
        <v>0</v>
      </c>
      <c r="J275" s="115"/>
      <c r="K275" s="123">
        <f t="shared" si="15"/>
        <v>0</v>
      </c>
      <c r="L275" s="92"/>
      <c r="M275" s="92"/>
    </row>
    <row r="276" spans="1:13" ht="25.5" customHeight="1" x14ac:dyDescent="0.25">
      <c r="A276" s="92"/>
      <c r="B276" s="102"/>
      <c r="C276" s="54" t="s">
        <v>303</v>
      </c>
      <c r="D276" s="65" t="s">
        <v>362</v>
      </c>
      <c r="E276" s="70">
        <v>37.499749999999999</v>
      </c>
      <c r="F276" s="67">
        <v>1920</v>
      </c>
      <c r="G276" s="92"/>
      <c r="H276" s="113"/>
      <c r="I276" s="122">
        <f t="shared" si="13"/>
        <v>0</v>
      </c>
      <c r="J276" s="115"/>
      <c r="K276" s="123">
        <f t="shared" si="15"/>
        <v>0</v>
      </c>
      <c r="L276" s="92"/>
      <c r="M276" s="92"/>
    </row>
    <row r="277" spans="1:13" ht="25.5" customHeight="1" x14ac:dyDescent="0.25">
      <c r="A277" s="92">
        <v>86</v>
      </c>
      <c r="B277" s="102" t="s">
        <v>216</v>
      </c>
      <c r="C277" s="54" t="s">
        <v>304</v>
      </c>
      <c r="D277" s="65" t="s">
        <v>362</v>
      </c>
      <c r="E277" s="70">
        <v>78.789699999999996</v>
      </c>
      <c r="F277" s="67">
        <v>3029</v>
      </c>
      <c r="G277" s="92">
        <v>2</v>
      </c>
      <c r="H277" s="116">
        <f>SUM(E277:E279)</f>
        <v>160.15465999999998</v>
      </c>
      <c r="I277" s="122">
        <f t="shared" si="13"/>
        <v>160.15465999999998</v>
      </c>
      <c r="J277" s="115">
        <f>SUM(F277:F279)</f>
        <v>7012</v>
      </c>
      <c r="K277" s="122">
        <f t="shared" si="15"/>
        <v>560.96</v>
      </c>
      <c r="L277" s="92" t="s">
        <v>5</v>
      </c>
      <c r="M277" s="92"/>
    </row>
    <row r="278" spans="1:13" ht="25.5" customHeight="1" x14ac:dyDescent="0.25">
      <c r="A278" s="92"/>
      <c r="B278" s="102"/>
      <c r="C278" s="54" t="s">
        <v>305</v>
      </c>
      <c r="D278" s="65" t="s">
        <v>362</v>
      </c>
      <c r="E278" s="70">
        <v>35.691940000000002</v>
      </c>
      <c r="F278" s="67">
        <v>2508</v>
      </c>
      <c r="G278" s="92"/>
      <c r="H278" s="113"/>
      <c r="I278" s="122">
        <f t="shared" si="13"/>
        <v>0</v>
      </c>
      <c r="J278" s="115"/>
      <c r="K278" s="123">
        <f t="shared" si="15"/>
        <v>0</v>
      </c>
      <c r="L278" s="92"/>
      <c r="M278" s="92"/>
    </row>
    <row r="279" spans="1:13" ht="25.5" customHeight="1" x14ac:dyDescent="0.25">
      <c r="A279" s="92"/>
      <c r="B279" s="102"/>
      <c r="C279" s="54" t="s">
        <v>306</v>
      </c>
      <c r="D279" s="65" t="s">
        <v>362</v>
      </c>
      <c r="E279" s="70">
        <v>45.673019999999994</v>
      </c>
      <c r="F279" s="67">
        <v>1475</v>
      </c>
      <c r="G279" s="92"/>
      <c r="H279" s="113"/>
      <c r="I279" s="122">
        <f t="shared" si="13"/>
        <v>0</v>
      </c>
      <c r="J279" s="115"/>
      <c r="K279" s="123">
        <f t="shared" si="15"/>
        <v>0</v>
      </c>
      <c r="L279" s="92"/>
      <c r="M279" s="92"/>
    </row>
    <row r="280" spans="1:13" ht="25.5" customHeight="1" x14ac:dyDescent="0.25">
      <c r="A280" s="92">
        <v>87</v>
      </c>
      <c r="B280" s="102" t="s">
        <v>217</v>
      </c>
      <c r="C280" s="54" t="s">
        <v>307</v>
      </c>
      <c r="D280" s="65" t="s">
        <v>363</v>
      </c>
      <c r="E280" s="70">
        <v>66.809089999999998</v>
      </c>
      <c r="F280" s="67">
        <v>1782</v>
      </c>
      <c r="G280" s="92">
        <v>2</v>
      </c>
      <c r="H280" s="116">
        <f>SUM(E280:E282)</f>
        <v>167.81644</v>
      </c>
      <c r="I280" s="122">
        <f t="shared" si="13"/>
        <v>167.81644</v>
      </c>
      <c r="J280" s="115">
        <f>SUM(F280:F282)</f>
        <v>7718</v>
      </c>
      <c r="K280" s="122">
        <f t="shared" si="15"/>
        <v>617.44000000000005</v>
      </c>
      <c r="L280" s="92" t="s">
        <v>5</v>
      </c>
      <c r="M280" s="92"/>
    </row>
    <row r="281" spans="1:13" ht="25.5" customHeight="1" x14ac:dyDescent="0.25">
      <c r="A281" s="92"/>
      <c r="B281" s="102"/>
      <c r="C281" s="54" t="s">
        <v>308</v>
      </c>
      <c r="D281" s="65" t="s">
        <v>363</v>
      </c>
      <c r="E281" s="70">
        <v>41.738500000000002</v>
      </c>
      <c r="F281" s="67">
        <v>2567</v>
      </c>
      <c r="G281" s="92"/>
      <c r="H281" s="113"/>
      <c r="I281" s="122">
        <f t="shared" si="13"/>
        <v>0</v>
      </c>
      <c r="J281" s="115"/>
      <c r="K281" s="123">
        <f t="shared" si="15"/>
        <v>0</v>
      </c>
      <c r="L281" s="92"/>
      <c r="M281" s="92"/>
    </row>
    <row r="282" spans="1:13" ht="25.5" customHeight="1" x14ac:dyDescent="0.25">
      <c r="A282" s="92"/>
      <c r="B282" s="102"/>
      <c r="C282" s="54" t="s">
        <v>309</v>
      </c>
      <c r="D282" s="65" t="s">
        <v>363</v>
      </c>
      <c r="E282" s="70">
        <v>59.26885</v>
      </c>
      <c r="F282" s="67">
        <v>3369</v>
      </c>
      <c r="G282" s="92"/>
      <c r="H282" s="113"/>
      <c r="I282" s="122">
        <f t="shared" si="13"/>
        <v>0</v>
      </c>
      <c r="J282" s="115"/>
      <c r="K282" s="123">
        <f t="shared" si="15"/>
        <v>0</v>
      </c>
      <c r="L282" s="92"/>
      <c r="M282" s="92"/>
    </row>
    <row r="283" spans="1:13" ht="25.5" customHeight="1" x14ac:dyDescent="0.25">
      <c r="A283" s="92">
        <v>88</v>
      </c>
      <c r="B283" s="102" t="s">
        <v>218</v>
      </c>
      <c r="C283" s="54" t="s">
        <v>310</v>
      </c>
      <c r="D283" s="65" t="s">
        <v>363</v>
      </c>
      <c r="E283" s="70">
        <v>29.78951</v>
      </c>
      <c r="F283" s="67">
        <v>2475</v>
      </c>
      <c r="G283" s="92">
        <v>2</v>
      </c>
      <c r="H283" s="116">
        <f>SUM(E283:E285)</f>
        <v>111.08369999999999</v>
      </c>
      <c r="I283" s="122">
        <f t="shared" si="13"/>
        <v>111.08369999999999</v>
      </c>
      <c r="J283" s="115">
        <f>SUM(F283:F285)</f>
        <v>7406</v>
      </c>
      <c r="K283" s="122">
        <f t="shared" si="15"/>
        <v>592.48</v>
      </c>
      <c r="L283" s="92" t="s">
        <v>5</v>
      </c>
      <c r="M283" s="92"/>
    </row>
    <row r="284" spans="1:13" ht="25.5" customHeight="1" x14ac:dyDescent="0.25">
      <c r="A284" s="92"/>
      <c r="B284" s="102"/>
      <c r="C284" s="54" t="s">
        <v>311</v>
      </c>
      <c r="D284" s="65" t="s">
        <v>363</v>
      </c>
      <c r="E284" s="70">
        <v>40.32376</v>
      </c>
      <c r="F284" s="67">
        <v>3006</v>
      </c>
      <c r="G284" s="92"/>
      <c r="H284" s="113"/>
      <c r="I284" s="122">
        <f t="shared" si="13"/>
        <v>0</v>
      </c>
      <c r="J284" s="115"/>
      <c r="K284" s="123">
        <f t="shared" si="15"/>
        <v>0</v>
      </c>
      <c r="L284" s="92"/>
      <c r="M284" s="92"/>
    </row>
    <row r="285" spans="1:13" ht="25.5" customHeight="1" x14ac:dyDescent="0.25">
      <c r="A285" s="92"/>
      <c r="B285" s="102"/>
      <c r="C285" s="54" t="s">
        <v>312</v>
      </c>
      <c r="D285" s="65" t="s">
        <v>363</v>
      </c>
      <c r="E285" s="70">
        <v>40.970429999999993</v>
      </c>
      <c r="F285" s="67">
        <v>1925</v>
      </c>
      <c r="G285" s="92"/>
      <c r="H285" s="113"/>
      <c r="I285" s="122">
        <f t="shared" si="13"/>
        <v>0</v>
      </c>
      <c r="J285" s="115"/>
      <c r="K285" s="123">
        <f t="shared" si="15"/>
        <v>0</v>
      </c>
      <c r="L285" s="92"/>
      <c r="M285" s="92"/>
    </row>
    <row r="286" spans="1:13" ht="25.5" customHeight="1" x14ac:dyDescent="0.25">
      <c r="A286" s="92">
        <v>89</v>
      </c>
      <c r="B286" s="102" t="s">
        <v>219</v>
      </c>
      <c r="C286" s="54" t="s">
        <v>313</v>
      </c>
      <c r="D286" s="65" t="s">
        <v>363</v>
      </c>
      <c r="E286" s="70">
        <v>60.909660000000002</v>
      </c>
      <c r="F286" s="67">
        <v>4234</v>
      </c>
      <c r="G286" s="92">
        <v>1</v>
      </c>
      <c r="H286" s="116">
        <f>SUM(E286:E287)</f>
        <v>112.30619000000002</v>
      </c>
      <c r="I286" s="122">
        <f t="shared" si="13"/>
        <v>112.30619000000002</v>
      </c>
      <c r="J286" s="115">
        <f>SUM(F286:F287)</f>
        <v>8802</v>
      </c>
      <c r="K286" s="122">
        <f>J286/1250*100</f>
        <v>704.16</v>
      </c>
      <c r="L286" s="92" t="s">
        <v>5</v>
      </c>
      <c r="M286" s="92"/>
    </row>
    <row r="287" spans="1:13" ht="25.5" customHeight="1" x14ac:dyDescent="0.25">
      <c r="A287" s="92"/>
      <c r="B287" s="102"/>
      <c r="C287" s="54" t="s">
        <v>314</v>
      </c>
      <c r="D287" s="65" t="s">
        <v>363</v>
      </c>
      <c r="E287" s="70">
        <v>51.396530000000006</v>
      </c>
      <c r="F287" s="67">
        <v>4568</v>
      </c>
      <c r="G287" s="92"/>
      <c r="H287" s="113"/>
      <c r="I287" s="122">
        <f t="shared" si="13"/>
        <v>0</v>
      </c>
      <c r="J287" s="115"/>
      <c r="K287" s="123">
        <f t="shared" ref="K287:K290" si="16">J287/1250*100</f>
        <v>0</v>
      </c>
      <c r="L287" s="92"/>
      <c r="M287" s="92"/>
    </row>
    <row r="288" spans="1:13" ht="25.5" customHeight="1" x14ac:dyDescent="0.25">
      <c r="A288" s="92">
        <v>90</v>
      </c>
      <c r="B288" s="102" t="s">
        <v>220</v>
      </c>
      <c r="C288" s="54" t="s">
        <v>332</v>
      </c>
      <c r="D288" s="65" t="s">
        <v>363</v>
      </c>
      <c r="E288" s="70">
        <v>22.81803</v>
      </c>
      <c r="F288" s="67">
        <v>6457</v>
      </c>
      <c r="G288" s="92">
        <v>2</v>
      </c>
      <c r="H288" s="116">
        <f>SUM(E288:E290)</f>
        <v>118.97812999999999</v>
      </c>
      <c r="I288" s="122">
        <f t="shared" si="13"/>
        <v>118.97812999999999</v>
      </c>
      <c r="J288" s="115">
        <f>SUM(F288:F290)</f>
        <v>14219</v>
      </c>
      <c r="K288" s="122">
        <f t="shared" si="16"/>
        <v>1137.52</v>
      </c>
      <c r="L288" s="92" t="s">
        <v>5</v>
      </c>
      <c r="M288" s="92"/>
    </row>
    <row r="289" spans="1:13" ht="25.5" customHeight="1" x14ac:dyDescent="0.25">
      <c r="A289" s="92"/>
      <c r="B289" s="102"/>
      <c r="C289" s="54" t="s">
        <v>315</v>
      </c>
      <c r="D289" s="65" t="s">
        <v>363</v>
      </c>
      <c r="E289" s="70">
        <v>49.57488</v>
      </c>
      <c r="F289" s="67">
        <v>4589</v>
      </c>
      <c r="G289" s="92"/>
      <c r="H289" s="113"/>
      <c r="I289" s="122">
        <f t="shared" si="13"/>
        <v>0</v>
      </c>
      <c r="J289" s="115"/>
      <c r="K289" s="123">
        <f t="shared" si="16"/>
        <v>0</v>
      </c>
      <c r="L289" s="92"/>
      <c r="M289" s="92"/>
    </row>
    <row r="290" spans="1:13" ht="25.5" customHeight="1" x14ac:dyDescent="0.25">
      <c r="A290" s="92"/>
      <c r="B290" s="102"/>
      <c r="C290" s="54" t="s">
        <v>316</v>
      </c>
      <c r="D290" s="65" t="s">
        <v>363</v>
      </c>
      <c r="E290" s="70">
        <v>46.58522</v>
      </c>
      <c r="F290" s="67">
        <v>3173</v>
      </c>
      <c r="G290" s="92"/>
      <c r="H290" s="113"/>
      <c r="I290" s="122">
        <f t="shared" si="13"/>
        <v>0</v>
      </c>
      <c r="J290" s="115"/>
      <c r="K290" s="123">
        <f t="shared" si="16"/>
        <v>0</v>
      </c>
      <c r="L290" s="92"/>
      <c r="M290" s="92"/>
    </row>
  </sheetData>
  <mergeCells count="934">
    <mergeCell ref="A288:A290"/>
    <mergeCell ref="B288:B290"/>
    <mergeCell ref="G288:G290"/>
    <mergeCell ref="H288:H290"/>
    <mergeCell ref="I288:I290"/>
    <mergeCell ref="J288:J290"/>
    <mergeCell ref="K288:K290"/>
    <mergeCell ref="L288:L290"/>
    <mergeCell ref="M288:M290"/>
    <mergeCell ref="A286:A287"/>
    <mergeCell ref="B286:B287"/>
    <mergeCell ref="G286:G287"/>
    <mergeCell ref="H286:H287"/>
    <mergeCell ref="I286:I287"/>
    <mergeCell ref="J286:J287"/>
    <mergeCell ref="K286:K287"/>
    <mergeCell ref="L286:L287"/>
    <mergeCell ref="M286:M287"/>
    <mergeCell ref="K280:K282"/>
    <mergeCell ref="L280:L282"/>
    <mergeCell ref="M280:M282"/>
    <mergeCell ref="A283:A285"/>
    <mergeCell ref="B283:B285"/>
    <mergeCell ref="G283:G285"/>
    <mergeCell ref="H283:H285"/>
    <mergeCell ref="I283:I285"/>
    <mergeCell ref="J283:J285"/>
    <mergeCell ref="K283:K285"/>
    <mergeCell ref="A280:A282"/>
    <mergeCell ref="B280:B282"/>
    <mergeCell ref="G280:G282"/>
    <mergeCell ref="H280:H282"/>
    <mergeCell ref="I280:I282"/>
    <mergeCell ref="J280:J282"/>
    <mergeCell ref="L283:L285"/>
    <mergeCell ref="M283:M285"/>
    <mergeCell ref="A277:A279"/>
    <mergeCell ref="B277:B279"/>
    <mergeCell ref="G277:G279"/>
    <mergeCell ref="H277:H279"/>
    <mergeCell ref="I277:I279"/>
    <mergeCell ref="J277:J279"/>
    <mergeCell ref="K277:K279"/>
    <mergeCell ref="L277:L279"/>
    <mergeCell ref="M277:M279"/>
    <mergeCell ref="A274:A276"/>
    <mergeCell ref="B274:B276"/>
    <mergeCell ref="G274:G276"/>
    <mergeCell ref="H274:H276"/>
    <mergeCell ref="I274:I276"/>
    <mergeCell ref="J274:J276"/>
    <mergeCell ref="K274:K276"/>
    <mergeCell ref="L274:L276"/>
    <mergeCell ref="M274:M276"/>
    <mergeCell ref="K268:K270"/>
    <mergeCell ref="L268:L270"/>
    <mergeCell ref="M268:M270"/>
    <mergeCell ref="A271:A273"/>
    <mergeCell ref="B271:B273"/>
    <mergeCell ref="G271:G273"/>
    <mergeCell ref="H271:H273"/>
    <mergeCell ref="I271:I273"/>
    <mergeCell ref="J271:J273"/>
    <mergeCell ref="K271:K273"/>
    <mergeCell ref="A268:A270"/>
    <mergeCell ref="B268:B270"/>
    <mergeCell ref="G268:G270"/>
    <mergeCell ref="H268:H270"/>
    <mergeCell ref="I268:I270"/>
    <mergeCell ref="J268:J270"/>
    <mergeCell ref="L271:L273"/>
    <mergeCell ref="M271:M273"/>
    <mergeCell ref="A266:A267"/>
    <mergeCell ref="B266:B267"/>
    <mergeCell ref="G266:G267"/>
    <mergeCell ref="H266:H267"/>
    <mergeCell ref="I266:I267"/>
    <mergeCell ref="J266:J267"/>
    <mergeCell ref="K266:K267"/>
    <mergeCell ref="L266:L267"/>
    <mergeCell ref="M266:M267"/>
    <mergeCell ref="A263:A265"/>
    <mergeCell ref="B263:B265"/>
    <mergeCell ref="G263:G265"/>
    <mergeCell ref="H263:H265"/>
    <mergeCell ref="I263:I265"/>
    <mergeCell ref="J263:J265"/>
    <mergeCell ref="K263:K265"/>
    <mergeCell ref="L263:L265"/>
    <mergeCell ref="M263:M265"/>
    <mergeCell ref="K256:K258"/>
    <mergeCell ref="L256:L258"/>
    <mergeCell ref="M256:M258"/>
    <mergeCell ref="A259:A262"/>
    <mergeCell ref="B259:B262"/>
    <mergeCell ref="G259:G262"/>
    <mergeCell ref="H259:H262"/>
    <mergeCell ref="I259:I262"/>
    <mergeCell ref="J259:J262"/>
    <mergeCell ref="K259:K262"/>
    <mergeCell ref="A256:A258"/>
    <mergeCell ref="B256:B258"/>
    <mergeCell ref="G256:G258"/>
    <mergeCell ref="H256:H258"/>
    <mergeCell ref="I256:I258"/>
    <mergeCell ref="J256:J258"/>
    <mergeCell ref="L259:L262"/>
    <mergeCell ref="M259:M262"/>
    <mergeCell ref="A254:A255"/>
    <mergeCell ref="B254:B255"/>
    <mergeCell ref="G254:G255"/>
    <mergeCell ref="H254:H255"/>
    <mergeCell ref="I254:I255"/>
    <mergeCell ref="J254:J255"/>
    <mergeCell ref="K254:K255"/>
    <mergeCell ref="L254:L255"/>
    <mergeCell ref="M254:M255"/>
    <mergeCell ref="A251:A253"/>
    <mergeCell ref="B251:B253"/>
    <mergeCell ref="G251:G253"/>
    <mergeCell ref="H251:H253"/>
    <mergeCell ref="I251:I253"/>
    <mergeCell ref="J251:J253"/>
    <mergeCell ref="K251:K253"/>
    <mergeCell ref="L251:L253"/>
    <mergeCell ref="M251:M253"/>
    <mergeCell ref="K244:K247"/>
    <mergeCell ref="L244:L247"/>
    <mergeCell ref="M244:M247"/>
    <mergeCell ref="A248:A250"/>
    <mergeCell ref="B248:B250"/>
    <mergeCell ref="G248:G250"/>
    <mergeCell ref="H248:H250"/>
    <mergeCell ref="I248:I250"/>
    <mergeCell ref="J248:J250"/>
    <mergeCell ref="K248:K250"/>
    <mergeCell ref="A244:A247"/>
    <mergeCell ref="B244:B247"/>
    <mergeCell ref="G244:G247"/>
    <mergeCell ref="H244:H247"/>
    <mergeCell ref="I244:I247"/>
    <mergeCell ref="J244:J247"/>
    <mergeCell ref="L248:L250"/>
    <mergeCell ref="M248:M250"/>
    <mergeCell ref="A240:A243"/>
    <mergeCell ref="B240:B243"/>
    <mergeCell ref="G240:G243"/>
    <mergeCell ref="H240:H243"/>
    <mergeCell ref="I240:I243"/>
    <mergeCell ref="J240:J243"/>
    <mergeCell ref="K240:K243"/>
    <mergeCell ref="L240:L243"/>
    <mergeCell ref="M240:M243"/>
    <mergeCell ref="A237:A239"/>
    <mergeCell ref="B237:B239"/>
    <mergeCell ref="G237:G239"/>
    <mergeCell ref="H237:H239"/>
    <mergeCell ref="I237:I239"/>
    <mergeCell ref="J237:J239"/>
    <mergeCell ref="K237:K239"/>
    <mergeCell ref="L237:L239"/>
    <mergeCell ref="M237:M239"/>
    <mergeCell ref="K230:K233"/>
    <mergeCell ref="L230:L233"/>
    <mergeCell ref="M230:M233"/>
    <mergeCell ref="A234:A236"/>
    <mergeCell ref="B234:B236"/>
    <mergeCell ref="G234:G236"/>
    <mergeCell ref="H234:H236"/>
    <mergeCell ref="I234:I236"/>
    <mergeCell ref="J234:J236"/>
    <mergeCell ref="K234:K236"/>
    <mergeCell ref="A230:A233"/>
    <mergeCell ref="B230:B233"/>
    <mergeCell ref="G230:G233"/>
    <mergeCell ref="H230:H233"/>
    <mergeCell ref="I230:I233"/>
    <mergeCell ref="J230:J233"/>
    <mergeCell ref="L234:L236"/>
    <mergeCell ref="M234:M236"/>
    <mergeCell ref="A227:A229"/>
    <mergeCell ref="B227:B229"/>
    <mergeCell ref="G227:G229"/>
    <mergeCell ref="H227:H229"/>
    <mergeCell ref="I227:I229"/>
    <mergeCell ref="J227:J229"/>
    <mergeCell ref="K227:K229"/>
    <mergeCell ref="L227:L229"/>
    <mergeCell ref="M227:M229"/>
    <mergeCell ref="A225:A226"/>
    <mergeCell ref="B225:B226"/>
    <mergeCell ref="G225:G226"/>
    <mergeCell ref="H225:H226"/>
    <mergeCell ref="I225:I226"/>
    <mergeCell ref="J225:J226"/>
    <mergeCell ref="K225:K226"/>
    <mergeCell ref="L225:L226"/>
    <mergeCell ref="M225:M226"/>
    <mergeCell ref="K220:K221"/>
    <mergeCell ref="L220:L221"/>
    <mergeCell ref="M220:M221"/>
    <mergeCell ref="A222:A224"/>
    <mergeCell ref="B222:B224"/>
    <mergeCell ref="G222:G224"/>
    <mergeCell ref="H222:H224"/>
    <mergeCell ref="I222:I224"/>
    <mergeCell ref="J222:J224"/>
    <mergeCell ref="K222:K224"/>
    <mergeCell ref="A220:A221"/>
    <mergeCell ref="B220:B221"/>
    <mergeCell ref="G220:G221"/>
    <mergeCell ref="H220:H221"/>
    <mergeCell ref="I220:I221"/>
    <mergeCell ref="J220:J221"/>
    <mergeCell ref="L222:L224"/>
    <mergeCell ref="M222:M224"/>
    <mergeCell ref="A218:A219"/>
    <mergeCell ref="B218:B219"/>
    <mergeCell ref="G218:G219"/>
    <mergeCell ref="H218:H219"/>
    <mergeCell ref="I218:I219"/>
    <mergeCell ref="J218:J219"/>
    <mergeCell ref="K218:K219"/>
    <mergeCell ref="L218:L219"/>
    <mergeCell ref="M218:M219"/>
    <mergeCell ref="A215:A217"/>
    <mergeCell ref="B215:B217"/>
    <mergeCell ref="G215:G217"/>
    <mergeCell ref="H215:H217"/>
    <mergeCell ref="I215:I217"/>
    <mergeCell ref="J215:J217"/>
    <mergeCell ref="K215:K217"/>
    <mergeCell ref="L215:L217"/>
    <mergeCell ref="M215:M217"/>
    <mergeCell ref="K210:K212"/>
    <mergeCell ref="L210:L212"/>
    <mergeCell ref="M210:M212"/>
    <mergeCell ref="A213:A214"/>
    <mergeCell ref="B213:B214"/>
    <mergeCell ref="G213:G214"/>
    <mergeCell ref="H213:H214"/>
    <mergeCell ref="I213:I214"/>
    <mergeCell ref="J213:J214"/>
    <mergeCell ref="K213:K214"/>
    <mergeCell ref="A210:A212"/>
    <mergeCell ref="B210:B212"/>
    <mergeCell ref="G210:G212"/>
    <mergeCell ref="H210:H212"/>
    <mergeCell ref="I210:I212"/>
    <mergeCell ref="J210:J212"/>
    <mergeCell ref="L213:L214"/>
    <mergeCell ref="M213:M214"/>
    <mergeCell ref="A206:A209"/>
    <mergeCell ref="B206:B209"/>
    <mergeCell ref="G206:G209"/>
    <mergeCell ref="H206:H209"/>
    <mergeCell ref="I206:I209"/>
    <mergeCell ref="J206:J209"/>
    <mergeCell ref="K206:K209"/>
    <mergeCell ref="L206:L209"/>
    <mergeCell ref="M206:M209"/>
    <mergeCell ref="A203:A205"/>
    <mergeCell ref="B203:B205"/>
    <mergeCell ref="G203:G205"/>
    <mergeCell ref="H203:H205"/>
    <mergeCell ref="I203:I205"/>
    <mergeCell ref="J203:J205"/>
    <mergeCell ref="K203:K205"/>
    <mergeCell ref="L203:L205"/>
    <mergeCell ref="M203:M205"/>
    <mergeCell ref="K197:K199"/>
    <mergeCell ref="L197:L199"/>
    <mergeCell ref="M197:M199"/>
    <mergeCell ref="A200:A202"/>
    <mergeCell ref="B200:B202"/>
    <mergeCell ref="G200:G202"/>
    <mergeCell ref="H200:H202"/>
    <mergeCell ref="I200:I202"/>
    <mergeCell ref="J200:J202"/>
    <mergeCell ref="K200:K202"/>
    <mergeCell ref="A197:A199"/>
    <mergeCell ref="B197:B199"/>
    <mergeCell ref="G197:G199"/>
    <mergeCell ref="H197:H199"/>
    <mergeCell ref="I197:I199"/>
    <mergeCell ref="J197:J199"/>
    <mergeCell ref="L200:L202"/>
    <mergeCell ref="M200:M202"/>
    <mergeCell ref="A194:A196"/>
    <mergeCell ref="B194:B196"/>
    <mergeCell ref="G194:G196"/>
    <mergeCell ref="H194:H196"/>
    <mergeCell ref="I194:I196"/>
    <mergeCell ref="J194:J196"/>
    <mergeCell ref="K194:K196"/>
    <mergeCell ref="L194:L196"/>
    <mergeCell ref="M194:M196"/>
    <mergeCell ref="A191:A193"/>
    <mergeCell ref="B191:B193"/>
    <mergeCell ref="G191:G193"/>
    <mergeCell ref="H191:H193"/>
    <mergeCell ref="I191:I193"/>
    <mergeCell ref="J191:J193"/>
    <mergeCell ref="K191:K193"/>
    <mergeCell ref="L191:L193"/>
    <mergeCell ref="M191:M193"/>
    <mergeCell ref="A188:A190"/>
    <mergeCell ref="B188:B190"/>
    <mergeCell ref="G188:G190"/>
    <mergeCell ref="H188:H190"/>
    <mergeCell ref="I188:I190"/>
    <mergeCell ref="J188:J190"/>
    <mergeCell ref="K188:K190"/>
    <mergeCell ref="L188:L190"/>
    <mergeCell ref="M188:M190"/>
    <mergeCell ref="A184:A187"/>
    <mergeCell ref="B184:B187"/>
    <mergeCell ref="G184:G187"/>
    <mergeCell ref="H184:H187"/>
    <mergeCell ref="I184:I187"/>
    <mergeCell ref="J184:J187"/>
    <mergeCell ref="K184:K187"/>
    <mergeCell ref="L184:L187"/>
    <mergeCell ref="M184:M187"/>
    <mergeCell ref="Q180:Q181"/>
    <mergeCell ref="R180:R181"/>
    <mergeCell ref="A181:A182"/>
    <mergeCell ref="B181:B182"/>
    <mergeCell ref="G181:G182"/>
    <mergeCell ref="H181:H182"/>
    <mergeCell ref="I181:I182"/>
    <mergeCell ref="J181:J182"/>
    <mergeCell ref="K181:K182"/>
    <mergeCell ref="L181:L182"/>
    <mergeCell ref="M181:M182"/>
    <mergeCell ref="A179:A180"/>
    <mergeCell ref="B179:B180"/>
    <mergeCell ref="G179:G180"/>
    <mergeCell ref="H179:H180"/>
    <mergeCell ref="I179:I180"/>
    <mergeCell ref="J179:J180"/>
    <mergeCell ref="K179:K180"/>
    <mergeCell ref="L179:L180"/>
    <mergeCell ref="M179:M180"/>
    <mergeCell ref="M175:M176"/>
    <mergeCell ref="Q176:Q177"/>
    <mergeCell ref="R176:R177"/>
    <mergeCell ref="A177:A178"/>
    <mergeCell ref="B177:B178"/>
    <mergeCell ref="G177:G178"/>
    <mergeCell ref="H177:H178"/>
    <mergeCell ref="I177:I178"/>
    <mergeCell ref="J177:J178"/>
    <mergeCell ref="K177:K178"/>
    <mergeCell ref="Q174:Q175"/>
    <mergeCell ref="R174:R175"/>
    <mergeCell ref="A175:A176"/>
    <mergeCell ref="B175:B176"/>
    <mergeCell ref="G175:G176"/>
    <mergeCell ref="H175:H176"/>
    <mergeCell ref="I175:I176"/>
    <mergeCell ref="J175:J176"/>
    <mergeCell ref="K175:K176"/>
    <mergeCell ref="L175:L176"/>
    <mergeCell ref="L177:L178"/>
    <mergeCell ref="M177:M178"/>
    <mergeCell ref="Q178:Q179"/>
    <mergeCell ref="R178:R179"/>
    <mergeCell ref="K172:K174"/>
    <mergeCell ref="L172:L174"/>
    <mergeCell ref="M172:M174"/>
    <mergeCell ref="A169:A171"/>
    <mergeCell ref="B169:B171"/>
    <mergeCell ref="G169:G171"/>
    <mergeCell ref="H169:H171"/>
    <mergeCell ref="I169:I171"/>
    <mergeCell ref="J169:J171"/>
    <mergeCell ref="Q166:Q167"/>
    <mergeCell ref="R166:R167"/>
    <mergeCell ref="A167:A168"/>
    <mergeCell ref="B167:B168"/>
    <mergeCell ref="G167:G168"/>
    <mergeCell ref="H167:H168"/>
    <mergeCell ref="I167:I168"/>
    <mergeCell ref="J167:J168"/>
    <mergeCell ref="K167:K168"/>
    <mergeCell ref="L167:L168"/>
    <mergeCell ref="M167:M168"/>
    <mergeCell ref="Q168:Q170"/>
    <mergeCell ref="R168:R170"/>
    <mergeCell ref="K169:K171"/>
    <mergeCell ref="L169:L171"/>
    <mergeCell ref="M169:M171"/>
    <mergeCell ref="Q171:Q173"/>
    <mergeCell ref="R171:R173"/>
    <mergeCell ref="A172:A174"/>
    <mergeCell ref="B172:B174"/>
    <mergeCell ref="G172:G174"/>
    <mergeCell ref="H172:H174"/>
    <mergeCell ref="I172:I174"/>
    <mergeCell ref="J172:J174"/>
    <mergeCell ref="A165:A166"/>
    <mergeCell ref="B165:B166"/>
    <mergeCell ref="G165:G166"/>
    <mergeCell ref="H165:H166"/>
    <mergeCell ref="I165:I166"/>
    <mergeCell ref="J165:J166"/>
    <mergeCell ref="K165:K166"/>
    <mergeCell ref="L165:L166"/>
    <mergeCell ref="M165:M166"/>
    <mergeCell ref="M161:M162"/>
    <mergeCell ref="Q162:Q163"/>
    <mergeCell ref="R162:R163"/>
    <mergeCell ref="A163:A164"/>
    <mergeCell ref="B163:B164"/>
    <mergeCell ref="G163:G164"/>
    <mergeCell ref="H163:H164"/>
    <mergeCell ref="I163:I164"/>
    <mergeCell ref="J163:J164"/>
    <mergeCell ref="K163:K164"/>
    <mergeCell ref="Q160:Q161"/>
    <mergeCell ref="R160:R161"/>
    <mergeCell ref="A161:A162"/>
    <mergeCell ref="B161:B162"/>
    <mergeCell ref="G161:G162"/>
    <mergeCell ref="H161:H162"/>
    <mergeCell ref="I161:I162"/>
    <mergeCell ref="J161:J162"/>
    <mergeCell ref="K161:K162"/>
    <mergeCell ref="L161:L162"/>
    <mergeCell ref="L163:L164"/>
    <mergeCell ref="M163:M164"/>
    <mergeCell ref="Q164:Q165"/>
    <mergeCell ref="R164:R165"/>
    <mergeCell ref="K158:K160"/>
    <mergeCell ref="L158:L160"/>
    <mergeCell ref="M158:M160"/>
    <mergeCell ref="A155:A157"/>
    <mergeCell ref="B155:B157"/>
    <mergeCell ref="G155:G157"/>
    <mergeCell ref="H155:H157"/>
    <mergeCell ref="I155:I157"/>
    <mergeCell ref="J155:J157"/>
    <mergeCell ref="Q150:Q153"/>
    <mergeCell ref="R150:R153"/>
    <mergeCell ref="A151:A154"/>
    <mergeCell ref="B151:B154"/>
    <mergeCell ref="G151:G154"/>
    <mergeCell ref="H151:H154"/>
    <mergeCell ref="I151:I154"/>
    <mergeCell ref="J151:J154"/>
    <mergeCell ref="K151:K154"/>
    <mergeCell ref="L151:L154"/>
    <mergeCell ref="M151:M154"/>
    <mergeCell ref="Q154:Q156"/>
    <mergeCell ref="R154:R156"/>
    <mergeCell ref="K155:K157"/>
    <mergeCell ref="L155:L157"/>
    <mergeCell ref="M155:M157"/>
    <mergeCell ref="Q157:Q159"/>
    <mergeCell ref="R157:R159"/>
    <mergeCell ref="A158:A160"/>
    <mergeCell ref="B158:B160"/>
    <mergeCell ref="G158:G160"/>
    <mergeCell ref="H158:H160"/>
    <mergeCell ref="I158:I160"/>
    <mergeCell ref="J158:J160"/>
    <mergeCell ref="A147:A150"/>
    <mergeCell ref="B147:B150"/>
    <mergeCell ref="G147:G150"/>
    <mergeCell ref="H147:H150"/>
    <mergeCell ref="I147:I150"/>
    <mergeCell ref="J147:J150"/>
    <mergeCell ref="K147:K150"/>
    <mergeCell ref="L147:L150"/>
    <mergeCell ref="M147:M150"/>
    <mergeCell ref="M141:M143"/>
    <mergeCell ref="Q143:Q145"/>
    <mergeCell ref="R143:R145"/>
    <mergeCell ref="A144:A146"/>
    <mergeCell ref="B144:B146"/>
    <mergeCell ref="G144:G146"/>
    <mergeCell ref="H144:H146"/>
    <mergeCell ref="I144:I146"/>
    <mergeCell ref="J144:J146"/>
    <mergeCell ref="K144:K146"/>
    <mergeCell ref="Q140:Q142"/>
    <mergeCell ref="R140:R142"/>
    <mergeCell ref="A141:A143"/>
    <mergeCell ref="B141:B143"/>
    <mergeCell ref="G141:G143"/>
    <mergeCell ref="H141:H143"/>
    <mergeCell ref="I141:I143"/>
    <mergeCell ref="J141:J143"/>
    <mergeCell ref="K141:K143"/>
    <mergeCell ref="L141:L143"/>
    <mergeCell ref="L144:L146"/>
    <mergeCell ref="M144:M146"/>
    <mergeCell ref="Q146:Q149"/>
    <mergeCell ref="R146:R149"/>
    <mergeCell ref="K137:K140"/>
    <mergeCell ref="L137:L140"/>
    <mergeCell ref="M137:M140"/>
    <mergeCell ref="A133:A136"/>
    <mergeCell ref="B133:B136"/>
    <mergeCell ref="G133:G136"/>
    <mergeCell ref="H133:H136"/>
    <mergeCell ref="I133:I136"/>
    <mergeCell ref="J133:J136"/>
    <mergeCell ref="Q129:Q131"/>
    <mergeCell ref="R129:R131"/>
    <mergeCell ref="A130:A132"/>
    <mergeCell ref="B130:B132"/>
    <mergeCell ref="G130:G132"/>
    <mergeCell ref="H130:H132"/>
    <mergeCell ref="I130:I132"/>
    <mergeCell ref="J130:J132"/>
    <mergeCell ref="K130:K132"/>
    <mergeCell ref="L130:L132"/>
    <mergeCell ref="M130:M132"/>
    <mergeCell ref="Q132:Q135"/>
    <mergeCell ref="R132:R135"/>
    <mergeCell ref="K133:K136"/>
    <mergeCell ref="L133:L136"/>
    <mergeCell ref="M133:M136"/>
    <mergeCell ref="Q136:Q139"/>
    <mergeCell ref="R136:R139"/>
    <mergeCell ref="A137:A140"/>
    <mergeCell ref="B137:B140"/>
    <mergeCell ref="G137:G140"/>
    <mergeCell ref="H137:H140"/>
    <mergeCell ref="I137:I140"/>
    <mergeCell ref="J137:J140"/>
    <mergeCell ref="A127:A129"/>
    <mergeCell ref="B127:B129"/>
    <mergeCell ref="G127:G129"/>
    <mergeCell ref="H127:H129"/>
    <mergeCell ref="I127:I129"/>
    <mergeCell ref="J127:J129"/>
    <mergeCell ref="K127:K129"/>
    <mergeCell ref="L127:L129"/>
    <mergeCell ref="M127:M129"/>
    <mergeCell ref="M122:M123"/>
    <mergeCell ref="Q123:Q125"/>
    <mergeCell ref="R123:R125"/>
    <mergeCell ref="A124:A126"/>
    <mergeCell ref="B124:B126"/>
    <mergeCell ref="G124:G126"/>
    <mergeCell ref="H124:H126"/>
    <mergeCell ref="I124:I126"/>
    <mergeCell ref="J124:J126"/>
    <mergeCell ref="K124:K126"/>
    <mergeCell ref="Q121:Q122"/>
    <mergeCell ref="R121:R122"/>
    <mergeCell ref="A122:A123"/>
    <mergeCell ref="B122:B123"/>
    <mergeCell ref="G122:G123"/>
    <mergeCell ref="H122:H123"/>
    <mergeCell ref="I122:I123"/>
    <mergeCell ref="J122:J123"/>
    <mergeCell ref="K122:K123"/>
    <mergeCell ref="L122:L123"/>
    <mergeCell ref="L124:L126"/>
    <mergeCell ref="M124:M126"/>
    <mergeCell ref="Q126:Q128"/>
    <mergeCell ref="R126:R128"/>
    <mergeCell ref="K120:K121"/>
    <mergeCell ref="L120:L121"/>
    <mergeCell ref="M120:M121"/>
    <mergeCell ref="A118:A119"/>
    <mergeCell ref="B118:B119"/>
    <mergeCell ref="G118:G119"/>
    <mergeCell ref="H118:H119"/>
    <mergeCell ref="I118:I119"/>
    <mergeCell ref="J118:J119"/>
    <mergeCell ref="Q115:Q116"/>
    <mergeCell ref="R115:R116"/>
    <mergeCell ref="A116:A117"/>
    <mergeCell ref="B116:B117"/>
    <mergeCell ref="G116:G117"/>
    <mergeCell ref="H116:H117"/>
    <mergeCell ref="I116:I117"/>
    <mergeCell ref="J116:J117"/>
    <mergeCell ref="K116:K117"/>
    <mergeCell ref="L116:L117"/>
    <mergeCell ref="M116:M117"/>
    <mergeCell ref="Q117:Q118"/>
    <mergeCell ref="R117:R118"/>
    <mergeCell ref="K118:K119"/>
    <mergeCell ref="L118:L119"/>
    <mergeCell ref="M118:M119"/>
    <mergeCell ref="Q119:Q120"/>
    <mergeCell ref="R119:R120"/>
    <mergeCell ref="A120:A121"/>
    <mergeCell ref="B120:B121"/>
    <mergeCell ref="G120:G121"/>
    <mergeCell ref="H120:H121"/>
    <mergeCell ref="I120:I121"/>
    <mergeCell ref="J120:J121"/>
    <mergeCell ref="A114:A115"/>
    <mergeCell ref="B114:B115"/>
    <mergeCell ref="G114:G115"/>
    <mergeCell ref="H114:H115"/>
    <mergeCell ref="I114:I115"/>
    <mergeCell ref="J114:J115"/>
    <mergeCell ref="K114:K115"/>
    <mergeCell ref="L114:L115"/>
    <mergeCell ref="M114:M115"/>
    <mergeCell ref="M107:M109"/>
    <mergeCell ref="Q109:Q112"/>
    <mergeCell ref="R109:R112"/>
    <mergeCell ref="A110:A113"/>
    <mergeCell ref="B110:B113"/>
    <mergeCell ref="G110:G113"/>
    <mergeCell ref="H110:H113"/>
    <mergeCell ref="I110:I113"/>
    <mergeCell ref="J110:J113"/>
    <mergeCell ref="K110:K113"/>
    <mergeCell ref="Q106:Q108"/>
    <mergeCell ref="R106:R108"/>
    <mergeCell ref="A107:A109"/>
    <mergeCell ref="B107:B109"/>
    <mergeCell ref="G107:G109"/>
    <mergeCell ref="H107:H109"/>
    <mergeCell ref="I107:I109"/>
    <mergeCell ref="J107:J109"/>
    <mergeCell ref="K107:K109"/>
    <mergeCell ref="L107:L109"/>
    <mergeCell ref="L110:L113"/>
    <mergeCell ref="M110:M113"/>
    <mergeCell ref="Q113:Q114"/>
    <mergeCell ref="R113:R114"/>
    <mergeCell ref="K102:K106"/>
    <mergeCell ref="L102:L106"/>
    <mergeCell ref="M102:M106"/>
    <mergeCell ref="A98:A101"/>
    <mergeCell ref="B98:B101"/>
    <mergeCell ref="G98:G101"/>
    <mergeCell ref="H98:H101"/>
    <mergeCell ref="I98:I101"/>
    <mergeCell ref="J98:J101"/>
    <mergeCell ref="Q94:Q96"/>
    <mergeCell ref="R94:R96"/>
    <mergeCell ref="A95:A97"/>
    <mergeCell ref="B95:B97"/>
    <mergeCell ref="G95:G97"/>
    <mergeCell ref="H95:H97"/>
    <mergeCell ref="I95:I97"/>
    <mergeCell ref="J95:J97"/>
    <mergeCell ref="K95:K97"/>
    <mergeCell ref="L95:L97"/>
    <mergeCell ref="M95:M97"/>
    <mergeCell ref="Q97:Q100"/>
    <mergeCell ref="R97:R100"/>
    <mergeCell ref="K98:K101"/>
    <mergeCell ref="L98:L101"/>
    <mergeCell ref="M98:M101"/>
    <mergeCell ref="Q101:Q105"/>
    <mergeCell ref="R101:R105"/>
    <mergeCell ref="A102:A106"/>
    <mergeCell ref="B102:B106"/>
    <mergeCell ref="G102:G106"/>
    <mergeCell ref="H102:H106"/>
    <mergeCell ref="I102:I106"/>
    <mergeCell ref="J102:J106"/>
    <mergeCell ref="A89:A94"/>
    <mergeCell ref="B89:B94"/>
    <mergeCell ref="G89:G94"/>
    <mergeCell ref="H89:H94"/>
    <mergeCell ref="I89:I94"/>
    <mergeCell ref="J89:J94"/>
    <mergeCell ref="K89:K94"/>
    <mergeCell ref="L89:L94"/>
    <mergeCell ref="M89:M94"/>
    <mergeCell ref="M84:M86"/>
    <mergeCell ref="Q86:Q87"/>
    <mergeCell ref="R86:R87"/>
    <mergeCell ref="A87:A88"/>
    <mergeCell ref="B87:B88"/>
    <mergeCell ref="G87:G88"/>
    <mergeCell ref="H87:H88"/>
    <mergeCell ref="I87:I88"/>
    <mergeCell ref="J87:J88"/>
    <mergeCell ref="K87:K88"/>
    <mergeCell ref="Q83:Q85"/>
    <mergeCell ref="R83:R85"/>
    <mergeCell ref="A84:A86"/>
    <mergeCell ref="B84:B86"/>
    <mergeCell ref="G84:G86"/>
    <mergeCell ref="H84:H86"/>
    <mergeCell ref="I84:I86"/>
    <mergeCell ref="J84:J86"/>
    <mergeCell ref="K84:K86"/>
    <mergeCell ref="L84:L86"/>
    <mergeCell ref="L87:L88"/>
    <mergeCell ref="M87:M88"/>
    <mergeCell ref="Q88:Q93"/>
    <mergeCell ref="R88:R93"/>
    <mergeCell ref="K80:K83"/>
    <mergeCell ref="L80:L83"/>
    <mergeCell ref="M80:M83"/>
    <mergeCell ref="A76:A79"/>
    <mergeCell ref="B76:B79"/>
    <mergeCell ref="G76:G79"/>
    <mergeCell ref="H76:H79"/>
    <mergeCell ref="I76:I79"/>
    <mergeCell ref="J76:J79"/>
    <mergeCell ref="Q71:Q74"/>
    <mergeCell ref="R71:R74"/>
    <mergeCell ref="A72:A75"/>
    <mergeCell ref="B72:B75"/>
    <mergeCell ref="G72:G75"/>
    <mergeCell ref="H72:H75"/>
    <mergeCell ref="I72:I75"/>
    <mergeCell ref="J72:J75"/>
    <mergeCell ref="K72:K75"/>
    <mergeCell ref="L72:L75"/>
    <mergeCell ref="M72:M75"/>
    <mergeCell ref="Q75:Q78"/>
    <mergeCell ref="R75:R78"/>
    <mergeCell ref="K76:K79"/>
    <mergeCell ref="L76:L79"/>
    <mergeCell ref="M76:M79"/>
    <mergeCell ref="Q79:Q82"/>
    <mergeCell ref="R79:R82"/>
    <mergeCell ref="A80:A83"/>
    <mergeCell ref="B80:B83"/>
    <mergeCell ref="G80:G83"/>
    <mergeCell ref="H80:H83"/>
    <mergeCell ref="I80:I83"/>
    <mergeCell ref="J80:J83"/>
    <mergeCell ref="A70:A71"/>
    <mergeCell ref="B70:B71"/>
    <mergeCell ref="G70:G71"/>
    <mergeCell ref="H70:H71"/>
    <mergeCell ref="I70:I71"/>
    <mergeCell ref="J70:J71"/>
    <mergeCell ref="K70:K71"/>
    <mergeCell ref="L70:L71"/>
    <mergeCell ref="M70:M71"/>
    <mergeCell ref="M66:M67"/>
    <mergeCell ref="Q67:Q68"/>
    <mergeCell ref="R67:R68"/>
    <mergeCell ref="A68:A69"/>
    <mergeCell ref="B68:B69"/>
    <mergeCell ref="G68:G69"/>
    <mergeCell ref="H68:H69"/>
    <mergeCell ref="I68:I69"/>
    <mergeCell ref="J68:J69"/>
    <mergeCell ref="K68:K69"/>
    <mergeCell ref="Q65:Q66"/>
    <mergeCell ref="R65:R66"/>
    <mergeCell ref="A66:A67"/>
    <mergeCell ref="B66:B67"/>
    <mergeCell ref="G66:G67"/>
    <mergeCell ref="H66:H67"/>
    <mergeCell ref="I66:I67"/>
    <mergeCell ref="J66:J67"/>
    <mergeCell ref="K66:K67"/>
    <mergeCell ref="L66:L67"/>
    <mergeCell ref="L68:L69"/>
    <mergeCell ref="M68:M69"/>
    <mergeCell ref="Q69:Q70"/>
    <mergeCell ref="R69:R70"/>
    <mergeCell ref="K63:K65"/>
    <mergeCell ref="L63:L65"/>
    <mergeCell ref="M63:M65"/>
    <mergeCell ref="A60:A62"/>
    <mergeCell ref="B60:B62"/>
    <mergeCell ref="G60:G62"/>
    <mergeCell ref="H60:H62"/>
    <mergeCell ref="I60:I62"/>
    <mergeCell ref="J60:J62"/>
    <mergeCell ref="Q56:Q58"/>
    <mergeCell ref="R56:R58"/>
    <mergeCell ref="A57:A59"/>
    <mergeCell ref="B57:B59"/>
    <mergeCell ref="G57:G59"/>
    <mergeCell ref="H57:H59"/>
    <mergeCell ref="I57:I59"/>
    <mergeCell ref="J57:J59"/>
    <mergeCell ref="K57:K59"/>
    <mergeCell ref="L57:L59"/>
    <mergeCell ref="M57:M59"/>
    <mergeCell ref="Q59:Q61"/>
    <mergeCell ref="R59:R61"/>
    <mergeCell ref="K60:K62"/>
    <mergeCell ref="L60:L62"/>
    <mergeCell ref="M60:M62"/>
    <mergeCell ref="Q62:Q64"/>
    <mergeCell ref="R62:R64"/>
    <mergeCell ref="A63:A65"/>
    <mergeCell ref="B63:B65"/>
    <mergeCell ref="G63:G65"/>
    <mergeCell ref="H63:H65"/>
    <mergeCell ref="I63:I65"/>
    <mergeCell ref="J63:J65"/>
    <mergeCell ref="A54:A56"/>
    <mergeCell ref="B54:B56"/>
    <mergeCell ref="G54:G56"/>
    <mergeCell ref="H54:H56"/>
    <mergeCell ref="I54:I56"/>
    <mergeCell ref="J54:J56"/>
    <mergeCell ref="K54:K56"/>
    <mergeCell ref="L54:L56"/>
    <mergeCell ref="M54:M56"/>
    <mergeCell ref="M47:M50"/>
    <mergeCell ref="Q50:Q52"/>
    <mergeCell ref="R50:R52"/>
    <mergeCell ref="A51:A53"/>
    <mergeCell ref="B51:B53"/>
    <mergeCell ref="G51:G53"/>
    <mergeCell ref="H51:H53"/>
    <mergeCell ref="I51:I53"/>
    <mergeCell ref="J51:J53"/>
    <mergeCell ref="K51:K53"/>
    <mergeCell ref="Q46:Q49"/>
    <mergeCell ref="R46:R49"/>
    <mergeCell ref="A47:A50"/>
    <mergeCell ref="B47:B50"/>
    <mergeCell ref="G47:G50"/>
    <mergeCell ref="H47:H50"/>
    <mergeCell ref="I47:I50"/>
    <mergeCell ref="J47:J50"/>
    <mergeCell ref="K47:K50"/>
    <mergeCell ref="L47:L50"/>
    <mergeCell ref="L51:L53"/>
    <mergeCell ref="M51:M53"/>
    <mergeCell ref="Q53:Q55"/>
    <mergeCell ref="R53:R55"/>
    <mergeCell ref="I42:I46"/>
    <mergeCell ref="J42:J46"/>
    <mergeCell ref="K42:K46"/>
    <mergeCell ref="L42:L46"/>
    <mergeCell ref="M42:M46"/>
    <mergeCell ref="A39:A41"/>
    <mergeCell ref="B39:B41"/>
    <mergeCell ref="G39:G41"/>
    <mergeCell ref="H39:H41"/>
    <mergeCell ref="I39:I41"/>
    <mergeCell ref="J39:J41"/>
    <mergeCell ref="Q32:Q33"/>
    <mergeCell ref="R32:R33"/>
    <mergeCell ref="Q34:Q37"/>
    <mergeCell ref="R34:R37"/>
    <mergeCell ref="A35:A38"/>
    <mergeCell ref="B35:B38"/>
    <mergeCell ref="G35:G38"/>
    <mergeCell ref="H35:H38"/>
    <mergeCell ref="I35:I38"/>
    <mergeCell ref="J35:J38"/>
    <mergeCell ref="K35:K38"/>
    <mergeCell ref="L35:L38"/>
    <mergeCell ref="M35:M38"/>
    <mergeCell ref="Q38:Q40"/>
    <mergeCell ref="R38:R40"/>
    <mergeCell ref="K39:K41"/>
    <mergeCell ref="L39:L41"/>
    <mergeCell ref="M39:M41"/>
    <mergeCell ref="Q41:Q45"/>
    <mergeCell ref="R41:R45"/>
    <mergeCell ref="A42:A46"/>
    <mergeCell ref="B42:B46"/>
    <mergeCell ref="G42:G46"/>
    <mergeCell ref="H42:H46"/>
    <mergeCell ref="L22:L27"/>
    <mergeCell ref="L28:L31"/>
    <mergeCell ref="M28:M31"/>
    <mergeCell ref="A32:A34"/>
    <mergeCell ref="B32:B34"/>
    <mergeCell ref="G32:G34"/>
    <mergeCell ref="H32:H34"/>
    <mergeCell ref="I32:I34"/>
    <mergeCell ref="J32:J34"/>
    <mergeCell ref="K32:K34"/>
    <mergeCell ref="L32:L34"/>
    <mergeCell ref="M32:M34"/>
    <mergeCell ref="H28:H31"/>
    <mergeCell ref="I28:I31"/>
    <mergeCell ref="J28:J31"/>
    <mergeCell ref="K28:K31"/>
    <mergeCell ref="G22:G27"/>
    <mergeCell ref="H22:H27"/>
    <mergeCell ref="I22:I27"/>
    <mergeCell ref="J22:J27"/>
    <mergeCell ref="K22:K27"/>
    <mergeCell ref="Q5:Q6"/>
    <mergeCell ref="R5:R6"/>
    <mergeCell ref="K16:K20"/>
    <mergeCell ref="L16:L20"/>
    <mergeCell ref="M16:M20"/>
    <mergeCell ref="Q16:Q20"/>
    <mergeCell ref="R16:R20"/>
    <mergeCell ref="A21:M21"/>
    <mergeCell ref="Q21:Q26"/>
    <mergeCell ref="R21:R26"/>
    <mergeCell ref="A22:A27"/>
    <mergeCell ref="B22:B27"/>
    <mergeCell ref="A16:A20"/>
    <mergeCell ref="B16:B20"/>
    <mergeCell ref="G16:G20"/>
    <mergeCell ref="H16:H20"/>
    <mergeCell ref="I16:I20"/>
    <mergeCell ref="J16:J20"/>
    <mergeCell ref="M22:M27"/>
    <mergeCell ref="Q27:Q30"/>
    <mergeCell ref="R27:R30"/>
    <mergeCell ref="A28:A31"/>
    <mergeCell ref="B28:B31"/>
    <mergeCell ref="G28:G31"/>
    <mergeCell ref="S5:S6"/>
    <mergeCell ref="A8:A15"/>
    <mergeCell ref="B8:B15"/>
    <mergeCell ref="G8:G15"/>
    <mergeCell ref="H8:H15"/>
    <mergeCell ref="I8:I15"/>
    <mergeCell ref="A1:M1"/>
    <mergeCell ref="A3:M3"/>
    <mergeCell ref="A5:A6"/>
    <mergeCell ref="B5:B6"/>
    <mergeCell ref="C5:C6"/>
    <mergeCell ref="D5:D6"/>
    <mergeCell ref="E5:F5"/>
    <mergeCell ref="G5:G6"/>
    <mergeCell ref="H5:I5"/>
    <mergeCell ref="J5:K5"/>
    <mergeCell ref="J8:J15"/>
    <mergeCell ref="K8:K15"/>
    <mergeCell ref="L8:L15"/>
    <mergeCell ref="M8:M15"/>
    <mergeCell ref="Q8:Q15"/>
    <mergeCell ref="R8:R15"/>
    <mergeCell ref="L5:L6"/>
    <mergeCell ref="M5:M6"/>
  </mergeCells>
  <pageMargins left="0" right="0" top="0.5" bottom="0.25" header="0.3" footer="0.3"/>
  <pageSetup paperSize="9" orientation="landscape" verticalDpi="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pl1bnv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HUE 619</cp:lastModifiedBy>
  <cp:lastPrinted>2025-05-07T07:11:46Z</cp:lastPrinted>
  <dcterms:created xsi:type="dcterms:W3CDTF">2025-04-26T07:54:50Z</dcterms:created>
  <dcterms:modified xsi:type="dcterms:W3CDTF">2025-05-12T08:02:20Z</dcterms:modified>
</cp:coreProperties>
</file>