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AP XEP 2025\THAI NGUYEN\"/>
    </mc:Choice>
  </mc:AlternateContent>
  <bookViews>
    <workbookView xWindow="0" yWindow="0" windowWidth="28800" windowHeight="12210"/>
  </bookViews>
  <sheets>
    <sheet name="Phụ lục 2.1  (2)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0">'[1]PNT-QUOT-#3'!#REF!</definedName>
    <definedName name="\0">'[1]PNT-QUOT-#3'!#REF!</definedName>
    <definedName name="\d" localSheetId="0">'[2]??-BLDG'!#REF!</definedName>
    <definedName name="\d">'[2]??-BLDG'!#REF!</definedName>
    <definedName name="\e" localSheetId="0">'[2]??-BLDG'!#REF!</definedName>
    <definedName name="\e">'[2]??-BLDG'!#REF!</definedName>
    <definedName name="\f" localSheetId="0">'[2]??-BLDG'!#REF!</definedName>
    <definedName name="\f">'[2]??-BLDG'!#REF!</definedName>
    <definedName name="\g" localSheetId="0">'[2]??-BLDG'!#REF!</definedName>
    <definedName name="\g">'[2]??-BLDG'!#REF!</definedName>
    <definedName name="\h" localSheetId="0">'[2]??-BLDG'!#REF!</definedName>
    <definedName name="\h">'[2]??-BLDG'!#REF!</definedName>
    <definedName name="\i" localSheetId="0">'[2]??-BLDG'!#REF!</definedName>
    <definedName name="\i">'[2]??-BLDG'!#REF!</definedName>
    <definedName name="\j" localSheetId="0">'[2]??-BLDG'!#REF!</definedName>
    <definedName name="\j">'[2]??-BLDG'!#REF!</definedName>
    <definedName name="\k" localSheetId="0">'[2]??-BLDG'!#REF!</definedName>
    <definedName name="\k">'[2]??-BLDG'!#REF!</definedName>
    <definedName name="\l" localSheetId="0">'[2]??-BLDG'!#REF!</definedName>
    <definedName name="\l">'[2]??-BLDG'!#REF!</definedName>
    <definedName name="\m" localSheetId="0">'[2]??-BLDG'!#REF!</definedName>
    <definedName name="\m">'[2]??-BLDG'!#REF!</definedName>
    <definedName name="\n" localSheetId="0">'[2]??-BLDG'!#REF!</definedName>
    <definedName name="\n">'[2]??-BLDG'!#REF!</definedName>
    <definedName name="\o" localSheetId="0">'[2]??-BLDG'!#REF!</definedName>
    <definedName name="\o">'[2]??-BLDG'!#REF!</definedName>
    <definedName name="\z" localSheetId="0">'[1]COAT&amp;WRAP-QIOT-#3'!#REF!</definedName>
    <definedName name="\z">'[1]COAT&amp;WRAP-QIOT-#3'!#REF!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65700" localSheetId="0">'[3]MTO REV.2(ARMOR)'!#REF!</definedName>
    <definedName name="_A65700">'[3]MTO REV.2(ARMOR)'!#REF!</definedName>
    <definedName name="_A65800" localSheetId="0">'[3]MTO REV.2(ARMOR)'!#REF!</definedName>
    <definedName name="_A65800">'[3]MTO REV.2(ARMOR)'!#REF!</definedName>
    <definedName name="_A66000" localSheetId="0">'[3]MTO REV.2(ARMOR)'!#REF!</definedName>
    <definedName name="_A66000">'[3]MTO REV.2(ARMOR)'!#REF!</definedName>
    <definedName name="_A67000" localSheetId="0">'[3]MTO REV.2(ARMOR)'!#REF!</definedName>
    <definedName name="_A67000">'[3]MTO REV.2(ARMOR)'!#REF!</definedName>
    <definedName name="_A68000" localSheetId="0">'[3]MTO REV.2(ARMOR)'!#REF!</definedName>
    <definedName name="_A68000">'[3]MTO REV.2(ARMOR)'!#REF!</definedName>
    <definedName name="_A70000" localSheetId="0">'[3]MTO REV.2(ARMOR)'!#REF!</definedName>
    <definedName name="_A70000">'[3]MTO REV.2(ARMOR)'!#REF!</definedName>
    <definedName name="_A75000" localSheetId="0">'[3]MTO REV.2(ARMOR)'!#REF!</definedName>
    <definedName name="_A75000">'[3]MTO REV.2(ARMOR)'!#REF!</definedName>
    <definedName name="_A85000" localSheetId="0">'[3]MTO REV.2(ARMOR)'!#REF!</definedName>
    <definedName name="_A85000">'[3]MTO REV.2(ARMOR)'!#REF!</definedName>
    <definedName name="_abb91" localSheetId="0">[4]chitimc!#REF!</definedName>
    <definedName name="_abb91">[4]chitimc!#REF!</definedName>
    <definedName name="_CON1" localSheetId="0">#REF!</definedName>
    <definedName name="_CON1">#REF!</definedName>
    <definedName name="_CON2" localSheetId="0">#REF!</definedName>
    <definedName name="_CON2">#REF!</definedName>
    <definedName name="_CT250" localSheetId="0">'[4]dongia (2)'!#REF!</definedName>
    <definedName name="_CT250">'[4]dongia (2)'!#REF!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gt100" localSheetId="0">'[4]dongia (2)'!#REF!</definedName>
    <definedName name="_dgt100">'[4]dongia (2)'!#REF!</definedName>
    <definedName name="_Fill" localSheetId="0" hidden="1">#REF!</definedName>
    <definedName name="_Fill" hidden="1">#REF!</definedName>
    <definedName name="_GID1">'[4]LKVL-CK-HT-GD1'!$A$4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l1" localSheetId="0">#REF!</definedName>
    <definedName name="_kl1">#REF!</definedName>
    <definedName name="_Lan1" localSheetId="0" hidden="1">{"'Sheet1'!$L$16"}</definedName>
    <definedName name="_Lan1" hidden="1">{"'Sheet1'!$L$16"}</definedName>
    <definedName name="_MAC12" localSheetId="0">#REF!</definedName>
    <definedName name="_MAC12">#REF!</definedName>
    <definedName name="_MAC46" localSheetId="0">#REF!</definedName>
    <definedName name="_MAC46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Order1" hidden="1">255</definedName>
    <definedName name="_Order2" hidden="1">255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N3" localSheetId="0">#REF!</definedName>
    <definedName name="_SN3">#REF!</definedName>
    <definedName name="_Sort" localSheetId="0" hidden="1">#REF!</definedName>
    <definedName name="_Sort" hidden="1">#REF!</definedName>
    <definedName name="_tct3">[5]gVL!$Q$23</definedName>
    <definedName name="_th100" localSheetId="0">'[4]dongia (2)'!#REF!</definedName>
    <definedName name="_th100">'[4]dongia (2)'!#REF!</definedName>
    <definedName name="_TH160" localSheetId="0">'[4]dongia (2)'!#REF!</definedName>
    <definedName name="_TH160">'[4]dongia (2)'!#REF!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R250" localSheetId="0">'[4]dongia (2)'!#REF!</definedName>
    <definedName name="_TR250">'[4]dongia (2)'!#REF!</definedName>
    <definedName name="_tr375" localSheetId="0">[4]giathanh1!#REF!</definedName>
    <definedName name="_tr375">[4]giathanh1!#REF!</definedName>
    <definedName name="_tt3" localSheetId="0" hidden="1">{"'Sheet1'!$L$16"}</definedName>
    <definedName name="_tt3" hidden="1">{"'Sheet1'!$L$16"}</definedName>
    <definedName name="_tz593" localSheetId="0">#REF!</definedName>
    <definedName name="_tz593">#REF!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A" localSheetId="0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0">#REF!</definedName>
    <definedName name="A120_">#REF!</definedName>
    <definedName name="a277Print_Titles" localSheetId="0">#REF!</definedName>
    <definedName name="a277Print_Titles">#REF!</definedName>
    <definedName name="A35_" localSheetId="0">#REF!</definedName>
    <definedName name="A35_">#REF!</definedName>
    <definedName name="A50_" localSheetId="0">#REF!</definedName>
    <definedName name="A50_">#REF!</definedName>
    <definedName name="A70_" localSheetId="0">#REF!</definedName>
    <definedName name="A70_">#REF!</definedName>
    <definedName name="A95_" localSheetId="0">#REF!</definedName>
    <definedName name="A95_">#REF!</definedName>
    <definedName name="AA" localSheetId="0">#REF!</definedName>
    <definedName name="AA">#REF!</definedName>
    <definedName name="AAA" localSheetId="0">'[6]MTL$-INTER'!#REF!</definedName>
    <definedName name="AAA">'[6]MTL$-INTER'!#REF!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æ76" localSheetId="0">[7]chitiet!#REF!</definedName>
    <definedName name="æ76">[7]chitiet!#REF!</definedName>
    <definedName name="ag142X42" localSheetId="0">[4]chitimc!#REF!</definedName>
    <definedName name="ag142X42">[4]chitimc!#REF!</definedName>
    <definedName name="ag15F80" localSheetId="0">#REF!</definedName>
    <definedName name="ag15F80">#REF!</definedName>
    <definedName name="ag267N59" localSheetId="0">[4]chitimc!#REF!</definedName>
    <definedName name="ag267N59">[4]chitimc!#REF!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B" localSheetId="0">'[1]PNT-QUOT-#3'!#REF!</definedName>
    <definedName name="B">'[1]PNT-QUOT-#3'!#REF!</definedName>
    <definedName name="b_240" localSheetId="0">'[4]THPDMoi  (2)'!#REF!</definedName>
    <definedName name="b_240">'[4]THPDMoi  (2)'!#REF!</definedName>
    <definedName name="b_280" localSheetId="0">'[4]THPDMoi  (2)'!#REF!</definedName>
    <definedName name="b_280">'[4]THPDMoi  (2)'!#REF!</definedName>
    <definedName name="b_320" localSheetId="0">'[4]THPDMoi  (2)'!#REF!</definedName>
    <definedName name="b_320">'[4]THPDMoi  (2)'!#REF!</definedName>
    <definedName name="bangciti" localSheetId="0">'[4]dongia (2)'!#REF!</definedName>
    <definedName name="bangciti">'[4]dongia (2)'!#REF!</definedName>
    <definedName name="BarData" localSheetId="0">#REF!</definedName>
    <definedName name="BarData">#REF!</definedName>
    <definedName name="BB" localSheetId="0">#REF!</definedName>
    <definedName name="BB">#REF!</definedName>
    <definedName name="bd">[5]gVL!$Q$15</definedName>
    <definedName name="bdht15nc" localSheetId="0">[4]gtrinh!#REF!</definedName>
    <definedName name="bdht15nc">[4]gtrinh!#REF!</definedName>
    <definedName name="bdht15vl" localSheetId="0">[4]gtrinh!#REF!</definedName>
    <definedName name="bdht15vl">[4]gtrinh!#REF!</definedName>
    <definedName name="bdht25nc" localSheetId="0">[4]gtrinh!#REF!</definedName>
    <definedName name="bdht25nc">[4]gtrinh!#REF!</definedName>
    <definedName name="bdht25vl" localSheetId="0">[4]gtrinh!#REF!</definedName>
    <definedName name="bdht25vl">[4]gtrinh!#REF!</definedName>
    <definedName name="bdht325nc" localSheetId="0">[4]gtrinh!#REF!</definedName>
    <definedName name="bdht325nc">[4]gtrinh!#REF!</definedName>
    <definedName name="bdht325vl" localSheetId="0">[4]gtrinh!#REF!</definedName>
    <definedName name="bdht325vl">[4]gtrinh!#REF!</definedName>
    <definedName name="bia" localSheetId="0">#REF!</definedName>
    <definedName name="bia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ABLE2">'[8]MTO REV.0'!$A$1:$Q$570</definedName>
    <definedName name="CAPDAT" localSheetId="0">[4]phuluc1!#REF!</definedName>
    <definedName name="CAPDAT">[4]phuluc1!#REF!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 localSheetId="0">#REF!</definedName>
    <definedName name="CC">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'[4]THPDMoi  (2)'!#REF!</definedName>
    <definedName name="CDDD">'[4]THPDMoi  (2)'!#REF!</definedName>
    <definedName name="cddd1p">'[4]TONG HOP VL-NC'!$C$3</definedName>
    <definedName name="cddd3p">'[4]TONG HOP VL-NC'!$C$2</definedName>
    <definedName name="cfk" localSheetId="0">#REF!</definedName>
    <definedName name="cfk">#REF!</definedName>
    <definedName name="cgionc" localSheetId="0">'[4]lam-moi'!#REF!</definedName>
    <definedName name="cgionc">'[4]lam-moi'!#REF!</definedName>
    <definedName name="cgiovl" localSheetId="0">'[4]lam-moi'!#REF!</definedName>
    <definedName name="cgiovl">'[4]lam-moi'!#REF!</definedName>
    <definedName name="CH" localSheetId="0">#REF!</definedName>
    <definedName name="CH">#REF!</definedName>
    <definedName name="chhtnc" localSheetId="0">'[4]lam-moi'!#REF!</definedName>
    <definedName name="chhtnc">'[4]lam-moi'!#REF!</definedName>
    <definedName name="chhtvl" localSheetId="0">'[4]lam-moi'!#REF!</definedName>
    <definedName name="chhtvl">'[4]lam-moi'!#REF!</definedName>
    <definedName name="chnc" localSheetId="0">'[4]lam-moi'!#REF!</definedName>
    <definedName name="chnc">'[4]lam-moi'!#REF!</definedName>
    <definedName name="chvl" localSheetId="0">'[4]lam-moi'!#REF!</definedName>
    <definedName name="chvl">'[4]lam-moi'!#REF!</definedName>
    <definedName name="citidd" localSheetId="0">'[4]dongia (2)'!#REF!</definedName>
    <definedName name="citidd">'[4]dongia (2)'!#REF!</definedName>
    <definedName name="CK" localSheetId="0">#REF!</definedName>
    <definedName name="CK">#REF!</definedName>
    <definedName name="cknc" localSheetId="0">'[4]lam-moi'!#REF!</definedName>
    <definedName name="cknc">'[4]lam-moi'!#REF!</definedName>
    <definedName name="ckvl" localSheetId="0">'[4]lam-moi'!#REF!</definedName>
    <definedName name="ckvl">'[4]lam-moi'!#REF!</definedName>
    <definedName name="clvc1">[4]chitiet!$D$3</definedName>
    <definedName name="CLVC3">0.1</definedName>
    <definedName name="CLVCTB" localSheetId="0">#REF!</definedName>
    <definedName name="CLVCTB">#REF!</definedName>
    <definedName name="CLVL" localSheetId="0">[10]ctdg!#REF!</definedName>
    <definedName name="CLVL">[10]ctdg!#REF!</definedName>
    <definedName name="CN3p">'[4]TONGKE3p '!$X$295</definedName>
    <definedName name="COAT" localSheetId="0">'[1]PNT-QUOT-#3'!#REF!</definedName>
    <definedName name="COAT">'[1]PNT-QUOT-#3'!#REF!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1x15" localSheetId="0">[4]giathanh1!#REF!</definedName>
    <definedName name="cong1x15">[4]giathanh1!#REF!</definedName>
    <definedName name="CONST_EQ" localSheetId="0">#REF!</definedName>
    <definedName name="CONST_EQ">#REF!</definedName>
    <definedName name="Cot_thep">[4]Du_lieu!$C$19</definedName>
    <definedName name="COVER" localSheetId="0">#REF!</definedName>
    <definedName name="COVER">#REF!</definedName>
    <definedName name="CPC" localSheetId="0">#REF!</definedName>
    <definedName name="CPC">#REF!</definedName>
    <definedName name="cpd">[5]gVL!$Q$20</definedName>
    <definedName name="cpdd">[5]gVL!$Q$21</definedName>
    <definedName name="CPVC100" localSheetId="0">#REF!</definedName>
    <definedName name="CPVC100">#REF!</definedName>
    <definedName name="CPVC1KM">'[4]TH VL, NC, DDHT Thanhphuoc'!$J$19</definedName>
    <definedName name="CPVCDN">'[4]#REF'!$K$33</definedName>
    <definedName name="CRD" localSheetId="0">#REF!</definedName>
    <definedName name="CRD">#REF!</definedName>
    <definedName name="_xlnm.Criteria" localSheetId="0">[11]SILICATE!#REF!</definedName>
    <definedName name="_xlnm.Criteria">[11]SILICATE!#REF!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dg" localSheetId="0">[12]ctdg!#REF!</definedName>
    <definedName name="ctdg">[12]ctdg!#REF!</definedName>
    <definedName name="cti3x15" localSheetId="0">[4]giathanh1!#REF!</definedName>
    <definedName name="cti3x15">[4]giathanh1!#REF!</definedName>
    <definedName name="culy1" localSheetId="0">[4]DONGIA!#REF!</definedName>
    <definedName name="culy1">[4]DONGIA!#REF!</definedName>
    <definedName name="culy2" localSheetId="0">[4]DONGIA!#REF!</definedName>
    <definedName name="culy2">[4]DONGIA!#REF!</definedName>
    <definedName name="culy3" localSheetId="0">[4]DONGIA!#REF!</definedName>
    <definedName name="culy3">[4]DONGIA!#REF!</definedName>
    <definedName name="culy4" localSheetId="0">[4]DONGIA!#REF!</definedName>
    <definedName name="culy4">[4]DONGIA!#REF!</definedName>
    <definedName name="culy5" localSheetId="0">[4]DONGIA!#REF!</definedName>
    <definedName name="culy5">[4]DONGIA!#REF!</definedName>
    <definedName name="cuoc" localSheetId="0">[4]DONGIA!#REF!</definedName>
    <definedName name="cuoc">[4]DONGIA!#REF!</definedName>
    <definedName name="CURRENCY" localSheetId="0">#REF!</definedName>
    <definedName name="CURRENCY">#REF!</definedName>
    <definedName name="cv">[13]gvl!$N$17</definedName>
    <definedName name="CX" localSheetId="0">#REF!</definedName>
    <definedName name="CX">#REF!</definedName>
    <definedName name="cxhtnc" localSheetId="0">'[4]lam-moi'!#REF!</definedName>
    <definedName name="cxhtnc">'[4]lam-moi'!#REF!</definedName>
    <definedName name="cxhtvl" localSheetId="0">'[4]lam-moi'!#REF!</definedName>
    <definedName name="cxhtvl">'[4]lam-moi'!#REF!</definedName>
    <definedName name="cxnc" localSheetId="0">'[4]lam-moi'!#REF!</definedName>
    <definedName name="cxnc">'[4]lam-moi'!#REF!</definedName>
    <definedName name="cxvl" localSheetId="0">'[4]lam-moi'!#REF!</definedName>
    <definedName name="cxvl">'[4]lam-moi'!#REF!</definedName>
    <definedName name="cxxnc" localSheetId="0">'[4]lam-moi'!#REF!</definedName>
    <definedName name="cxxnc">'[4]lam-moi'!#REF!</definedName>
    <definedName name="cxxvl" localSheetId="0">'[4]lam-moi'!#REF!</definedName>
    <definedName name="cxxvl">'[4]lam-moi'!#REF!</definedName>
    <definedName name="D_7101A_B" localSheetId="0">#REF!</definedName>
    <definedName name="D_7101A_B">#REF!</definedName>
    <definedName name="D_Gia">'[14]Don gia'!$A$3:$F$240</definedName>
    <definedName name="D1x49" localSheetId="0">[4]chitimc!#REF!</definedName>
    <definedName name="D1x49">[4]chitimc!#REF!</definedName>
    <definedName name="D1x49x49" localSheetId="0">[4]chitimc!#REF!</definedName>
    <definedName name="D1x49x49">[4]chitimc!#REF!</definedName>
    <definedName name="d24nc" localSheetId="0">'[4]lam-moi'!#REF!</definedName>
    <definedName name="d24nc">'[4]lam-moi'!#REF!</definedName>
    <definedName name="d24vl" localSheetId="0">'[4]lam-moi'!#REF!</definedName>
    <definedName name="d24vl">'[4]lam-moi'!#REF!</definedName>
    <definedName name="data" localSheetId="0">#REF!</definedName>
    <definedName name="data">#REF!</definedName>
    <definedName name="Data11" localSheetId="0">#REF!</definedName>
    <definedName name="Data11">#REF!</definedName>
    <definedName name="Data41" localSheetId="0">#REF!</definedName>
    <definedName name="Data41">#REF!</definedName>
    <definedName name="_xlnm.Database" localSheetId="0">#REF!</definedName>
    <definedName name="_xlnm.Database">#REF!</definedName>
    <definedName name="DataFilter" localSheetId="0">[15]!DataFilter</definedName>
    <definedName name="DataFilter">[15]!DataFilter</definedName>
    <definedName name="DataSort" localSheetId="0">[15]!DataSort</definedName>
    <definedName name="DataSort">[15]!DataSort</definedName>
    <definedName name="dcc">[5]gVL!$Q$50</definedName>
    <definedName name="dcl">[5]gVL!$Q$40</definedName>
    <definedName name="DD" localSheetId="0">#REF!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 localSheetId="0">'[4]lam-moi'!#REF!</definedName>
    <definedName name="dd3pctnc">'[4]lam-moi'!#REF!</definedName>
    <definedName name="dd3pctvl" localSheetId="0">'[4]lam-moi'!#REF!</definedName>
    <definedName name="dd3pctvl">'[4]lam-moi'!#REF!</definedName>
    <definedName name="dd3plmvl" localSheetId="0">'[4]lam-moi'!#REF!</definedName>
    <definedName name="dd3plmvl">'[4]lam-moi'!#REF!</definedName>
    <definedName name="dd3pnc" localSheetId="0">'[4]lam-moi'!#REF!</definedName>
    <definedName name="dd3pnc">'[4]lam-moi'!#REF!</definedName>
    <definedName name="dd3pvl" localSheetId="0">'[4]lam-moi'!#REF!</definedName>
    <definedName name="dd3pvl">'[4]lam-moi'!#REF!</definedName>
    <definedName name="ddhtnc" localSheetId="0">'[4]lam-moi'!#REF!</definedName>
    <definedName name="ddhtnc">'[4]lam-moi'!#REF!</definedName>
    <definedName name="ddhtvl" localSheetId="0">'[4]lam-moi'!#REF!</definedName>
    <definedName name="ddhtvl">'[4]lam-moi'!#REF!</definedName>
    <definedName name="ddien">[5]gVL!$Q$51</definedName>
    <definedName name="ddt2nc" localSheetId="0">[4]gtrinh!#REF!</definedName>
    <definedName name="ddt2nc">[4]gtrinh!#REF!</definedName>
    <definedName name="ddt2vl" localSheetId="0">[4]gtrinh!#REF!</definedName>
    <definedName name="ddt2vl">[4]gtrinh!#REF!</definedName>
    <definedName name="ddtd3pnc" localSheetId="0">'[4]thao-go'!#REF!</definedName>
    <definedName name="ddtd3pnc">'[4]thao-go'!#REF!</definedName>
    <definedName name="ddtt1pnc" localSheetId="0">[4]gtrinh!#REF!</definedName>
    <definedName name="ddtt1pnc">[4]gtrinh!#REF!</definedName>
    <definedName name="ddtt1pvl" localSheetId="0">[4]gtrinh!#REF!</definedName>
    <definedName name="ddtt1pvl">[4]gtrinh!#REF!</definedName>
    <definedName name="ddtt3pnc" localSheetId="0">[4]gtrinh!#REF!</definedName>
    <definedName name="ddtt3pnc">[4]gtrinh!#REF!</definedName>
    <definedName name="ddtt3pvl" localSheetId="0">[4]gtrinh!#REF!</definedName>
    <definedName name="ddtt3pvl">[4]gtrinh!#REF!</definedName>
    <definedName name="df" localSheetId="0">#REF!</definedName>
    <definedName name="df">#REF!</definedName>
    <definedName name="DG">'[14]Don gia'!$B$3:$G$195</definedName>
    <definedName name="dgbdII" localSheetId="0">#REF!</definedName>
    <definedName name="dgbdII">#REF!</definedName>
    <definedName name="DGCTI592" localSheetId="0">#REF!</definedName>
    <definedName name="DGCTI592">#REF!</definedName>
    <definedName name="DGM">[4]DONGIA!$A$453:$F$459</definedName>
    <definedName name="dgnc" localSheetId="0">#REF!</definedName>
    <definedName name="dgnc">#REF!</definedName>
    <definedName name="dgqndn" localSheetId="0">#REF!</definedName>
    <definedName name="dgqndn">#REF!</definedName>
    <definedName name="DGTH" localSheetId="0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 localSheetId="0">#REF!</definedName>
    <definedName name="dgvl">#REF!</definedName>
    <definedName name="DGVL1">[4]DONGIA!$A$5:$F$235</definedName>
    <definedName name="DGVT">'[4]DON GIA'!$C$5:$G$137</definedName>
    <definedName name="dien" localSheetId="0" hidden="1">{"'Sheet1'!$L$16"}</definedName>
    <definedName name="dien" hidden="1">{"'Sheet1'!$L$16"}</definedName>
    <definedName name="DL15HT" localSheetId="0">'[4]TONGKE-HT'!#REF!</definedName>
    <definedName name="DL15HT">'[4]TONGKE-HT'!#REF!</definedName>
    <definedName name="DL16HT" localSheetId="0">'[4]TONGKE-HT'!#REF!</definedName>
    <definedName name="DL16HT">'[4]TONGKE-HT'!#REF!</definedName>
    <definedName name="DL19HT" localSheetId="0">'[4]TONGKE-HT'!#REF!</definedName>
    <definedName name="DL19HT">'[4]TONGKE-HT'!#REF!</definedName>
    <definedName name="DL20HT" localSheetId="0">'[4]TONGKE-HT'!#REF!</definedName>
    <definedName name="DL20HT">'[4]TONGKE-HT'!#REF!</definedName>
    <definedName name="dm56bxd" localSheetId="0">#REF!</definedName>
    <definedName name="dm56bxd">#REF!</definedName>
    <definedName name="dmz">[5]gVL!$Q$45</definedName>
    <definedName name="dno">[5]gVL!$Q$49</definedName>
    <definedName name="Documents_array" localSheetId="0">#REF!</definedName>
    <definedName name="Documents_array">#REF!</definedName>
    <definedName name="DonGia" localSheetId="0">#REF!</definedName>
    <definedName name="DonGia">#REF!</definedName>
    <definedName name="dongia1">[4]DG!$A$4:$H$606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ct3pnc" localSheetId="0">'[4]#REF'!#REF!</definedName>
    <definedName name="dsct3pnc">'[4]#REF'!#REF!</definedName>
    <definedName name="dsct3pvl" localSheetId="0">'[4]#REF'!#REF!</definedName>
    <definedName name="dsct3pvl">'[4]#REF'!#REF!</definedName>
    <definedName name="DSUMDATA" localSheetId="0">#REF!</definedName>
    <definedName name="DSUMDATA">#REF!</definedName>
    <definedName name="duong">[9]NC!$B$5:$D$56</definedName>
    <definedName name="duong1" localSheetId="0">[4]DONGIA!#REF!</definedName>
    <definedName name="duong1">[4]DONGIA!#REF!</definedName>
    <definedName name="duong2" localSheetId="0">[4]DONGIA!#REF!</definedName>
    <definedName name="duong2">[4]DONGIA!#REF!</definedName>
    <definedName name="duong3" localSheetId="0">[4]DONGIA!#REF!</definedName>
    <definedName name="duong3">[4]DONGIA!#REF!</definedName>
    <definedName name="duong4" localSheetId="0">[4]DONGIA!#REF!</definedName>
    <definedName name="duong4">[4]DONGIA!#REF!</definedName>
    <definedName name="duong5" localSheetId="0">[4]DONGIA!#REF!</definedName>
    <definedName name="duong5">[4]DONGIA!#REF!</definedName>
    <definedName name="ë" localSheetId="0">[7]chitiet!#REF!</definedName>
    <definedName name="ë">[7]chitiet!#REF!</definedName>
    <definedName name="E1.000" localSheetId="0">[17]Sheet2!#REF!</definedName>
    <definedName name="E1.000">[17]Sheet2!#REF!</definedName>
    <definedName name="E1.010" localSheetId="0">[17]Sheet2!#REF!</definedName>
    <definedName name="E1.010">[17]Sheet2!#REF!</definedName>
    <definedName name="E1.020" localSheetId="0">[17]Sheet2!#REF!</definedName>
    <definedName name="E1.020">[17]Sheet2!#REF!</definedName>
    <definedName name="E1.200" localSheetId="0">[17]Sheet2!#REF!</definedName>
    <definedName name="E1.200">[17]Sheet2!#REF!</definedName>
    <definedName name="E1.210" localSheetId="0">[17]Sheet2!#REF!</definedName>
    <definedName name="E1.210">[17]Sheet2!#REF!</definedName>
    <definedName name="E1.220" localSheetId="0">[17]Sheet2!#REF!</definedName>
    <definedName name="E1.220">[17]Sheet2!#REF!</definedName>
    <definedName name="E1.300" localSheetId="0">[17]Sheet2!#REF!</definedName>
    <definedName name="E1.300">[17]Sheet2!#REF!</definedName>
    <definedName name="E1.310" localSheetId="0">[17]Sheet2!#REF!</definedName>
    <definedName name="E1.310">[17]Sheet2!#REF!</definedName>
    <definedName name="E1.320" localSheetId="0">[17]Sheet2!#REF!</definedName>
    <definedName name="E1.320">[17]Sheet2!#REF!</definedName>
    <definedName name="E1.400" localSheetId="0">[17]Sheet2!#REF!</definedName>
    <definedName name="E1.400">[17]Sheet2!#REF!</definedName>
    <definedName name="E1.410" localSheetId="0">[17]Sheet2!#REF!</definedName>
    <definedName name="E1.410">[17]Sheet2!#REF!</definedName>
    <definedName name="E1.420" localSheetId="0">[17]Sheet2!#REF!</definedName>
    <definedName name="E1.420">[17]Sheet2!#REF!</definedName>
    <definedName name="E1.500" localSheetId="0">[17]Sheet2!#REF!</definedName>
    <definedName name="E1.500">[17]Sheet2!#REF!</definedName>
    <definedName name="E1.510" localSheetId="0">[17]Sheet2!#REF!</definedName>
    <definedName name="E1.510">[17]Sheet2!#REF!</definedName>
    <definedName name="E1.520" localSheetId="0">[17]Sheet2!#REF!</definedName>
    <definedName name="E1.520">[17]Sheet2!#REF!</definedName>
    <definedName name="E1.600" localSheetId="0">[17]Sheet2!#REF!</definedName>
    <definedName name="E1.600">[17]Sheet2!#REF!</definedName>
    <definedName name="E1.611" localSheetId="0">[17]Sheet2!#REF!</definedName>
    <definedName name="E1.611">[17]Sheet2!#REF!</definedName>
    <definedName name="E1.631" localSheetId="0">[17]Sheet2!#REF!</definedName>
    <definedName name="E1.631">[17]Sheet2!#REF!</definedName>
    <definedName name="E2.000" localSheetId="0">[17]Sheet2!#REF!</definedName>
    <definedName name="E2.000">[17]Sheet2!#REF!</definedName>
    <definedName name="E2.000A" localSheetId="0">[17]Sheet2!#REF!</definedName>
    <definedName name="E2.000A">[17]Sheet2!#REF!</definedName>
    <definedName name="E2.010" localSheetId="0">[17]Sheet2!#REF!</definedName>
    <definedName name="E2.010">[17]Sheet2!#REF!</definedName>
    <definedName name="E2.010A" localSheetId="0">[17]Sheet2!#REF!</definedName>
    <definedName name="E2.010A">[17]Sheet2!#REF!</definedName>
    <definedName name="E2.020" localSheetId="0">[17]Sheet2!#REF!</definedName>
    <definedName name="E2.020">[17]Sheet2!#REF!</definedName>
    <definedName name="E2.020A" localSheetId="0">[17]Sheet2!#REF!</definedName>
    <definedName name="E2.020A">[17]Sheet2!#REF!</definedName>
    <definedName name="E2.100" localSheetId="0">[17]Sheet2!#REF!</definedName>
    <definedName name="E2.100">[17]Sheet2!#REF!</definedName>
    <definedName name="E2.100A" localSheetId="0">[17]Sheet2!#REF!</definedName>
    <definedName name="E2.100A">[17]Sheet2!#REF!</definedName>
    <definedName name="E2.110" localSheetId="0">[17]Sheet2!#REF!</definedName>
    <definedName name="E2.110">[17]Sheet2!#REF!</definedName>
    <definedName name="E2.110A" localSheetId="0">[17]Sheet2!#REF!</definedName>
    <definedName name="E2.110A">[17]Sheet2!#REF!</definedName>
    <definedName name="E2.120" localSheetId="0">[17]Sheet2!#REF!</definedName>
    <definedName name="E2.120">[17]Sheet2!#REF!</definedName>
    <definedName name="E2.120A" localSheetId="0">[17]Sheet2!#REF!</definedName>
    <definedName name="E2.120A">[17]Sheet2!#REF!</definedName>
    <definedName name="E3.000" localSheetId="0">[17]Sheet2!#REF!</definedName>
    <definedName name="E3.000">[17]Sheet2!#REF!</definedName>
    <definedName name="E3.010" localSheetId="0">[17]Sheet2!#REF!</definedName>
    <definedName name="E3.010">[17]Sheet2!#REF!</definedName>
    <definedName name="E3.020" localSheetId="0">[17]Sheet2!#REF!</definedName>
    <definedName name="E3.020">[17]Sheet2!#REF!</definedName>
    <definedName name="E3.031" localSheetId="0">[17]Sheet2!#REF!</definedName>
    <definedName name="E3.031">[17]Sheet2!#REF!</definedName>
    <definedName name="E3.032" localSheetId="0">[17]Sheet2!#REF!</definedName>
    <definedName name="E3.032">[17]Sheet2!#REF!</definedName>
    <definedName name="E3.033" localSheetId="0">[17]Sheet2!#REF!</definedName>
    <definedName name="E3.033">[17]Sheet2!#REF!</definedName>
    <definedName name="E4.001" localSheetId="0">[17]Sheet2!#REF!</definedName>
    <definedName name="E4.001">[17]Sheet2!#REF!</definedName>
    <definedName name="E4.011" localSheetId="0">[17]Sheet2!#REF!</definedName>
    <definedName name="E4.011">[17]Sheet2!#REF!</definedName>
    <definedName name="E4.021" localSheetId="0">[17]Sheet2!#REF!</definedName>
    <definedName name="E4.021">[17]Sheet2!#REF!</definedName>
    <definedName name="E4.101" localSheetId="0">[17]Sheet2!#REF!</definedName>
    <definedName name="E4.101">[17]Sheet2!#REF!</definedName>
    <definedName name="E4.111" localSheetId="0">[17]Sheet2!#REF!</definedName>
    <definedName name="E4.111">[17]Sheet2!#REF!</definedName>
    <definedName name="E4.121" localSheetId="0">[17]Sheet2!#REF!</definedName>
    <definedName name="E4.121">[17]Sheet2!#REF!</definedName>
    <definedName name="E5.010" localSheetId="0">[17]Sheet2!#REF!</definedName>
    <definedName name="E5.010">[17]Sheet2!#REF!</definedName>
    <definedName name="E5.020" localSheetId="0">[17]Sheet2!#REF!</definedName>
    <definedName name="E5.020">[17]Sheet2!#REF!</definedName>
    <definedName name="E5.030" localSheetId="0">[17]Sheet2!#REF!</definedName>
    <definedName name="E5.030">[17]Sheet2!#REF!</definedName>
    <definedName name="E6.001" localSheetId="0">[17]Sheet2!#REF!</definedName>
    <definedName name="E6.001">[17]Sheet2!#REF!</definedName>
    <definedName name="E6.002" localSheetId="0">[17]Sheet2!#REF!</definedName>
    <definedName name="E6.002">[17]Sheet2!#REF!</definedName>
    <definedName name="E6.011" localSheetId="0">[17]Sheet2!#REF!</definedName>
    <definedName name="E6.011">[17]Sheet2!#REF!</definedName>
    <definedName name="E6.012" localSheetId="0">[17]Sheet2!#REF!</definedName>
    <definedName name="E6.012">[17]Sheet2!#REF!</definedName>
    <definedName name="ë74" localSheetId="0">[7]chitiet!#REF!</definedName>
    <definedName name="ë74">[7]chitiet!#REF!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[11]SILICATE!#REF!</definedName>
    <definedName name="_xlnm.Extract">[11]SILICATE!#REF!</definedName>
    <definedName name="F" localSheetId="0">#REF!</definedName>
    <definedName name="F">#REF!</definedName>
    <definedName name="F0.000" localSheetId="0">[17]Sheet2!#REF!</definedName>
    <definedName name="F0.000">[17]Sheet2!#REF!</definedName>
    <definedName name="F0.010" localSheetId="0">[17]Sheet2!#REF!</definedName>
    <definedName name="F0.010">[17]Sheet2!#REF!</definedName>
    <definedName name="F0.020" localSheetId="0">[17]Sheet2!#REF!</definedName>
    <definedName name="F0.020">[17]Sheet2!#REF!</definedName>
    <definedName name="F0.100" localSheetId="0">[17]Sheet2!#REF!</definedName>
    <definedName name="F0.100">[17]Sheet2!#REF!</definedName>
    <definedName name="F0.110" localSheetId="0">[17]Sheet2!#REF!</definedName>
    <definedName name="F0.110">[17]Sheet2!#REF!</definedName>
    <definedName name="F0.120" localSheetId="0">[17]Sheet2!#REF!</definedName>
    <definedName name="F0.120">[17]Sheet2!#REF!</definedName>
    <definedName name="F0.200" localSheetId="0">[17]Sheet2!#REF!</definedName>
    <definedName name="F0.200">[17]Sheet2!#REF!</definedName>
    <definedName name="F0.210" localSheetId="0">[17]Sheet2!#REF!</definedName>
    <definedName name="F0.210">[17]Sheet2!#REF!</definedName>
    <definedName name="F0.220" localSheetId="0">[17]Sheet2!#REF!</definedName>
    <definedName name="F0.220">[17]Sheet2!#REF!</definedName>
    <definedName name="F0.300" localSheetId="0">[17]Sheet2!#REF!</definedName>
    <definedName name="F0.300">[17]Sheet2!#REF!</definedName>
    <definedName name="F0.310" localSheetId="0">[17]Sheet2!#REF!</definedName>
    <definedName name="F0.310">[17]Sheet2!#REF!</definedName>
    <definedName name="F0.320" localSheetId="0">[17]Sheet2!#REF!</definedName>
    <definedName name="F0.320">[17]Sheet2!#REF!</definedName>
    <definedName name="F1.000" localSheetId="0">[17]Sheet2!#REF!</definedName>
    <definedName name="F1.000">[17]Sheet2!#REF!</definedName>
    <definedName name="F1.010" localSheetId="0">[17]Sheet2!#REF!</definedName>
    <definedName name="F1.010">[17]Sheet2!#REF!</definedName>
    <definedName name="F1.020" localSheetId="0">[17]Sheet2!#REF!</definedName>
    <definedName name="F1.020">[17]Sheet2!#REF!</definedName>
    <definedName name="F1.100" localSheetId="0">[17]Sheet2!#REF!</definedName>
    <definedName name="F1.100">[17]Sheet2!#REF!</definedName>
    <definedName name="F1.110" localSheetId="0">[17]Sheet2!#REF!</definedName>
    <definedName name="F1.110">[17]Sheet2!#REF!</definedName>
    <definedName name="F1.120" localSheetId="0">[17]Sheet2!#REF!</definedName>
    <definedName name="F1.120">[17]Sheet2!#REF!</definedName>
    <definedName name="F1.130" localSheetId="0">[17]Sheet2!#REF!</definedName>
    <definedName name="F1.130">[17]Sheet2!#REF!</definedName>
    <definedName name="F1.140" localSheetId="0">[17]Sheet2!#REF!</definedName>
    <definedName name="F1.140">[17]Sheet2!#REF!</definedName>
    <definedName name="F1.150" localSheetId="0">[17]Sheet2!#REF!</definedName>
    <definedName name="F1.150">[17]Sheet2!#REF!</definedName>
    <definedName name="F2.001" localSheetId="0">[17]Sheet2!#REF!</definedName>
    <definedName name="F2.001">[17]Sheet2!#REF!</definedName>
    <definedName name="F2.011" localSheetId="0">[17]Sheet2!#REF!</definedName>
    <definedName name="F2.011">[17]Sheet2!#REF!</definedName>
    <definedName name="F2.021" localSheetId="0">[17]Sheet2!#REF!</definedName>
    <definedName name="F2.021">[17]Sheet2!#REF!</definedName>
    <definedName name="F2.031" localSheetId="0">[17]Sheet2!#REF!</definedName>
    <definedName name="F2.031">[17]Sheet2!#REF!</definedName>
    <definedName name="F2.041" localSheetId="0">[17]Sheet2!#REF!</definedName>
    <definedName name="F2.041">[17]Sheet2!#REF!</definedName>
    <definedName name="F2.051" localSheetId="0">[17]Sheet2!#REF!</definedName>
    <definedName name="F2.051">[17]Sheet2!#REF!</definedName>
    <definedName name="F2.052" localSheetId="0">[17]Sheet2!#REF!</definedName>
    <definedName name="F2.052">[17]Sheet2!#REF!</definedName>
    <definedName name="F2.061" localSheetId="0">[17]Sheet2!#REF!</definedName>
    <definedName name="F2.061">[17]Sheet2!#REF!</definedName>
    <definedName name="F2.071" localSheetId="0">[17]Sheet2!#REF!</definedName>
    <definedName name="F2.071">[17]Sheet2!#REF!</definedName>
    <definedName name="F2.101" localSheetId="0">[17]Sheet2!#REF!</definedName>
    <definedName name="F2.101">[17]Sheet2!#REF!</definedName>
    <definedName name="F2.111" localSheetId="0">[17]Sheet2!#REF!</definedName>
    <definedName name="F2.111">[17]Sheet2!#REF!</definedName>
    <definedName name="F2.121" localSheetId="0">[17]Sheet2!#REF!</definedName>
    <definedName name="F2.121">[17]Sheet2!#REF!</definedName>
    <definedName name="F2.131" localSheetId="0">[17]Sheet2!#REF!</definedName>
    <definedName name="F2.131">[17]Sheet2!#REF!</definedName>
    <definedName name="F2.141" localSheetId="0">[17]Sheet2!#REF!</definedName>
    <definedName name="F2.141">[17]Sheet2!#REF!</definedName>
    <definedName name="F2.200" localSheetId="0">[17]Sheet2!#REF!</definedName>
    <definedName name="F2.200">[17]Sheet2!#REF!</definedName>
    <definedName name="F2.210" localSheetId="0">[17]Sheet2!#REF!</definedName>
    <definedName name="F2.210">[17]Sheet2!#REF!</definedName>
    <definedName name="F2.220" localSheetId="0">[17]Sheet2!#REF!</definedName>
    <definedName name="F2.220">[17]Sheet2!#REF!</definedName>
    <definedName name="F2.230" localSheetId="0">[17]Sheet2!#REF!</definedName>
    <definedName name="F2.230">[17]Sheet2!#REF!</definedName>
    <definedName name="F2.240" localSheetId="0">[17]Sheet2!#REF!</definedName>
    <definedName name="F2.240">[17]Sheet2!#REF!</definedName>
    <definedName name="F2.250" localSheetId="0">[17]Sheet2!#REF!</definedName>
    <definedName name="F2.250">[17]Sheet2!#REF!</definedName>
    <definedName name="F2.300" localSheetId="0">[17]Sheet2!#REF!</definedName>
    <definedName name="F2.300">[17]Sheet2!#REF!</definedName>
    <definedName name="F2.310" localSheetId="0">[17]Sheet2!#REF!</definedName>
    <definedName name="F2.310">[17]Sheet2!#REF!</definedName>
    <definedName name="F2.320" localSheetId="0">[17]Sheet2!#REF!</definedName>
    <definedName name="F2.320">[17]Sheet2!#REF!</definedName>
    <definedName name="F3.000" localSheetId="0">[17]Sheet2!#REF!</definedName>
    <definedName name="F3.000">[17]Sheet2!#REF!</definedName>
    <definedName name="F3.010" localSheetId="0">[17]Sheet2!#REF!</definedName>
    <definedName name="F3.010">[17]Sheet2!#REF!</definedName>
    <definedName name="F3.020" localSheetId="0">[17]Sheet2!#REF!</definedName>
    <definedName name="F3.020">[17]Sheet2!#REF!</definedName>
    <definedName name="F3.030" localSheetId="0">[17]Sheet2!#REF!</definedName>
    <definedName name="F3.030">[17]Sheet2!#REF!</definedName>
    <definedName name="F3.100" localSheetId="0">[17]Sheet2!#REF!</definedName>
    <definedName name="F3.100">[17]Sheet2!#REF!</definedName>
    <definedName name="F3.110" localSheetId="0">[17]Sheet2!#REF!</definedName>
    <definedName name="F3.110">[17]Sheet2!#REF!</definedName>
    <definedName name="F3.120" localSheetId="0">[17]Sheet2!#REF!</definedName>
    <definedName name="F3.120">[17]Sheet2!#REF!</definedName>
    <definedName name="F3.130" localSheetId="0">[17]Sheet2!#REF!</definedName>
    <definedName name="F3.130">[17]Sheet2!#REF!</definedName>
    <definedName name="F4.000" localSheetId="0">[17]Sheet2!#REF!</definedName>
    <definedName name="F4.000">[17]Sheet2!#REF!</definedName>
    <definedName name="F4.010" localSheetId="0">[17]Sheet2!#REF!</definedName>
    <definedName name="F4.010">[17]Sheet2!#REF!</definedName>
    <definedName name="F4.020" localSheetId="0">[17]Sheet2!#REF!</definedName>
    <definedName name="F4.020">[17]Sheet2!#REF!</definedName>
    <definedName name="F4.030" localSheetId="0">[17]Sheet2!#REF!</definedName>
    <definedName name="F4.030">[17]Sheet2!#REF!</definedName>
    <definedName name="F4.100" localSheetId="0">[17]Sheet2!#REF!</definedName>
    <definedName name="F4.100">[17]Sheet2!#REF!</definedName>
    <definedName name="F4.120" localSheetId="0">[17]Sheet2!#REF!</definedName>
    <definedName name="F4.120">[17]Sheet2!#REF!</definedName>
    <definedName name="F4.140" localSheetId="0">[17]Sheet2!#REF!</definedName>
    <definedName name="F4.140">[17]Sheet2!#REF!</definedName>
    <definedName name="F4.160" localSheetId="0">[17]Sheet2!#REF!</definedName>
    <definedName name="F4.160">[17]Sheet2!#REF!</definedName>
    <definedName name="F4.200" localSheetId="0">[17]Sheet2!#REF!</definedName>
    <definedName name="F4.200">[17]Sheet2!#REF!</definedName>
    <definedName name="F4.220" localSheetId="0">[17]Sheet2!#REF!</definedName>
    <definedName name="F4.220">[17]Sheet2!#REF!</definedName>
    <definedName name="F4.240" localSheetId="0">[17]Sheet2!#REF!</definedName>
    <definedName name="F4.240">[17]Sheet2!#REF!</definedName>
    <definedName name="F4.260" localSheetId="0">[17]Sheet2!#REF!</definedName>
    <definedName name="F4.260">[17]Sheet2!#REF!</definedName>
    <definedName name="F4.300" localSheetId="0">[17]Sheet2!#REF!</definedName>
    <definedName name="F4.300">[17]Sheet2!#REF!</definedName>
    <definedName name="F4.320" localSheetId="0">[17]Sheet2!#REF!</definedName>
    <definedName name="F4.320">[17]Sheet2!#REF!</definedName>
    <definedName name="F4.340" localSheetId="0">[17]Sheet2!#REF!</definedName>
    <definedName name="F4.340">[17]Sheet2!#REF!</definedName>
    <definedName name="F4.400" localSheetId="0">[17]Sheet2!#REF!</definedName>
    <definedName name="F4.400">[17]Sheet2!#REF!</definedName>
    <definedName name="F4.420" localSheetId="0">[17]Sheet2!#REF!</definedName>
    <definedName name="F4.420">[17]Sheet2!#REF!</definedName>
    <definedName name="F4.440" localSheetId="0">[17]Sheet2!#REF!</definedName>
    <definedName name="F4.440">[17]Sheet2!#REF!</definedName>
    <definedName name="F4.500" localSheetId="0">[17]Sheet2!#REF!</definedName>
    <definedName name="F4.500">[17]Sheet2!#REF!</definedName>
    <definedName name="F4.530" localSheetId="0">[17]Sheet2!#REF!</definedName>
    <definedName name="F4.530">[17]Sheet2!#REF!</definedName>
    <definedName name="F4.550" localSheetId="0">[17]Sheet2!#REF!</definedName>
    <definedName name="F4.550">[17]Sheet2!#REF!</definedName>
    <definedName name="F4.570" localSheetId="0">[17]Sheet2!#REF!</definedName>
    <definedName name="F4.570">[17]Sheet2!#REF!</definedName>
    <definedName name="F4.600" localSheetId="0">[17]Sheet2!#REF!</definedName>
    <definedName name="F4.600">[17]Sheet2!#REF!</definedName>
    <definedName name="F4.610" localSheetId="0">[17]Sheet2!#REF!</definedName>
    <definedName name="F4.610">[17]Sheet2!#REF!</definedName>
    <definedName name="F4.620" localSheetId="0">[17]Sheet2!#REF!</definedName>
    <definedName name="F4.620">[17]Sheet2!#REF!</definedName>
    <definedName name="F4.700" localSheetId="0">[17]Sheet2!#REF!</definedName>
    <definedName name="F4.700">[17]Sheet2!#REF!</definedName>
    <definedName name="F4.730" localSheetId="0">[17]Sheet2!#REF!</definedName>
    <definedName name="F4.730">[17]Sheet2!#REF!</definedName>
    <definedName name="F4.740" localSheetId="0">[17]Sheet2!#REF!</definedName>
    <definedName name="F4.740">[17]Sheet2!#REF!</definedName>
    <definedName name="F4.800" localSheetId="0">[17]Sheet2!#REF!</definedName>
    <definedName name="F4.800">[17]Sheet2!#REF!</definedName>
    <definedName name="F4.830" localSheetId="0">[17]Sheet2!#REF!</definedName>
    <definedName name="F4.830">[17]Sheet2!#REF!</definedName>
    <definedName name="F4.840" localSheetId="0">[17]Sheet2!#REF!</definedName>
    <definedName name="F4.840">[17]Sheet2!#REF!</definedName>
    <definedName name="F5.01" localSheetId="0">[17]Sheet2!#REF!</definedName>
    <definedName name="F5.01">[17]Sheet2!#REF!</definedName>
    <definedName name="F5.02" localSheetId="0">[17]Sheet2!#REF!</definedName>
    <definedName name="F5.02">[17]Sheet2!#REF!</definedName>
    <definedName name="F5.03" localSheetId="0">[17]Sheet2!#REF!</definedName>
    <definedName name="F5.03">[17]Sheet2!#REF!</definedName>
    <definedName name="F5.04" localSheetId="0">[17]Sheet2!#REF!</definedName>
    <definedName name="F5.04">[17]Sheet2!#REF!</definedName>
    <definedName name="F5.05" localSheetId="0">[17]Sheet2!#REF!</definedName>
    <definedName name="F5.05">[17]Sheet2!#REF!</definedName>
    <definedName name="F5.11" localSheetId="0">[17]Sheet2!#REF!</definedName>
    <definedName name="F5.11">[17]Sheet2!#REF!</definedName>
    <definedName name="F5.12" localSheetId="0">[17]Sheet2!#REF!</definedName>
    <definedName name="F5.12">[17]Sheet2!#REF!</definedName>
    <definedName name="F5.13" localSheetId="0">[17]Sheet2!#REF!</definedName>
    <definedName name="F5.13">[17]Sheet2!#REF!</definedName>
    <definedName name="F5.14" localSheetId="0">[17]Sheet2!#REF!</definedName>
    <definedName name="F5.14">[17]Sheet2!#REF!</definedName>
    <definedName name="F5.15" localSheetId="0">[17]Sheet2!#REF!</definedName>
    <definedName name="F5.15">[17]Sheet2!#REF!</definedName>
    <definedName name="F6.001" localSheetId="0">[17]Sheet2!#REF!</definedName>
    <definedName name="F6.001">[17]Sheet2!#REF!</definedName>
    <definedName name="F6.002" localSheetId="0">[17]Sheet2!#REF!</definedName>
    <definedName name="F6.002">[17]Sheet2!#REF!</definedName>
    <definedName name="F6.003" localSheetId="0">[17]Sheet2!#REF!</definedName>
    <definedName name="F6.003">[17]Sheet2!#REF!</definedName>
    <definedName name="F6.004" localSheetId="0">[17]Sheet2!#REF!</definedName>
    <definedName name="F6.004">[17]Sheet2!#REF!</definedName>
    <definedName name="f92F56" localSheetId="0">[4]dtxl!#REF!</definedName>
    <definedName name="f92F56">[4]dtxl!#REF!</definedName>
    <definedName name="FACTOR" localSheetId="0">#REF!</definedName>
    <definedName name="FACTOR">#REF!</definedName>
    <definedName name="Fi" localSheetId="0">#REF!</definedName>
    <definedName name="Fi">#REF!</definedName>
    <definedName name="FP" localSheetId="0">'[1]COAT&amp;WRAP-QIOT-#3'!#REF!</definedName>
    <definedName name="FP">'[1]COAT&amp;WRAP-QIOT-#3'!#REF!</definedName>
    <definedName name="fs" localSheetId="0">#REF!</definedName>
    <definedName name="fs">#REF!</definedName>
    <definedName name="g" localSheetId="0">'[18]DG '!#REF!</definedName>
    <definedName name="g">'[18]DG '!#REF!</definedName>
    <definedName name="G0.000" localSheetId="0">[17]Sheet2!#REF!</definedName>
    <definedName name="G0.000">[17]Sheet2!#REF!</definedName>
    <definedName name="G0.010" localSheetId="0">[17]Sheet2!#REF!</definedName>
    <definedName name="G0.010">[17]Sheet2!#REF!</definedName>
    <definedName name="G0.020" localSheetId="0">[17]Sheet2!#REF!</definedName>
    <definedName name="G0.020">[17]Sheet2!#REF!</definedName>
    <definedName name="G0.100" localSheetId="0">[17]Sheet2!#REF!</definedName>
    <definedName name="G0.100">[17]Sheet2!#REF!</definedName>
    <definedName name="G0.110" localSheetId="0">[17]Sheet2!#REF!</definedName>
    <definedName name="G0.110">[17]Sheet2!#REF!</definedName>
    <definedName name="G0.120" localSheetId="0">[17]Sheet2!#REF!</definedName>
    <definedName name="G0.120">[17]Sheet2!#REF!</definedName>
    <definedName name="G1.000" localSheetId="0">[17]Sheet2!#REF!</definedName>
    <definedName name="G1.000">[17]Sheet2!#REF!</definedName>
    <definedName name="G1.011" localSheetId="0">[17]Sheet2!#REF!</definedName>
    <definedName name="G1.011">[17]Sheet2!#REF!</definedName>
    <definedName name="G1.021" localSheetId="0">[17]Sheet2!#REF!</definedName>
    <definedName name="G1.021">[17]Sheet2!#REF!</definedName>
    <definedName name="G1.031" localSheetId="0">[17]Sheet2!#REF!</definedName>
    <definedName name="G1.031">[17]Sheet2!#REF!</definedName>
    <definedName name="G1.041" localSheetId="0">[17]Sheet2!#REF!</definedName>
    <definedName name="G1.041">[17]Sheet2!#REF!</definedName>
    <definedName name="G1.051" localSheetId="0">[17]Sheet2!#REF!</definedName>
    <definedName name="G1.051">[17]Sheet2!#REF!</definedName>
    <definedName name="G2.000" localSheetId="0">[17]Sheet2!#REF!</definedName>
    <definedName name="G2.000">[17]Sheet2!#REF!</definedName>
    <definedName name="G2.010" localSheetId="0">[17]Sheet2!#REF!</definedName>
    <definedName name="G2.010">[17]Sheet2!#REF!</definedName>
    <definedName name="G2.020" localSheetId="0">[17]Sheet2!#REF!</definedName>
    <definedName name="G2.020">[17]Sheet2!#REF!</definedName>
    <definedName name="G2.030" localSheetId="0">[17]Sheet2!#REF!</definedName>
    <definedName name="G2.030">[17]Sheet2!#REF!</definedName>
    <definedName name="G3.000" localSheetId="0">[17]Sheet2!#REF!</definedName>
    <definedName name="G3.000">[17]Sheet2!#REF!</definedName>
    <definedName name="G3.011" localSheetId="0">[17]Sheet2!#REF!</definedName>
    <definedName name="G3.011">[17]Sheet2!#REF!</definedName>
    <definedName name="G3.021" localSheetId="0">[17]Sheet2!#REF!</definedName>
    <definedName name="G3.021">[17]Sheet2!#REF!</definedName>
    <definedName name="G3.031" localSheetId="0">[17]Sheet2!#REF!</definedName>
    <definedName name="G3.031">[17]Sheet2!#REF!</definedName>
    <definedName name="G3.041" localSheetId="0">[17]Sheet2!#REF!</definedName>
    <definedName name="G3.041">[17]Sheet2!#REF!</definedName>
    <definedName name="G3.100" localSheetId="0">[17]Sheet2!#REF!</definedName>
    <definedName name="G3.100">[17]Sheet2!#REF!</definedName>
    <definedName name="G3.111" localSheetId="0">[17]Sheet2!#REF!</definedName>
    <definedName name="G3.111">[17]Sheet2!#REF!</definedName>
    <definedName name="G3.121" localSheetId="0">[17]Sheet2!#REF!</definedName>
    <definedName name="G3.121">[17]Sheet2!#REF!</definedName>
    <definedName name="G3.131" localSheetId="0">[17]Sheet2!#REF!</definedName>
    <definedName name="G3.131">[17]Sheet2!#REF!</definedName>
    <definedName name="G3.141" localSheetId="0">[17]Sheet2!#REF!</definedName>
    <definedName name="G3.141">[17]Sheet2!#REF!</definedName>
    <definedName name="G3.201" localSheetId="0">[17]Sheet2!#REF!</definedName>
    <definedName name="G3.201">[17]Sheet2!#REF!</definedName>
    <definedName name="G3.211" localSheetId="0">[17]Sheet2!#REF!</definedName>
    <definedName name="G3.211">[17]Sheet2!#REF!</definedName>
    <definedName name="G3.221" localSheetId="0">[17]Sheet2!#REF!</definedName>
    <definedName name="G3.221">[17]Sheet2!#REF!</definedName>
    <definedName name="G3.231" localSheetId="0">[17]Sheet2!#REF!</definedName>
    <definedName name="G3.231">[17]Sheet2!#REF!</definedName>
    <definedName name="G3.241" localSheetId="0">[17]Sheet2!#REF!</definedName>
    <definedName name="G3.241">[17]Sheet2!#REF!</definedName>
    <definedName name="G3.301" localSheetId="0">[17]Sheet2!#REF!</definedName>
    <definedName name="G3.301">[17]Sheet2!#REF!</definedName>
    <definedName name="G3.311" localSheetId="0">[17]Sheet2!#REF!</definedName>
    <definedName name="G3.311">[17]Sheet2!#REF!</definedName>
    <definedName name="G3.321" localSheetId="0">[17]Sheet2!#REF!</definedName>
    <definedName name="G3.321">[17]Sheet2!#REF!</definedName>
    <definedName name="G3.331" localSheetId="0">[17]Sheet2!#REF!</definedName>
    <definedName name="G3.331">[17]Sheet2!#REF!</definedName>
    <definedName name="G3.341" localSheetId="0">[17]Sheet2!#REF!</definedName>
    <definedName name="G3.341">[17]Sheet2!#REF!</definedName>
    <definedName name="G4.000" localSheetId="0">[17]Sheet2!#REF!</definedName>
    <definedName name="G4.000">[17]Sheet2!#REF!</definedName>
    <definedName name="G4.010" localSheetId="0">[17]Sheet2!#REF!</definedName>
    <definedName name="G4.010">[17]Sheet2!#REF!</definedName>
    <definedName name="G4.020" localSheetId="0">[17]Sheet2!#REF!</definedName>
    <definedName name="G4.020">[17]Sheet2!#REF!</definedName>
    <definedName name="G4.030" localSheetId="0">[17]Sheet2!#REF!</definedName>
    <definedName name="G4.030">[17]Sheet2!#REF!</definedName>
    <definedName name="G4.040" localSheetId="0">[17]Sheet2!#REF!</definedName>
    <definedName name="G4.040">[17]Sheet2!#REF!</definedName>
    <definedName name="G4.101" localSheetId="0">[17]Sheet2!#REF!</definedName>
    <definedName name="G4.101">[17]Sheet2!#REF!</definedName>
    <definedName name="G4.111" localSheetId="0">[17]Sheet2!#REF!</definedName>
    <definedName name="G4.111">[17]Sheet2!#REF!</definedName>
    <definedName name="G4.121" localSheetId="0">[17]Sheet2!#REF!</definedName>
    <definedName name="G4.121">[17]Sheet2!#REF!</definedName>
    <definedName name="G4.131" localSheetId="0">[17]Sheet2!#REF!</definedName>
    <definedName name="G4.131">[17]Sheet2!#REF!</definedName>
    <definedName name="G4.141" localSheetId="0">[17]Sheet2!#REF!</definedName>
    <definedName name="G4.141">[17]Sheet2!#REF!</definedName>
    <definedName name="G4.151" localSheetId="0">[17]Sheet2!#REF!</definedName>
    <definedName name="G4.151">[17]Sheet2!#REF!</definedName>
    <definedName name="G4.161" localSheetId="0">[17]Sheet2!#REF!</definedName>
    <definedName name="G4.161">[17]Sheet2!#REF!</definedName>
    <definedName name="G4.171" localSheetId="0">[17]Sheet2!#REF!</definedName>
    <definedName name="G4.171">[17]Sheet2!#REF!</definedName>
    <definedName name="G4.200" localSheetId="0">[17]Sheet2!#REF!</definedName>
    <definedName name="G4.200">[17]Sheet2!#REF!</definedName>
    <definedName name="G4.210" localSheetId="0">[17]Sheet2!#REF!</definedName>
    <definedName name="G4.210">[17]Sheet2!#REF!</definedName>
    <definedName name="G4.220" localSheetId="0">[17]Sheet2!#REF!</definedName>
    <definedName name="G4.220">[17]Sheet2!#REF!</definedName>
    <definedName name="g40g40" localSheetId="0">[19]tuong!#REF!</definedName>
    <definedName name="g40g40">[19]tuong!#REF!</definedName>
    <definedName name="gl3p" localSheetId="0">#REF!</definedName>
    <definedName name="gl3p">#REF!</definedName>
    <definedName name="GoBack" localSheetId="0">[15]Sheet1!GoBack</definedName>
    <definedName name="GoBack">[15]Sheet1!GoBack</definedName>
    <definedName name="GPT_GROUNDING_PT" localSheetId="0">'[20]NEW-PANEL'!#REF!</definedName>
    <definedName name="GPT_GROUNDING_PT">'[20]NEW-PANEL'!#REF!</definedName>
    <definedName name="gv">[5]gVL!$Q$28</definedName>
    <definedName name="gvl">[21]GVL!$A$6:$F$131</definedName>
    <definedName name="h" localSheetId="0" hidden="1">{"'Sheet1'!$L$16"}</definedName>
    <definedName name="h" hidden="1">{"'Sheet1'!$L$16"}</definedName>
    <definedName name="H0.001" localSheetId="0">[17]Sheet2!#REF!</definedName>
    <definedName name="H0.001">[17]Sheet2!#REF!</definedName>
    <definedName name="H0.011" localSheetId="0">[17]Sheet2!#REF!</definedName>
    <definedName name="H0.011">[17]Sheet2!#REF!</definedName>
    <definedName name="H0.021" localSheetId="0">[17]Sheet2!#REF!</definedName>
    <definedName name="H0.021">[17]Sheet2!#REF!</definedName>
    <definedName name="H0.031" localSheetId="0">[17]Sheet2!#REF!</definedName>
    <definedName name="H0.031">[17]Sheet2!#REF!</definedName>
    <definedName name="Heä_soá_laép_xaø_H">1.7</definedName>
    <definedName name="heä_soá_sình_laày" localSheetId="0">#REF!</definedName>
    <definedName name="heä_soá_sình_laày">#REF!</definedName>
    <definedName name="HH15HT" localSheetId="0">'[4]TONGKE-HT'!#REF!</definedName>
    <definedName name="HH15HT">'[4]TONGKE-HT'!#REF!</definedName>
    <definedName name="HH16HT" localSheetId="0">'[4]TONGKE-HT'!#REF!</definedName>
    <definedName name="HH16HT">'[4]TONGKE-HT'!#REF!</definedName>
    <definedName name="HH19HT" localSheetId="0">'[4]TONGKE-HT'!#REF!</definedName>
    <definedName name="HH19HT">'[4]TONGKE-HT'!#REF!</definedName>
    <definedName name="HH20HT" localSheetId="0">'[4]TONGKE-HT'!#REF!</definedName>
    <definedName name="HH20HT">'[4]TONGKE-HT'!#REF!</definedName>
    <definedName name="hhhh" localSheetId="0">#REF!</definedName>
    <definedName name="hhhh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SCT3">0.1</definedName>
    <definedName name="hsdc1" localSheetId="0">#REF!</definedName>
    <definedName name="hsdc1">#REF!</definedName>
    <definedName name="HSDD" localSheetId="0">[4]phuluc1!#REF!</definedName>
    <definedName name="HSDD">[4]phuluc1!#REF!</definedName>
    <definedName name="HSDN">2.5</definedName>
    <definedName name="HSHH" localSheetId="0">#REF!</definedName>
    <definedName name="HSHH">#REF!</definedName>
    <definedName name="HSHHUT" localSheetId="0">#REF!</definedName>
    <definedName name="HSHHUT">#REF!</definedName>
    <definedName name="hskk1">[4]chitiet!$D$4</definedName>
    <definedName name="HSNC">[22]Du_lieu!$C$6</definedName>
    <definedName name="HSSL" localSheetId="0">#REF!</definedName>
    <definedName name="HSSL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t25nc" localSheetId="0">'[4]lam-moi'!#REF!</definedName>
    <definedName name="ht25nc">'[4]lam-moi'!#REF!</definedName>
    <definedName name="ht25vl" localSheetId="0">'[4]lam-moi'!#REF!</definedName>
    <definedName name="ht25vl">'[4]lam-moi'!#REF!</definedName>
    <definedName name="ht325nc" localSheetId="0">'[4]lam-moi'!#REF!</definedName>
    <definedName name="ht325nc">'[4]lam-moi'!#REF!</definedName>
    <definedName name="ht325vl" localSheetId="0">'[4]lam-moi'!#REF!</definedName>
    <definedName name="ht325vl">'[4]lam-moi'!#REF!</definedName>
    <definedName name="ht37k" localSheetId="0">'[4]lam-moi'!#REF!</definedName>
    <definedName name="ht37k">'[4]lam-moi'!#REF!</definedName>
    <definedName name="ht37nc" localSheetId="0">'[4]lam-moi'!#REF!</definedName>
    <definedName name="ht37nc">'[4]lam-moi'!#REF!</definedName>
    <definedName name="ht50nc" localSheetId="0">'[4]lam-moi'!#REF!</definedName>
    <definedName name="ht50nc">'[4]lam-moi'!#REF!</definedName>
    <definedName name="ht50vl" localSheetId="0">'[4]lam-moi'!#REF!</definedName>
    <definedName name="ht50vl">'[4]lam-moi'!#REF!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0">#REF!</definedName>
    <definedName name="HTNC">#REF!</definedName>
    <definedName name="HTVL" localSheetId="0">#REF!</definedName>
    <definedName name="HTVL">#REF!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2É6" localSheetId="0">[4]chitimc!#REF!</definedName>
    <definedName name="I2É6">[4]chitimc!#REF!</definedName>
    <definedName name="IDLAB_COST" localSheetId="0">#REF!</definedName>
    <definedName name="IDLAB_COST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O" localSheetId="0">'[1]COAT&amp;WRAP-QIOT-#3'!#REF!</definedName>
    <definedName name="IO">'[1]COAT&amp;WRAP-QIOT-#3'!#REF!</definedName>
    <definedName name="j" localSheetId="0">#REF!</definedName>
    <definedName name="j">#REF!</definedName>
    <definedName name="j356C8" localSheetId="0">#REF!</definedName>
    <definedName name="j356C8">#REF!</definedName>
    <definedName name="k" localSheetId="0">#REF!</definedName>
    <definedName name="k">#REF!</definedName>
    <definedName name="K0.001" localSheetId="0">[17]Sheet2!#REF!</definedName>
    <definedName name="K0.001">[17]Sheet2!#REF!</definedName>
    <definedName name="K0.011" localSheetId="0">[17]Sheet2!#REF!</definedName>
    <definedName name="K0.011">[17]Sheet2!#REF!</definedName>
    <definedName name="K0.101" localSheetId="0">[17]Sheet2!#REF!</definedName>
    <definedName name="K0.101">[17]Sheet2!#REF!</definedName>
    <definedName name="K0.111" localSheetId="0">[17]Sheet2!#REF!</definedName>
    <definedName name="K0.111">[17]Sheet2!#REF!</definedName>
    <definedName name="K0.201" localSheetId="0">[17]Sheet2!#REF!</definedName>
    <definedName name="K0.201">[17]Sheet2!#REF!</definedName>
    <definedName name="K0.211" localSheetId="0">[17]Sheet2!#REF!</definedName>
    <definedName name="K0.211">[17]Sheet2!#REF!</definedName>
    <definedName name="K0.301" localSheetId="0">[17]Sheet2!#REF!</definedName>
    <definedName name="K0.301">[17]Sheet2!#REF!</definedName>
    <definedName name="K0.311" localSheetId="0">[17]Sheet2!#REF!</definedName>
    <definedName name="K0.311">[17]Sheet2!#REF!</definedName>
    <definedName name="K0.400" localSheetId="0">[17]Sheet2!#REF!</definedName>
    <definedName name="K0.400">[17]Sheet2!#REF!</definedName>
    <definedName name="K0.410" localSheetId="0">[17]Sheet2!#REF!</definedName>
    <definedName name="K0.410">[17]Sheet2!#REF!</definedName>
    <definedName name="K0.501" localSheetId="0">[17]Sheet2!#REF!</definedName>
    <definedName name="K0.501">[17]Sheet2!#REF!</definedName>
    <definedName name="K0.511" localSheetId="0">[17]Sheet2!#REF!</definedName>
    <definedName name="K0.511">[17]Sheet2!#REF!</definedName>
    <definedName name="K0.61" localSheetId="0">[17]Sheet2!#REF!</definedName>
    <definedName name="K0.61">[17]Sheet2!#REF!</definedName>
    <definedName name="K0.71" localSheetId="0">[17]Sheet2!#REF!</definedName>
    <definedName name="K0.71">[17]Sheet2!#REF!</definedName>
    <definedName name="K1.001" localSheetId="0">[17]Sheet2!#REF!</definedName>
    <definedName name="K1.001">[17]Sheet2!#REF!</definedName>
    <definedName name="K1.021" localSheetId="0">[17]Sheet2!#REF!</definedName>
    <definedName name="K1.021">[17]Sheet2!#REF!</definedName>
    <definedName name="K1.041" localSheetId="0">[17]Sheet2!#REF!</definedName>
    <definedName name="K1.041">[17]Sheet2!#REF!</definedName>
    <definedName name="K1.121" localSheetId="0">[17]Sheet2!#REF!</definedName>
    <definedName name="K1.121">[17]Sheet2!#REF!</definedName>
    <definedName name="K1.201" localSheetId="0">[17]Sheet2!#REF!</definedName>
    <definedName name="K1.201">[17]Sheet2!#REF!</definedName>
    <definedName name="K1.211" localSheetId="0">[17]Sheet2!#REF!</definedName>
    <definedName name="K1.211">[17]Sheet2!#REF!</definedName>
    <definedName name="K1.221" localSheetId="0">[17]Sheet2!#REF!</definedName>
    <definedName name="K1.221">[17]Sheet2!#REF!</definedName>
    <definedName name="K1.301" localSheetId="0">[17]Sheet2!#REF!</definedName>
    <definedName name="K1.301">[17]Sheet2!#REF!</definedName>
    <definedName name="K1.321" localSheetId="0">[17]Sheet2!#REF!</definedName>
    <definedName name="K1.321">[17]Sheet2!#REF!</definedName>
    <definedName name="K1.331" localSheetId="0">[17]Sheet2!#REF!</definedName>
    <definedName name="K1.331">[17]Sheet2!#REF!</definedName>
    <definedName name="K1.341" localSheetId="0">[17]Sheet2!#REF!</definedName>
    <definedName name="K1.341">[17]Sheet2!#REF!</definedName>
    <definedName name="K1.401" localSheetId="0">[17]Sheet2!#REF!</definedName>
    <definedName name="K1.401">[17]Sheet2!#REF!</definedName>
    <definedName name="K1.411" localSheetId="0">[17]Sheet2!#REF!</definedName>
    <definedName name="K1.411">[17]Sheet2!#REF!</definedName>
    <definedName name="K1.421" localSheetId="0">[17]Sheet2!#REF!</definedName>
    <definedName name="K1.421">[17]Sheet2!#REF!</definedName>
    <definedName name="K1.431" localSheetId="0">[17]Sheet2!#REF!</definedName>
    <definedName name="K1.431">[17]Sheet2!#REF!</definedName>
    <definedName name="K1.441" localSheetId="0">[17]Sheet2!#REF!</definedName>
    <definedName name="K1.441">[17]Sheet2!#REF!</definedName>
    <definedName name="K2.001" localSheetId="0">[17]Sheet2!#REF!</definedName>
    <definedName name="K2.001">[17]Sheet2!#REF!</definedName>
    <definedName name="K2.011" localSheetId="0">[17]Sheet2!#REF!</definedName>
    <definedName name="K2.011">[17]Sheet2!#REF!</definedName>
    <definedName name="K2.021" localSheetId="0">[17]Sheet2!#REF!</definedName>
    <definedName name="K2.021">[17]Sheet2!#REF!</definedName>
    <definedName name="K2.031" localSheetId="0">[17]Sheet2!#REF!</definedName>
    <definedName name="K2.031">[17]Sheet2!#REF!</definedName>
    <definedName name="K2.041" localSheetId="0">[17]Sheet2!#REF!</definedName>
    <definedName name="K2.041">[17]Sheet2!#REF!</definedName>
    <definedName name="K2.101" localSheetId="0">[17]Sheet2!#REF!</definedName>
    <definedName name="K2.101">[17]Sheet2!#REF!</definedName>
    <definedName name="K2.111" localSheetId="0">[17]Sheet2!#REF!</definedName>
    <definedName name="K2.111">[17]Sheet2!#REF!</definedName>
    <definedName name="K2.121" localSheetId="0">[17]Sheet2!#REF!</definedName>
    <definedName name="K2.121">[17]Sheet2!#REF!</definedName>
    <definedName name="K2.131" localSheetId="0">[17]Sheet2!#REF!</definedName>
    <definedName name="K2.131">[17]Sheet2!#REF!</definedName>
    <definedName name="K2.141" localSheetId="0">[17]Sheet2!#REF!</definedName>
    <definedName name="K2.141">[17]Sheet2!#REF!</definedName>
    <definedName name="K2.201" localSheetId="0">[17]Sheet2!#REF!</definedName>
    <definedName name="K2.201">[17]Sheet2!#REF!</definedName>
    <definedName name="K2.211" localSheetId="0">[17]Sheet2!#REF!</definedName>
    <definedName name="K2.211">[17]Sheet2!#REF!</definedName>
    <definedName name="K2.221" localSheetId="0">[17]Sheet2!#REF!</definedName>
    <definedName name="K2.221">[17]Sheet2!#REF!</definedName>
    <definedName name="K2.231" localSheetId="0">[17]Sheet2!#REF!</definedName>
    <definedName name="K2.231">[17]Sheet2!#REF!</definedName>
    <definedName name="K2.241" localSheetId="0">[17]Sheet2!#REF!</definedName>
    <definedName name="K2.241">[17]Sheet2!#REF!</definedName>
    <definedName name="K2.301" localSheetId="0">[17]Sheet2!#REF!</definedName>
    <definedName name="K2.301">[17]Sheet2!#REF!</definedName>
    <definedName name="K2.321" localSheetId="0">[17]Sheet2!#REF!</definedName>
    <definedName name="K2.321">[17]Sheet2!#REF!</definedName>
    <definedName name="K2.341" localSheetId="0">[17]Sheet2!#REF!</definedName>
    <definedName name="K2.341">[17]Sheet2!#REF!</definedName>
    <definedName name="K2.400" localSheetId="0">[17]Sheet2!#REF!</definedName>
    <definedName name="K2.400">[17]Sheet2!#REF!</definedName>
    <definedName name="K2.420" localSheetId="0">[17]Sheet2!#REF!</definedName>
    <definedName name="K2.420">[17]Sheet2!#REF!</definedName>
    <definedName name="K2.440" localSheetId="0">[17]Sheet2!#REF!</definedName>
    <definedName name="K2.440">[17]Sheet2!#REF!</definedName>
    <definedName name="K2.500" localSheetId="0">[17]Sheet2!#REF!</definedName>
    <definedName name="K2.500">[17]Sheet2!#REF!</definedName>
    <definedName name="K2.520" localSheetId="0">[17]Sheet2!#REF!</definedName>
    <definedName name="K2.520">[17]Sheet2!#REF!</definedName>
    <definedName name="K2.540" localSheetId="0">[17]Sheet2!#REF!</definedName>
    <definedName name="K2.540">[17]Sheet2!#REF!</definedName>
    <definedName name="k2b" localSheetId="0">'[4]THPDMoi  (2)'!#REF!</definedName>
    <definedName name="k2b">'[4]THPDMoi  (2)'!#REF!</definedName>
    <definedName name="K3.210" localSheetId="0">[17]Sheet2!#REF!</definedName>
    <definedName name="K3.210">[17]Sheet2!#REF!</definedName>
    <definedName name="K3.220" localSheetId="0">[17]Sheet2!#REF!</definedName>
    <definedName name="K3.220">[17]Sheet2!#REF!</definedName>
    <definedName name="K3.230" localSheetId="0">[17]Sheet2!#REF!</definedName>
    <definedName name="K3.230">[17]Sheet2!#REF!</definedName>
    <definedName name="K3.310" localSheetId="0">[17]Sheet2!#REF!</definedName>
    <definedName name="K3.310">[17]Sheet2!#REF!</definedName>
    <definedName name="K3.320" localSheetId="0">[17]Sheet2!#REF!</definedName>
    <definedName name="K3.320">[17]Sheet2!#REF!</definedName>
    <definedName name="K3.330" localSheetId="0">[17]Sheet2!#REF!</definedName>
    <definedName name="K3.330">[17]Sheet2!#REF!</definedName>
    <definedName name="K3.410" localSheetId="0">[17]Sheet2!#REF!</definedName>
    <definedName name="K3.410">[17]Sheet2!#REF!</definedName>
    <definedName name="K3.430" localSheetId="0">[17]Sheet2!#REF!</definedName>
    <definedName name="K3.430">[17]Sheet2!#REF!</definedName>
    <definedName name="K3.450" localSheetId="0">[17]Sheet2!#REF!</definedName>
    <definedName name="K3.450">[17]Sheet2!#REF!</definedName>
    <definedName name="K4.010" localSheetId="0">[17]Sheet2!#REF!</definedName>
    <definedName name="K4.010">[17]Sheet2!#REF!</definedName>
    <definedName name="K4.020" localSheetId="0">[17]Sheet2!#REF!</definedName>
    <definedName name="K4.020">[17]Sheet2!#REF!</definedName>
    <definedName name="K4.110" localSheetId="0">[17]Sheet2!#REF!</definedName>
    <definedName name="K4.110">[17]Sheet2!#REF!</definedName>
    <definedName name="K4.120" localSheetId="0">[17]Sheet2!#REF!</definedName>
    <definedName name="K4.120">[17]Sheet2!#REF!</definedName>
    <definedName name="K4.210" localSheetId="0">[17]Sheet2!#REF!</definedName>
    <definedName name="K4.210">[17]Sheet2!#REF!</definedName>
    <definedName name="K4.220" localSheetId="0">[17]Sheet2!#REF!</definedName>
    <definedName name="K4.220">[17]Sheet2!#REF!</definedName>
    <definedName name="K4.230" localSheetId="0">[17]Sheet2!#REF!</definedName>
    <definedName name="K4.230">[17]Sheet2!#REF!</definedName>
    <definedName name="K4.240" localSheetId="0">[17]Sheet2!#REF!</definedName>
    <definedName name="K4.240">[17]Sheet2!#REF!</definedName>
    <definedName name="kldd1p" localSheetId="0">'[4]#REF'!#REF!</definedName>
    <definedName name="kldd1p">'[4]#REF'!#REF!</definedName>
    <definedName name="kldd3p" localSheetId="0">'[4]lam-moi'!#REF!</definedName>
    <definedName name="kldd3p">'[4]lam-moi'!#REF!</definedName>
    <definedName name="kmong" localSheetId="0">[4]giathanh1!#REF!</definedName>
    <definedName name="kmong">[4]giathanh1!#REF!</definedName>
    <definedName name="kno">[5]gVL!$Q$48</definedName>
    <definedName name="kp1ph" localSheetId="0">#REF!</definedName>
    <definedName name="kp1ph">#REF!</definedName>
    <definedName name="KTHD" localSheetId="0">'[23]khung ten TD'!#REF!</definedName>
    <definedName name="KTHD">'[23]khung ten TD'!#REF!</definedName>
    <definedName name="l" localSheetId="0">#REF!</definedName>
    <definedName name="l">#REF!</definedName>
    <definedName name="Lan" localSheetId="0">{"Thuxm2.xls","Sheet1"}</definedName>
    <definedName name="Lan">{"Thuxm2.xls","Sheet1"}</definedName>
    <definedName name="Lmk" localSheetId="0">#REF!</definedName>
    <definedName name="Lmk">#REF!</definedName>
    <definedName name="LN" localSheetId="0">#REF!</definedName>
    <definedName name="LN">#REF!</definedName>
    <definedName name="m" localSheetId="0">#REF!</definedName>
    <definedName name="m">#REF!</definedName>
    <definedName name="m102bnnc" localSheetId="0">'[4]lam-moi'!#REF!</definedName>
    <definedName name="m102bnnc">'[4]lam-moi'!#REF!</definedName>
    <definedName name="m102bnvl" localSheetId="0">'[4]lam-moi'!#REF!</definedName>
    <definedName name="m102bnvl">'[4]lam-moi'!#REF!</definedName>
    <definedName name="m10aamtc" localSheetId="0">'[4]t-h HA THE'!#REF!</definedName>
    <definedName name="m10aamtc">'[4]t-h HA THE'!#REF!</definedName>
    <definedName name="m10aanc" localSheetId="0">'[4]lam-moi'!#REF!</definedName>
    <definedName name="m10aanc">'[4]lam-moi'!#REF!</definedName>
    <definedName name="m10aavl" localSheetId="0">'[4]lam-moi'!#REF!</definedName>
    <definedName name="m10aavl">'[4]lam-moi'!#REF!</definedName>
    <definedName name="m10anc" localSheetId="0">'[4]lam-moi'!#REF!</definedName>
    <definedName name="m10anc">'[4]lam-moi'!#REF!</definedName>
    <definedName name="m10avl" localSheetId="0">'[4]lam-moi'!#REF!</definedName>
    <definedName name="m10avl">'[4]lam-moi'!#REF!</definedName>
    <definedName name="m10banc" localSheetId="0">'[4]lam-moi'!#REF!</definedName>
    <definedName name="m10banc">'[4]lam-moi'!#REF!</definedName>
    <definedName name="m10bavl" localSheetId="0">'[4]lam-moi'!#REF!</definedName>
    <definedName name="m10bavl">'[4]lam-moi'!#REF!</definedName>
    <definedName name="m122bnnc" localSheetId="0">'[4]lam-moi'!#REF!</definedName>
    <definedName name="m122bnnc">'[4]lam-moi'!#REF!</definedName>
    <definedName name="m122bnvl" localSheetId="0">'[4]lam-moi'!#REF!</definedName>
    <definedName name="m122bnvl">'[4]lam-moi'!#REF!</definedName>
    <definedName name="m12aanc" localSheetId="0">'[4]lam-moi'!#REF!</definedName>
    <definedName name="m12aanc">'[4]lam-moi'!#REF!</definedName>
    <definedName name="m12aavl" localSheetId="0">'[4]lam-moi'!#REF!</definedName>
    <definedName name="m12aavl">'[4]lam-moi'!#REF!</definedName>
    <definedName name="m12anc" localSheetId="0">'[4]lam-moi'!#REF!</definedName>
    <definedName name="m12anc">'[4]lam-moi'!#REF!</definedName>
    <definedName name="m12avl" localSheetId="0">'[4]lam-moi'!#REF!</definedName>
    <definedName name="m12avl">'[4]lam-moi'!#REF!</definedName>
    <definedName name="M12ba3p" localSheetId="0">#REF!</definedName>
    <definedName name="M12ba3p">#REF!</definedName>
    <definedName name="m12banc" localSheetId="0">'[4]lam-moi'!#REF!</definedName>
    <definedName name="m12banc">'[4]lam-moi'!#REF!</definedName>
    <definedName name="m12bavl" localSheetId="0">'[4]lam-moi'!#REF!</definedName>
    <definedName name="m12bavl">'[4]lam-moi'!#REF!</definedName>
    <definedName name="M12bb1p" localSheetId="0">#REF!</definedName>
    <definedName name="M12bb1p">#REF!</definedName>
    <definedName name="m12bbnc" localSheetId="0">'[4]lam-moi'!#REF!</definedName>
    <definedName name="m12bbnc">'[4]lam-moi'!#REF!</definedName>
    <definedName name="m12bbvl" localSheetId="0">'[4]lam-moi'!#REF!</definedName>
    <definedName name="m12bbvl">'[4]lam-moi'!#REF!</definedName>
    <definedName name="M12bnnc" localSheetId="0">'[4]#REF'!#REF!</definedName>
    <definedName name="M12bnnc">'[4]#REF'!#REF!</definedName>
    <definedName name="M12bnvl" localSheetId="0">'[4]#REF'!#REF!</definedName>
    <definedName name="M12bnvl">'[4]#REF'!#REF!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2bnnc" localSheetId="0">'[4]lam-moi'!#REF!</definedName>
    <definedName name="m142bnnc">'[4]lam-moi'!#REF!</definedName>
    <definedName name="m142bnvl" localSheetId="0">'[4]lam-moi'!#REF!</definedName>
    <definedName name="m142bnvl">'[4]lam-moi'!#REF!</definedName>
    <definedName name="M14bb1p" localSheetId="0">#REF!</definedName>
    <definedName name="M14bb1p">#REF!</definedName>
    <definedName name="m14bbnc" localSheetId="0">'[4]lam-moi'!#REF!</definedName>
    <definedName name="m14bbnc">'[4]lam-moi'!#REF!</definedName>
    <definedName name="M14bbvc" localSheetId="0">'[4]CHITIET VL-NC-TT -1p'!#REF!</definedName>
    <definedName name="M14bbvc">'[4]CHITIET VL-NC-TT -1p'!#REF!</definedName>
    <definedName name="m14bbvl" localSheetId="0">'[4]lam-moi'!#REF!</definedName>
    <definedName name="m14bbvl">'[4]lam-moi'!#REF!</definedName>
    <definedName name="M8a" localSheetId="0">'[4]THPDMoi  (2)'!#REF!</definedName>
    <definedName name="M8a">'[4]THPDMoi  (2)'!#REF!</definedName>
    <definedName name="M8aa" localSheetId="0">'[4]THPDMoi  (2)'!#REF!</definedName>
    <definedName name="M8aa">'[4]THPDMoi  (2)'!#REF!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mtc" localSheetId="0">'[4]t-h HA THE'!#REF!</definedName>
    <definedName name="m8amtc">'[4]t-h HA THE'!#REF!</definedName>
    <definedName name="m8anc" localSheetId="0">'[4]lam-moi'!#REF!</definedName>
    <definedName name="m8anc">'[4]lam-moi'!#REF!</definedName>
    <definedName name="m8avl" localSheetId="0">'[4]lam-moi'!#REF!</definedName>
    <definedName name="m8avl">'[4]lam-moi'!#REF!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J_CON_EQP" localSheetId="0">#REF!</definedName>
    <definedName name="MAJ_CON_EQP">#REF!</definedName>
    <definedName name="MAT" localSheetId="0">'[1]COAT&amp;WRAP-QIOT-#3'!#REF!</definedName>
    <definedName name="MAT">'[1]COAT&amp;WRAP-QIOT-#3'!#REF!</definedName>
    <definedName name="Mba1p" localSheetId="0">#REF!</definedName>
    <definedName name="Mba1p">#REF!</definedName>
    <definedName name="Mba3p" localSheetId="0">#REF!</definedName>
    <definedName name="Mba3p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bnc" localSheetId="0">'[4]lam-moi'!#REF!</definedName>
    <definedName name="mbnc">'[4]lam-moi'!#REF!</definedName>
    <definedName name="mbvl" localSheetId="0">'[4]lam-moi'!#REF!</definedName>
    <definedName name="mbvl">'[4]lam-moi'!#REF!</definedName>
    <definedName name="me" localSheetId="0">#REF!</definedName>
    <definedName name="me">#REF!</definedName>
    <definedName name="MF" localSheetId="0">'[1]COAT&amp;WRAP-QIOT-#3'!#REF!</definedName>
    <definedName name="MF">'[1]COAT&amp;WRAP-QIOT-#3'!#REF!</definedName>
    <definedName name="MG_A" localSheetId="0">#REF!</definedName>
    <definedName name="MG_A">#REF!</definedName>
    <definedName name="mmm" localSheetId="0">[4]giathanh1!#REF!</definedName>
    <definedName name="mmm">[4]giathanh1!#REF!</definedName>
    <definedName name="mp1x25" localSheetId="0">'[4]dongia (2)'!#REF!</definedName>
    <definedName name="mp1x25">'[4]dongia (2)'!#REF!</definedName>
    <definedName name="MTC1P" localSheetId="0">'[4]TONG HOP VL-NC TT'!#REF!</definedName>
    <definedName name="MTC1P">'[4]TONG HOP VL-NC TT'!#REF!</definedName>
    <definedName name="MTC3P" localSheetId="0">'[4]TONG HOP VL-NC TT'!#REF!</definedName>
    <definedName name="MTC3P">'[4]TONG HOP VL-NC TT'!#REF!</definedName>
    <definedName name="MTCHC">[4]TNHCHINH!$K$38</definedName>
    <definedName name="MTCMB" localSheetId="0">'[4]#REF'!#REF!</definedName>
    <definedName name="MTCMB">'[4]#REF'!#REF!</definedName>
    <definedName name="MTMAC12" localSheetId="0">#REF!</definedName>
    <definedName name="MTMAC12">#REF!</definedName>
    <definedName name="mtr" localSheetId="0">'[4]TH XL'!#REF!</definedName>
    <definedName name="mtr">'[4]TH XL'!#REF!</definedName>
    <definedName name="mtram" localSheetId="0">#REF!</definedName>
    <definedName name="mtram">#REF!</definedName>
    <definedName name="n" localSheetId="0">#REF!</definedName>
    <definedName name="n">#REF!</definedName>
    <definedName name="N1IN">'[4]TONGKE3p '!$U$295</definedName>
    <definedName name="n1pig" localSheetId="0">#REF!</definedName>
    <definedName name="n1pig">#REF!</definedName>
    <definedName name="n1pignc" localSheetId="0">'[4]lam-moi'!#REF!</definedName>
    <definedName name="n1pignc">'[4]lam-moi'!#REF!</definedName>
    <definedName name="n1pigvl" localSheetId="0">'[4]lam-moi'!#REF!</definedName>
    <definedName name="n1pigvl">'[4]lam-moi'!#REF!</definedName>
    <definedName name="n1pind" localSheetId="0">#REF!</definedName>
    <definedName name="n1pind">#REF!</definedName>
    <definedName name="n1pindnc" localSheetId="0">'[4]lam-moi'!#REF!</definedName>
    <definedName name="n1pindnc">'[4]lam-moi'!#REF!</definedName>
    <definedName name="n1pindvl" localSheetId="0">'[4]lam-moi'!#REF!</definedName>
    <definedName name="n1pindvl">'[4]lam-moi'!#REF!</definedName>
    <definedName name="n1ping" localSheetId="0">#REF!</definedName>
    <definedName name="n1ping">#REF!</definedName>
    <definedName name="n1pingnc" localSheetId="0">'[4]lam-moi'!#REF!</definedName>
    <definedName name="n1pingnc">'[4]lam-moi'!#REF!</definedName>
    <definedName name="n1pingvl" localSheetId="0">'[4]lam-moi'!#REF!</definedName>
    <definedName name="n1pingvl">'[4]lam-moi'!#REF!</definedName>
    <definedName name="n1pint" localSheetId="0">#REF!</definedName>
    <definedName name="n1pint">#REF!</definedName>
    <definedName name="n1pintnc" localSheetId="0">'[4]lam-moi'!#REF!</definedName>
    <definedName name="n1pintnc">'[4]lam-moi'!#REF!</definedName>
    <definedName name="n1pintvl" localSheetId="0">'[4]lam-moi'!#REF!</definedName>
    <definedName name="n1pintvl">'[4]lam-moi'!#REF!</definedName>
    <definedName name="n24nc" localSheetId="0">'[4]lam-moi'!#REF!</definedName>
    <definedName name="n24nc">'[4]lam-moi'!#REF!</definedName>
    <definedName name="n24vl" localSheetId="0">'[4]lam-moi'!#REF!</definedName>
    <definedName name="n24vl">'[4]lam-moi'!#REF!</definedName>
    <definedName name="n2mignc" localSheetId="0">'[4]lam-moi'!#REF!</definedName>
    <definedName name="n2mignc">'[4]lam-moi'!#REF!</definedName>
    <definedName name="n2migvl" localSheetId="0">'[4]lam-moi'!#REF!</definedName>
    <definedName name="n2migvl">'[4]lam-moi'!#REF!</definedName>
    <definedName name="n2min1nc" localSheetId="0">'[4]lam-moi'!#REF!</definedName>
    <definedName name="n2min1nc">'[4]lam-moi'!#REF!</definedName>
    <definedName name="n2min1vl" localSheetId="0">'[4]lam-moi'!#REF!</definedName>
    <definedName name="n2min1vl">'[4]lam-moi'!#REF!</definedName>
    <definedName name="nc1nc" localSheetId="0">'[4]lam-moi'!#REF!</definedName>
    <definedName name="nc1nc">'[4]lam-moi'!#REF!</definedName>
    <definedName name="nc1p" localSheetId="0">#REF!</definedName>
    <definedName name="nc1p">#REF!</definedName>
    <definedName name="nc1vl" localSheetId="0">'[4]lam-moi'!#REF!</definedName>
    <definedName name="nc1vl">'[4]lam-moi'!#REF!</definedName>
    <definedName name="nc24nc" localSheetId="0">'[4]lam-moi'!#REF!</definedName>
    <definedName name="nc24nc">'[4]lam-moi'!#REF!</definedName>
    <definedName name="nc24vl" localSheetId="0">'[4]lam-moi'!#REF!</definedName>
    <definedName name="nc24vl">'[4]lam-moi'!#REF!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dd" localSheetId="0">'[4]TH XL'!#REF!</definedName>
    <definedName name="ncdd">'[4]TH XL'!#REF!</definedName>
    <definedName name="NCDD2" localSheetId="0">'[4]TH XL'!#REF!</definedName>
    <definedName name="NCDD2">'[4]TH XL'!#REF!</definedName>
    <definedName name="NCHC">[4]TNHCHINH!$J$38</definedName>
    <definedName name="nctr" localSheetId="0">'[4]TH XL'!#REF!</definedName>
    <definedName name="nctr">'[4]TH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n" localSheetId="0">#REF!</definedName>
    <definedName name="nhn">#REF!</definedName>
    <definedName name="nhnnc" localSheetId="0">'[4]lam-moi'!#REF!</definedName>
    <definedName name="nhnnc">'[4]lam-moi'!#REF!</definedName>
    <definedName name="nhnvl" localSheetId="0">'[4]lam-moi'!#REF!</definedName>
    <definedName name="nhnvl">'[4]lam-moi'!#REF!</definedName>
    <definedName name="nig" localSheetId="0">#REF!</definedName>
    <definedName name="nig">#REF!</definedName>
    <definedName name="NIG13p">'[4]TONGKE3p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[4]gtrinh!#REF!</definedName>
    <definedName name="nightnc">[4]gtrinh!#REF!</definedName>
    <definedName name="nightvl" localSheetId="0">[4]gtrinh!#REF!</definedName>
    <definedName name="nightvl">[4]gtrinh!#REF!</definedName>
    <definedName name="nignc1p" localSheetId="0">#REF!</definedName>
    <definedName name="nignc1p">#REF!</definedName>
    <definedName name="nignc3p">'[4]CHITIET VL-NC'!$G$107</definedName>
    <definedName name="nigvl1p" localSheetId="0">#REF!</definedName>
    <definedName name="nigvl1p">#REF!</definedName>
    <definedName name="nigvl3p">'[4]CHITIET VL-NC'!$G$99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" localSheetId="0">'[4]lam-moi'!#REF!</definedName>
    <definedName name="nin190nc">'[4]lam-moi'!#REF!</definedName>
    <definedName name="nin190nc3p" localSheetId="0">#REF!</definedName>
    <definedName name="nin190nc3p">#REF!</definedName>
    <definedName name="nin190vl" localSheetId="0">'[4]lam-moi'!#REF!</definedName>
    <definedName name="nin190vl">'[4]lam-moi'!#REF!</definedName>
    <definedName name="nin190vl3p" localSheetId="0">#REF!</definedName>
    <definedName name="nin190vl3p">#REF!</definedName>
    <definedName name="nin1pnc" localSheetId="0">'[4]lam-moi'!#REF!</definedName>
    <definedName name="nin1pnc">'[4]lam-moi'!#REF!</definedName>
    <definedName name="nin1pvl" localSheetId="0">'[4]lam-moi'!#REF!</definedName>
    <definedName name="nin1pvl">'[4]lam-moi'!#REF!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'[4]lam-moi'!#REF!</definedName>
    <definedName name="nindnc">'[4]lam-moi'!#REF!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l" localSheetId="0">'[4]lam-moi'!#REF!</definedName>
    <definedName name="nindvl">'[4]lam-moi'!#REF!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nc" localSheetId="0">'[4]lam-moi'!#REF!</definedName>
    <definedName name="ninnc">'[4]lam-moi'!#REF!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l" localSheetId="0">'[4]lam-moi'!#REF!</definedName>
    <definedName name="ninvl">'[4]lam-moi'!#REF!</definedName>
    <definedName name="ninvl3p" localSheetId="0">#REF!</definedName>
    <definedName name="ninvl3p">#REF!</definedName>
    <definedName name="nl" localSheetId="0">#REF!</definedName>
    <definedName name="nl">#REF!</definedName>
    <definedName name="NL12nc" localSheetId="0">'[4]#REF'!#REF!</definedName>
    <definedName name="NL12nc">'[4]#REF'!#REF!</definedName>
    <definedName name="NL12vl" localSheetId="0">'[4]#REF'!#REF!</definedName>
    <definedName name="NL12vl">'[4]#REF'!#REF!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'[4]THPDMoi  (2)'!#REF!</definedName>
    <definedName name="nlht">'[4]THPDMoi  (2)'!#REF!</definedName>
    <definedName name="nlmtc" localSheetId="0">'[4]t-h HA THE'!#REF!</definedName>
    <definedName name="nlmtc">'[4]t-h HA THE'!#REF!</definedName>
    <definedName name="nlnc" localSheetId="0">'[4]lam-moi'!#REF!</definedName>
    <definedName name="nlnc">'[4]lam-moi'!#REF!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" localSheetId="0">'[4]lam-moi'!#REF!</definedName>
    <definedName name="nlvl">'[4]lam-moi'!#REF!</definedName>
    <definedName name="nlvl1">[4]chitiet!$G$302</definedName>
    <definedName name="nlvl3p" localSheetId="0">#REF!</definedName>
    <definedName name="nlvl3p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c" localSheetId="0">'[4]lam-moi'!#REF!</definedName>
    <definedName name="nnnc">'[4]lam-moi'!#REF!</definedName>
    <definedName name="nnnc3p" localSheetId="0">#REF!</definedName>
    <definedName name="nnnc3p">#REF!</definedName>
    <definedName name="nnvl" localSheetId="0">'[4]lam-moi'!#REF!</definedName>
    <definedName name="nnvl">'[4]lam-moi'!#REF!</definedName>
    <definedName name="nnvl3p" localSheetId="0">#REF!</definedName>
    <definedName name="nnvl3p">#REF!</definedName>
    <definedName name="nuoc">[16]gvl!$N$38</definedName>
    <definedName name="nx" localSheetId="0">'[4]THPDMoi  (2)'!#REF!</definedName>
    <definedName name="nx">'[4]THPDMoi  (2)'!#REF!</definedName>
    <definedName name="nxmtc" localSheetId="0">'[4]t-h HA THE'!#REF!</definedName>
    <definedName name="nxmtc">'[4]t-h HA THE'!#REF!</definedName>
    <definedName name="osc" localSheetId="0">'[4]THPDMoi  (2)'!#REF!</definedName>
    <definedName name="osc">'[4]THPDMoi  (2)'!#REF!</definedName>
    <definedName name="OTHER_PANEL" localSheetId="0">'[20]NEW-PANEL'!#REF!</definedName>
    <definedName name="OTHER_PANEL">'[20]NEW-PANEL'!#REF!</definedName>
    <definedName name="Óu75" localSheetId="0">[7]chitiet!#REF!</definedName>
    <definedName name="Óu75">[7]chitiet!#REF!</definedName>
    <definedName name="P" localSheetId="0">'[1]PNT-QUOT-#3'!#REF!</definedName>
    <definedName name="P">'[1]PNT-QUOT-#3'!#REF!</definedName>
    <definedName name="PEJM" localSheetId="0">'[1]COAT&amp;WRAP-QIOT-#3'!#REF!</definedName>
    <definedName name="PEJM">'[1]COAT&amp;WRAP-QIOT-#3'!#REF!</definedName>
    <definedName name="PF" localSheetId="0">'[1]PNT-QUOT-#3'!#REF!</definedName>
    <definedName name="PF">'[1]PNT-QUOT-#3'!#REF!</definedName>
    <definedName name="PK" localSheetId="0">#REF!</definedName>
    <definedName name="PK">#REF!</definedName>
    <definedName name="PL_???___P.B.___REST_P.B._????" localSheetId="0">'[20]NEW-PANEL'!#REF!</definedName>
    <definedName name="PL_???___P.B.___REST_P.B._????">'[20]NEW-PANEL'!#REF!</definedName>
    <definedName name="PL_指示燈___P.B.___REST_P.B._壓扣開關" localSheetId="0">'[20]NEW-PANEL'!#REF!</definedName>
    <definedName name="PL_指示燈___P.B.___REST_P.B._壓扣開關">'[20]NEW-PANEL'!#REF!</definedName>
    <definedName name="PM">[24]IBASE!$AH$16:$AV$110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'Phụ lục 2.1  (2)'!$A$1:$K$334</definedName>
    <definedName name="_xlnm.Print_Area">#REF!</definedName>
    <definedName name="Print_Area_MI">[25]ESTI.!$A$1:$U$52</definedName>
    <definedName name="_xlnm.Print_Titles" localSheetId="0">'Phụ lục 2.1  (2)'!$6:$8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 localSheetId="0">[4]giathanh1!#REF!</definedName>
    <definedName name="Q">[4]giathanh1!#REF!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'[4]THPDMoi  (2)'!#REF!</definedName>
    <definedName name="rack1">'[4]THPDMoi  (2)'!#REF!</definedName>
    <definedName name="rack2" localSheetId="0">'[4]THPDMoi  (2)'!#REF!</definedName>
    <definedName name="rack2">'[4]THPDMoi  (2)'!#REF!</definedName>
    <definedName name="rack3" localSheetId="0">'[4]THPDMoi  (2)'!#REF!</definedName>
    <definedName name="rack3">'[4]THPDMoi  (2)'!#REF!</definedName>
    <definedName name="rack4" localSheetId="0">'[4]THPDMoi  (2)'!#REF!</definedName>
    <definedName name="rack4">'[4]THPDMoi  (2)'!#REF!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T" localSheetId="0">'[1]COAT&amp;WRAP-QIOT-#3'!#REF!</definedName>
    <definedName name="RT">'[1]COAT&amp;WRAP-QIOT-#3'!#REF!</definedName>
    <definedName name="s75F29" localSheetId="0">[7]chitiet!#REF!</definedName>
    <definedName name="s75F29">[7]chitiet!#REF!</definedName>
    <definedName name="San_truoc" localSheetId="0">[27]tienluong!#REF!</definedName>
    <definedName name="San_truoc">[27]tienluong!#REF!</definedName>
    <definedName name="SB">[24]IBASE!$AH$7:$AL$14</definedName>
    <definedName name="SCH" localSheetId="0">#REF!</definedName>
    <definedName name="SCH">#REF!</definedName>
    <definedName name="sd3p" localSheetId="0">'[4]lam-moi'!#REF!</definedName>
    <definedName name="sd3p">'[4]lam-moi'!#REF!</definedName>
    <definedName name="SDMONG" localSheetId="0">#REF!</definedName>
    <definedName name="SDMONG">#REF!</definedName>
    <definedName name="sgnc" localSheetId="0">[4]gtrinh!#REF!</definedName>
    <definedName name="sgnc">[4]gtrinh!#REF!</definedName>
    <definedName name="sgvl" localSheetId="0">[4]gtrinh!#REF!</definedName>
    <definedName name="sgvl">[4]gtrinh!#REF!</definedName>
    <definedName name="Sheet1" localSheetId="0">#REF!</definedName>
    <definedName name="Sheet1">#REF!</definedName>
    <definedName name="sht" localSheetId="0">'[4]THPDMoi  (2)'!#REF!</definedName>
    <definedName name="sht">'[4]THPDMoi  (2)'!#REF!</definedName>
    <definedName name="sht3p" localSheetId="0">'[4]lam-moi'!#REF!</definedName>
    <definedName name="sht3p">'[4]lam-moi'!#REF!</definedName>
    <definedName name="SIZE" localSheetId="0">#REF!</definedName>
    <definedName name="SIZE">#REF!</definedName>
    <definedName name="skd">[5]gVL!$Q$37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oc3p" localSheetId="0">#REF!</definedName>
    <definedName name="soc3p">#REF!</definedName>
    <definedName name="SORT" localSheetId="0">#REF!</definedName>
    <definedName name="SORT">#REF!</definedName>
    <definedName name="SORT_AREA">'[25]DI-ESTI'!$A$8:$R$489</definedName>
    <definedName name="SP" localSheetId="0">'[1]PNT-QUOT-#3'!#REF!</definedName>
    <definedName name="SP">'[1]PNT-QUOT-#3'!#REF!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pk1p" localSheetId="0">'[4]#REF'!#REF!</definedName>
    <definedName name="spk1p">'[4]#REF'!#REF!</definedName>
    <definedName name="spk3p" localSheetId="0">'[4]lam-moi'!#REF!</definedName>
    <definedName name="spk3p">'[4]lam-moi'!#REF!</definedName>
    <definedName name="st3p" localSheetId="0">'[4]lam-moi'!#REF!</definedName>
    <definedName name="st3p">'[4]lam-moi'!#REF!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5mnc" localSheetId="0">'[4]thao-go'!#REF!</definedName>
    <definedName name="t105mnc">'[4]thao-go'!#REF!</definedName>
    <definedName name="t10m" localSheetId="0">'[4]lam-moi'!#REF!</definedName>
    <definedName name="t10m">'[4]lam-moi'!#REF!</definedName>
    <definedName name="t10nc" localSheetId="0">'[4]lam-moi'!#REF!</definedName>
    <definedName name="t10nc">'[4]lam-moi'!#REF!</definedName>
    <definedName name="t10nc1p" localSheetId="0">#REF!</definedName>
    <definedName name="t10nc1p">#REF!</definedName>
    <definedName name="t10ncm" localSheetId="0">'[4]lam-moi'!#REF!</definedName>
    <definedName name="t10ncm">'[4]lam-moi'!#REF!</definedName>
    <definedName name="t10vl" localSheetId="0">'[4]lam-moi'!#REF!</definedName>
    <definedName name="t10vl">'[4]lam-moi'!#REF!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'[4]lam-moi'!#REF!</definedName>
    <definedName name="t12m">'[4]lam-moi'!#REF!</definedName>
    <definedName name="t12mnc" localSheetId="0">'[4]thao-go'!#REF!</definedName>
    <definedName name="t12mnc">'[4]thao-go'!#REF!</definedName>
    <definedName name="t12nc" localSheetId="0">'[4]lam-moi'!#REF!</definedName>
    <definedName name="t12nc">'[4]lam-moi'!#REF!</definedName>
    <definedName name="t12nc3p">'[4]CHITIET VL-NC'!$G$38</definedName>
    <definedName name="t12ncm" localSheetId="0">'[4]lam-moi'!#REF!</definedName>
    <definedName name="t12ncm">'[4]lam-moi'!#REF!</definedName>
    <definedName name="t12vl" localSheetId="0">'[4]lam-moi'!#REF!</definedName>
    <definedName name="t12vl">'[4]lam-moi'!#REF!</definedName>
    <definedName name="t12vl3p">'[4]CHITIET VL-NC'!$G$34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'[4]lam-moi'!#REF!</definedName>
    <definedName name="t14m">'[4]lam-moi'!#REF!</definedName>
    <definedName name="t14mnc" localSheetId="0">'[4]thao-go'!#REF!</definedName>
    <definedName name="t14mnc">'[4]thao-go'!#REF!</definedName>
    <definedName name="t14nc" localSheetId="0">'[4]lam-moi'!#REF!</definedName>
    <definedName name="t14nc">'[4]lam-moi'!#REF!</definedName>
    <definedName name="t14nc3p" localSheetId="0">#REF!</definedName>
    <definedName name="t14nc3p">#REF!</definedName>
    <definedName name="t14ncm" localSheetId="0">'[4]lam-moi'!#REF!</definedName>
    <definedName name="t14ncm">'[4]lam-moi'!#REF!</definedName>
    <definedName name="T14vc" localSheetId="0">'[4]CHITIET VL-NC-TT -1p'!#REF!</definedName>
    <definedName name="T14vc">'[4]CHITIET VL-NC-TT -1p'!#REF!</definedName>
    <definedName name="t14vl" localSheetId="0">'[4]lam-moi'!#REF!</definedName>
    <definedName name="t14vl">'[4]lam-moi'!#REF!</definedName>
    <definedName name="t14vl3p" localSheetId="0">#REF!</definedName>
    <definedName name="t14vl3p">#REF!</definedName>
    <definedName name="T203P" localSheetId="0">[4]VC!#REF!</definedName>
    <definedName name="T203P">[4]VC!#REF!</definedName>
    <definedName name="t20m" localSheetId="0">'[4]lam-moi'!#REF!</definedName>
    <definedName name="t20m">'[4]lam-moi'!#REF!</definedName>
    <definedName name="t20ncm" localSheetId="0">'[4]lam-moi'!#REF!</definedName>
    <definedName name="t20ncm">'[4]lam-moi'!#REF!</definedName>
    <definedName name="t7m" localSheetId="0">'[4]THPDMoi  (2)'!#REF!</definedName>
    <definedName name="t7m">'[4]THPDMoi  (2)'!#REF!</definedName>
    <definedName name="t7nc" localSheetId="0">'[4]lam-moi'!#REF!</definedName>
    <definedName name="t7nc">'[4]lam-moi'!#REF!</definedName>
    <definedName name="t7vl" localSheetId="0">'[4]lam-moi'!#REF!</definedName>
    <definedName name="t7vl">'[4]lam-moi'!#REF!</definedName>
    <definedName name="t84mnc" localSheetId="0">'[4]thao-go'!#REF!</definedName>
    <definedName name="t84mnc">'[4]thao-go'!#REF!</definedName>
    <definedName name="t8m" localSheetId="0">'[4]THPDMoi  (2)'!#REF!</definedName>
    <definedName name="t8m">'[4]THPDMoi  (2)'!#REF!</definedName>
    <definedName name="t8nc" localSheetId="0">'[4]lam-moi'!#REF!</definedName>
    <definedName name="t8nc">'[4]lam-moi'!#REF!</definedName>
    <definedName name="t8vl" localSheetId="0">'[4]lam-moi'!#REF!</definedName>
    <definedName name="t8vl">'[4]lam-moi'!#REF!</definedName>
    <definedName name="tb">[5]gVL!$Q$29</definedName>
    <definedName name="tbdd1p" localSheetId="0">'[4]lam-moi'!#REF!</definedName>
    <definedName name="tbdd1p">'[4]lam-moi'!#REF!</definedName>
    <definedName name="tbdd3p" localSheetId="0">'[4]lam-moi'!#REF!</definedName>
    <definedName name="tbdd3p">'[4]lam-moi'!#REF!</definedName>
    <definedName name="tbddsdl" localSheetId="0">'[4]lam-moi'!#REF!</definedName>
    <definedName name="tbddsdl">'[4]lam-moi'!#REF!</definedName>
    <definedName name="TBI" localSheetId="0">'[4]TH XL'!#REF!</definedName>
    <definedName name="TBI">'[4]TH XL'!#REF!</definedName>
    <definedName name="tbtr" localSheetId="0">'[4]TH XL'!#REF!</definedName>
    <definedName name="tbtr">'[4]TH XL'!#REF!</definedName>
    <definedName name="tbtram" localSheetId="0">#REF!</definedName>
    <definedName name="tbtram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cxxnc" localSheetId="0">'[4]thao-go'!#REF!</definedName>
    <definedName name="tcxxnc">'[4]thao-go'!#REF!</definedName>
    <definedName name="td" localSheetId="0">'[4]THPDMoi  (2)'!#REF!</definedName>
    <definedName name="td">'[4]THPDMoi  (2)'!#REF!</definedName>
    <definedName name="td10vl" localSheetId="0">'[4]#REF'!#REF!</definedName>
    <definedName name="td10vl">'[4]#REF'!#REF!</definedName>
    <definedName name="td12nc" localSheetId="0">'[4]#REF'!#REF!</definedName>
    <definedName name="td12nc">'[4]#REF'!#REF!</definedName>
    <definedName name="td1cnc" localSheetId="0">'[4]lam-moi'!#REF!</definedName>
    <definedName name="td1cnc">'[4]lam-moi'!#REF!</definedName>
    <definedName name="td1cvl" localSheetId="0">'[4]lam-moi'!#REF!</definedName>
    <definedName name="td1cvl">'[4]lam-moi'!#REF!</definedName>
    <definedName name="td1p" localSheetId="0">#REF!</definedName>
    <definedName name="td1p">#REF!</definedName>
    <definedName name="TD1pnc" localSheetId="0">'[4]CHITIET VL-NC-TT -1p'!#REF!</definedName>
    <definedName name="TD1pnc">'[4]CHITIET VL-NC-TT -1p'!#REF!</definedName>
    <definedName name="TD1pvl" localSheetId="0">'[4]CHITIET VL-NC-TT -1p'!#REF!</definedName>
    <definedName name="TD1pvl">'[4]CHITIET VL-NC-TT -1p'!#REF!</definedName>
    <definedName name="td3p" localSheetId="0">#REF!</definedName>
    <definedName name="td3p">#REF!</definedName>
    <definedName name="tdc84nc" localSheetId="0">'[4]thao-go'!#REF!</definedName>
    <definedName name="tdc84nc">'[4]thao-go'!#REF!</definedName>
    <definedName name="tdcnc" localSheetId="0">'[4]thao-go'!#REF!</definedName>
    <definedName name="tdcnc">'[4]thao-go'!#REF!</definedName>
    <definedName name="tdgnc" localSheetId="0">'[4]lam-moi'!#REF!</definedName>
    <definedName name="tdgnc">'[4]lam-moi'!#REF!</definedName>
    <definedName name="tdgvl" localSheetId="0">'[4]lam-moi'!#REF!</definedName>
    <definedName name="tdgvl">'[4]lam-moi'!#REF!</definedName>
    <definedName name="tdhtnc" localSheetId="0">'[4]lam-moi'!#REF!</definedName>
    <definedName name="tdhtnc">'[4]lam-moi'!#REF!</definedName>
    <definedName name="tdhtvl" localSheetId="0">'[4]lam-moi'!#REF!</definedName>
    <definedName name="tdhtvl">'[4]lam-moi'!#REF!</definedName>
    <definedName name="tdnc" localSheetId="0">[4]gtrinh!#REF!</definedName>
    <definedName name="tdnc">[4]gtrinh!#REF!</definedName>
    <definedName name="tdnc1p" localSheetId="0">#REF!</definedName>
    <definedName name="tdnc1p">#REF!</definedName>
    <definedName name="tdnc3p">'[4]CHITIET VL-NC'!$G$28</definedName>
    <definedName name="tdt1pnc" localSheetId="0">[4]gtrinh!#REF!</definedName>
    <definedName name="tdt1pnc">[4]gtrinh!#REF!</definedName>
    <definedName name="tdt1pvl" localSheetId="0">[4]gtrinh!#REF!</definedName>
    <definedName name="tdt1pvl">[4]gtrinh!#REF!</definedName>
    <definedName name="tdt2cnc" localSheetId="0">'[4]lam-moi'!#REF!</definedName>
    <definedName name="tdt2cnc">'[4]lam-moi'!#REF!</definedName>
    <definedName name="tdt2cvl" localSheetId="0">[4]chitiet!#REF!</definedName>
    <definedName name="tdt2cvl">[4]chitiet!#REF!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[4]gtrinh!#REF!</definedName>
    <definedName name="tdtrnc">[4]gtrinh!#REF!</definedName>
    <definedName name="tdtrvl" localSheetId="0">[4]gtrinh!#REF!</definedName>
    <definedName name="tdtrvl">[4]gtrinh!#REF!</definedName>
    <definedName name="tdvl" localSheetId="0">[4]gtrinh!#REF!</definedName>
    <definedName name="tdvl">[4]gtrinh!#REF!</definedName>
    <definedName name="tdvl1p" localSheetId="0">#REF!</definedName>
    <definedName name="tdvl1p">#REF!</definedName>
    <definedName name="tdvl3p">'[4]CHITIET VL-NC'!$G$23</definedName>
    <definedName name="th3x15" localSheetId="0">[4]giathanh1!#REF!</definedName>
    <definedName name="th3x15">[4]giathanh1!#REF!</definedName>
    <definedName name="Thang" localSheetId="0" hidden="1">{"'Sheet1'!$L$16"}</definedName>
    <definedName name="Thang" hidden="1">{"'Sheet1'!$L$16"}</definedName>
    <definedName name="ThanhXuan110" localSheetId="0">'[28]KH-Q1,Q2,01'!#REF!</definedName>
    <definedName name="ThanhXuan110">'[28]KH-Q1,Q2,01'!#REF!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K" localSheetId="0">'[1]COAT&amp;WRAP-QIOT-#3'!#REF!</definedName>
    <definedName name="THK">'[1]COAT&amp;WRAP-QIOT-#3'!#REF!</definedName>
    <definedName name="THKP160" localSheetId="0">'[4]dongia (2)'!#REF!</definedName>
    <definedName name="THKP160">'[4]dongia (2)'!#REF!</definedName>
    <definedName name="thkp3" localSheetId="0">#REF!</definedName>
    <definedName name="thkp3">#REF!</definedName>
    <definedName name="thtr15" localSheetId="0">[4]giathanh1!#REF!</definedName>
    <definedName name="thtr15">[4]giathanh1!#REF!</definedName>
    <definedName name="thtt" localSheetId="0">#REF!</definedName>
    <definedName name="thtt">#REF!</definedName>
    <definedName name="thucthanh">'[29]Thuc thanh'!$E$29</definedName>
    <definedName name="THUYETMINH">[30]ptvt!$A$6:$X$128</definedName>
    <definedName name="TIENLUONG" localSheetId="0">#REF!</definedName>
    <definedName name="TIENLUONG">#REF!</definedName>
    <definedName name="Tiepdia">[4]Tiepdia!$1:$1048576</definedName>
    <definedName name="TITAN" localSheetId="0">#REF!</definedName>
    <definedName name="TITAN">#REF!</definedName>
    <definedName name="TKP" localSheetId="0">#REF!</definedName>
    <definedName name="TKP">#REF!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n1pinnc" localSheetId="0">'[4]thao-go'!#REF!</definedName>
    <definedName name="tn1pinnc">'[4]thao-go'!#REF!</definedName>
    <definedName name="tn2mhnnc" localSheetId="0">'[4]thao-go'!#REF!</definedName>
    <definedName name="tn2mhnnc">'[4]thao-go'!#REF!</definedName>
    <definedName name="TNCM" localSheetId="0">'[4]CHITIET VL-NC-TT-3p'!#REF!</definedName>
    <definedName name="TNCM">'[4]CHITIET VL-NC-TT-3p'!#REF!</definedName>
    <definedName name="tnhnnc" localSheetId="0">'[4]thao-go'!#REF!</definedName>
    <definedName name="tnhnnc">'[4]thao-go'!#REF!</definedName>
    <definedName name="tnignc" localSheetId="0">'[4]thao-go'!#REF!</definedName>
    <definedName name="tnignc">'[4]thao-go'!#REF!</definedName>
    <definedName name="tnin190nc" localSheetId="0">'[4]thao-go'!#REF!</definedName>
    <definedName name="tnin190nc">'[4]thao-go'!#REF!</definedName>
    <definedName name="tnlnc" localSheetId="0">'[4]thao-go'!#REF!</definedName>
    <definedName name="tnlnc">'[4]thao-go'!#REF!</definedName>
    <definedName name="tnnnc" localSheetId="0">'[4]thao-go'!#REF!</definedName>
    <definedName name="tnnnc">'[4]thao-go'!#REF!</definedName>
    <definedName name="tno">[5]gVL!$Q$47</definedName>
    <definedName name="TPLRP" localSheetId="0">#REF!</definedName>
    <definedName name="TPLRP">#REF!</definedName>
    <definedName name="TR15HT" localSheetId="0">'[4]TONGKE-HT'!#REF!</definedName>
    <definedName name="TR15HT">'[4]TONGKE-HT'!#REF!</definedName>
    <definedName name="TR16HT" localSheetId="0">'[4]TONGKE-HT'!#REF!</definedName>
    <definedName name="TR16HT">'[4]TONGKE-HT'!#REF!</definedName>
    <definedName name="TR19HT" localSheetId="0">'[4]TONGKE-HT'!#REF!</definedName>
    <definedName name="TR19HT">'[4]TONGKE-HT'!#REF!</definedName>
    <definedName name="tr1x15" localSheetId="0">[4]giathanh1!#REF!</definedName>
    <definedName name="tr1x15">[4]giathanh1!#REF!</definedName>
    <definedName name="TR20HT" localSheetId="0">'[4]TONGKE-HT'!#REF!</definedName>
    <definedName name="TR20HT">'[4]TONGKE-HT'!#REF!</definedName>
    <definedName name="tr3x100" localSheetId="0">'[4]dongia (2)'!#REF!</definedName>
    <definedName name="tr3x100">'[4]dongia (2)'!#REF!</definedName>
    <definedName name="TRADE2" localSheetId="0">#REF!</definedName>
    <definedName name="TRADE2">#REF!</definedName>
    <definedName name="tram100" localSheetId="0">'[4]dongia (2)'!#REF!</definedName>
    <definedName name="tram100">'[4]dongia (2)'!#REF!</definedName>
    <definedName name="tram1x25" localSheetId="0">'[4]dongia (2)'!#REF!</definedName>
    <definedName name="tram1x25">'[4]dongia (2)'!#REF!</definedName>
    <definedName name="TRANSFORMER" localSheetId="0">'[20]NEW-PANEL'!#REF!</definedName>
    <definedName name="TRANSFORMER">'[20]NEW-PANEL'!#REF!</definedName>
    <definedName name="tru10mtc" localSheetId="0">'[4]t-h HA THE'!#REF!</definedName>
    <definedName name="tru10mtc">'[4]t-h HA THE'!#REF!</definedName>
    <definedName name="tru8mtc" localSheetId="0">'[4]t-h HA THE'!#REF!</definedName>
    <definedName name="tru8mtc">'[4]t-h HA THE'!#REF!</definedName>
    <definedName name="ts" localSheetId="0">#REF!</definedName>
    <definedName name="ts">#REF!</definedName>
    <definedName name="tsI" localSheetId="0">#REF!</definedName>
    <definedName name="tsI">#REF!</definedName>
    <definedName name="TT_1P" localSheetId="0">#REF!</definedName>
    <definedName name="TT_1P">#REF!</definedName>
    <definedName name="TT_3p" localSheetId="0">#REF!</definedName>
    <definedName name="TT_3p">#REF!</definedName>
    <definedName name="tt1pnc" localSheetId="0">'[4]lam-moi'!#REF!</definedName>
    <definedName name="tt1pnc">'[4]lam-moi'!#REF!</definedName>
    <definedName name="tt1pvl" localSheetId="0">'[4]lam-moi'!#REF!</definedName>
    <definedName name="tt1pvl">'[4]lam-moi'!#REF!</definedName>
    <definedName name="tt3pnc" localSheetId="0">'[4]lam-moi'!#REF!</definedName>
    <definedName name="tt3pnc">'[4]lam-moi'!#REF!</definedName>
    <definedName name="tt3pvl" localSheetId="0">'[4]lam-moi'!#REF!</definedName>
    <definedName name="tt3pvl">'[4]lam-moi'!#REF!</definedName>
    <definedName name="TTDD">[4]TDTKP!$E$44+[4]TDTKP!$F$44+[4]TDTKP!$G$44</definedName>
    <definedName name="TTDD3P" localSheetId="0">[4]TDTKP1!#REF!</definedName>
    <definedName name="TTDD3P">[4]TDTKP1!#REF!</definedName>
    <definedName name="TTDDCT3p" localSheetId="0">[4]TDTKP1!#REF!</definedName>
    <definedName name="TTDDCT3p">[4]TDTKP1!#REF!</definedName>
    <definedName name="TTK3p">'[4]TONGKE3p '!$C$295</definedName>
    <definedName name="ttronmk" localSheetId="0">#REF!</definedName>
    <definedName name="ttronmk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x1pignc" localSheetId="0">'[4]thao-go'!#REF!</definedName>
    <definedName name="tx1pignc">'[4]thao-go'!#REF!</definedName>
    <definedName name="tx1pindnc" localSheetId="0">'[4]thao-go'!#REF!</definedName>
    <definedName name="tx1pindnc">'[4]thao-go'!#REF!</definedName>
    <definedName name="tx1pingnc" localSheetId="0">'[4]thao-go'!#REF!</definedName>
    <definedName name="tx1pingnc">'[4]thao-go'!#REF!</definedName>
    <definedName name="tx1pintnc" localSheetId="0">'[4]thao-go'!#REF!</definedName>
    <definedName name="tx1pintnc">'[4]thao-go'!#REF!</definedName>
    <definedName name="tx1pitnc" localSheetId="0">'[4]thao-go'!#REF!</definedName>
    <definedName name="tx1pitnc">'[4]thao-go'!#REF!</definedName>
    <definedName name="tx2mhnnc" localSheetId="0">'[4]thao-go'!#REF!</definedName>
    <definedName name="tx2mhnnc">'[4]thao-go'!#REF!</definedName>
    <definedName name="tx2mitnc" localSheetId="0">'[4]thao-go'!#REF!</definedName>
    <definedName name="tx2mitnc">'[4]thao-go'!#REF!</definedName>
    <definedName name="txhnnc" localSheetId="0">'[4]thao-go'!#REF!</definedName>
    <definedName name="txhnnc">'[4]thao-go'!#REF!</definedName>
    <definedName name="txig1nc" localSheetId="0">'[4]thao-go'!#REF!</definedName>
    <definedName name="txig1nc">'[4]thao-go'!#REF!</definedName>
    <definedName name="txin190nc" localSheetId="0">'[4]thao-go'!#REF!</definedName>
    <definedName name="txin190nc">'[4]thao-go'!#REF!</definedName>
    <definedName name="txinnc" localSheetId="0">'[4]thao-go'!#REF!</definedName>
    <definedName name="txinnc">'[4]thao-go'!#REF!</definedName>
    <definedName name="txit1nc" localSheetId="0">'[4]thao-go'!#REF!</definedName>
    <definedName name="txit1nc">'[4]thao-go'!#REF!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17" localSheetId="0">#REF!</definedName>
    <definedName name="V.17">#REF!</definedName>
    <definedName name="V.18" localSheetId="0">#REF!</definedName>
    <definedName name="V.18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CDD3p" localSheetId="0">'[4]KPVC-BD '!#REF!</definedName>
    <definedName name="VCDD3p">'[4]KPVC-BD '!#REF!</definedName>
    <definedName name="VCHT" localSheetId="0">#REF!</definedName>
    <definedName name="VCHT">#REF!</definedName>
    <definedName name="VCTT" localSheetId="0">#REF!</definedName>
    <definedName name="VCTT">#REF!</definedName>
    <definedName name="VCVBT1">'[4]VCV-BE-TONG'!$G$11</definedName>
    <definedName name="VCVBT2">'[4]VCV-BE-TONG'!$G$17</definedName>
    <definedName name="vd3p" localSheetId="0">#REF!</definedName>
    <definedName name="vd3p">#REF!</definedName>
    <definedName name="vdkt">[5]gVL!$Q$55</definedName>
    <definedName name="vl1p" localSheetId="0">#REF!</definedName>
    <definedName name="vl1p">#REF!</definedName>
    <definedName name="vl3p" localSheetId="0">#REF!</definedName>
    <definedName name="vl3p">#REF!</definedName>
    <definedName name="vldd" localSheetId="0">'[4]TH XL'!#REF!</definedName>
    <definedName name="vldd">'[4]TH XL'!#REF!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[4]TNHCHINH!$I$38</definedName>
    <definedName name="VLIEU" localSheetId="0">#REF!</definedName>
    <definedName name="VLIEU">#REF!</definedName>
    <definedName name="vltr" localSheetId="0">'[4]TH XL'!#REF!</definedName>
    <definedName name="vltr">'[4]TH XL'!#REF!</definedName>
    <definedName name="vltram" localSheetId="0">#REF!</definedName>
    <definedName name="vltram">#REF!</definedName>
    <definedName name="vr3p" localSheetId="0">#REF!</definedName>
    <definedName name="vr3p">#REF!</definedName>
    <definedName name="Vt" localSheetId="0">{"Thuxm2.xls","Sheet1"}</definedName>
    <definedName name="Vt">{"Thuxm2.xls","Sheet1"}</definedName>
    <definedName name="vt1pbs" localSheetId="0">'[4]lam-moi'!#REF!</definedName>
    <definedName name="vt1pbs">'[4]lam-moi'!#REF!</definedName>
    <definedName name="vtbs" localSheetId="0">'[4]lam-moi'!#REF!</definedName>
    <definedName name="vtbs">'[4]lam-moi'!#REF!</definedName>
    <definedName name="Vu" localSheetId="0">#REF!</definedName>
    <definedName name="Vu">#REF!</definedName>
    <definedName name="W" localSheetId="0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 localSheetId="0">#REF!</definedName>
    <definedName name="X">#REF!</definedName>
    <definedName name="x17dnc" localSheetId="0">[4]chitiet!#REF!</definedName>
    <definedName name="x17dnc">[4]chitiet!#REF!</definedName>
    <definedName name="x17dvl" localSheetId="0">[4]chitiet!#REF!</definedName>
    <definedName name="x17dvl">[4]chitiet!#REF!</definedName>
    <definedName name="x17knc" localSheetId="0">[4]chitiet!#REF!</definedName>
    <definedName name="x17knc">[4]chitiet!#REF!</definedName>
    <definedName name="x17kvl" localSheetId="0">[4]chitiet!#REF!</definedName>
    <definedName name="x17kvl">[4]chitiet!#REF!</definedName>
    <definedName name="X1pFCOnc" localSheetId="0">'[4]CHITIET VL-NC-TT -1p'!#REF!</definedName>
    <definedName name="X1pFCOnc">'[4]CHITIET VL-NC-TT -1p'!#REF!</definedName>
    <definedName name="X1pFCOvc" localSheetId="0">'[4]CHITIET VL-NC-TT -1p'!#REF!</definedName>
    <definedName name="X1pFCOvc">'[4]CHITIET VL-NC-TT -1p'!#REF!</definedName>
    <definedName name="X1pFCOvl" localSheetId="0">'[4]CHITIET VL-NC-TT -1p'!#REF!</definedName>
    <definedName name="X1pFCOvl">'[4]CHITIET VL-NC-TT -1p'!#REF!</definedName>
    <definedName name="x1pignc" localSheetId="0">'[4]lam-moi'!#REF!</definedName>
    <definedName name="x1pignc">'[4]lam-moi'!#REF!</definedName>
    <definedName name="X1pIGvc" localSheetId="0">'[4]CHITIET VL-NC-TT -1p'!#REF!</definedName>
    <definedName name="X1pIGvc">'[4]CHITIET VL-NC-TT -1p'!#REF!</definedName>
    <definedName name="x1pigvl" localSheetId="0">'[4]lam-moi'!#REF!</definedName>
    <definedName name="x1pigvl">'[4]lam-moi'!#REF!</definedName>
    <definedName name="x1pind" localSheetId="0">#REF!</definedName>
    <definedName name="x1pind">#REF!</definedName>
    <definedName name="x1pindnc" localSheetId="0">'[4]lam-moi'!#REF!</definedName>
    <definedName name="x1pindnc">'[4]lam-moi'!#REF!</definedName>
    <definedName name="x1pindvl" localSheetId="0">'[4]lam-moi'!#REF!</definedName>
    <definedName name="x1pindvl">'[4]lam-moi'!#REF!</definedName>
    <definedName name="x1ping" localSheetId="0">#REF!</definedName>
    <definedName name="x1ping">#REF!</definedName>
    <definedName name="x1pingnc" localSheetId="0">'[4]lam-moi'!#REF!</definedName>
    <definedName name="x1pingnc">'[4]lam-moi'!#REF!</definedName>
    <definedName name="x1pingvl" localSheetId="0">'[4]lam-moi'!#REF!</definedName>
    <definedName name="x1pingvl">'[4]lam-moi'!#REF!</definedName>
    <definedName name="x1pint" localSheetId="0">#REF!</definedName>
    <definedName name="x1pint">#REF!</definedName>
    <definedName name="x1pintnc" localSheetId="0">'[4]lam-moi'!#REF!</definedName>
    <definedName name="x1pintnc">'[4]lam-moi'!#REF!</definedName>
    <definedName name="X1pINTvc" localSheetId="0">'[4]CHITIET VL-NC-TT -1p'!#REF!</definedName>
    <definedName name="X1pINTvc">'[4]CHITIET VL-NC-TT -1p'!#REF!</definedName>
    <definedName name="x1pintvl" localSheetId="0">'[4]lam-moi'!#REF!</definedName>
    <definedName name="x1pintvl">'[4]lam-moi'!#REF!</definedName>
    <definedName name="x1pitnc" localSheetId="0">'[4]lam-moi'!#REF!</definedName>
    <definedName name="x1pitnc">'[4]lam-moi'!#REF!</definedName>
    <definedName name="X1pITvc" localSheetId="0">'[4]CHITIET VL-NC-TT -1p'!#REF!</definedName>
    <definedName name="X1pITvc">'[4]CHITIET VL-NC-TT -1p'!#REF!</definedName>
    <definedName name="x1pitvl" localSheetId="0">'[4]lam-moi'!#REF!</definedName>
    <definedName name="x1pitvl">'[4]lam-moi'!#REF!</definedName>
    <definedName name="x20knc" localSheetId="0">[4]chitiet!#REF!</definedName>
    <definedName name="x20knc">[4]chitiet!#REF!</definedName>
    <definedName name="x20kvl" localSheetId="0">[4]chitiet!#REF!</definedName>
    <definedName name="x20kvl">[4]chitiet!#REF!</definedName>
    <definedName name="x22knc" localSheetId="0">[4]chitiet!#REF!</definedName>
    <definedName name="x22knc">[4]chitiet!#REF!</definedName>
    <definedName name="x22kvl" localSheetId="0">[4]chitiet!#REF!</definedName>
    <definedName name="x22kvl">[4]chitiet!#REF!</definedName>
    <definedName name="x2mig1nc" localSheetId="0">'[4]lam-moi'!#REF!</definedName>
    <definedName name="x2mig1nc">'[4]lam-moi'!#REF!</definedName>
    <definedName name="x2mig1vl" localSheetId="0">'[4]lam-moi'!#REF!</definedName>
    <definedName name="x2mig1vl">'[4]lam-moi'!#REF!</definedName>
    <definedName name="x2min1nc" localSheetId="0">'[4]lam-moi'!#REF!</definedName>
    <definedName name="x2min1nc">'[4]lam-moi'!#REF!</definedName>
    <definedName name="x2min1vl" localSheetId="0">'[4]lam-moi'!#REF!</definedName>
    <definedName name="x2min1vl">'[4]lam-moi'!#REF!</definedName>
    <definedName name="x2mit1vl" localSheetId="0">'[4]lam-moi'!#REF!</definedName>
    <definedName name="x2mit1vl">'[4]lam-moi'!#REF!</definedName>
    <definedName name="x2mitnc" localSheetId="0">'[4]lam-moi'!#REF!</definedName>
    <definedName name="x2mitnc">'[4]lam-moi'!#REF!</definedName>
    <definedName name="XCCT">0.5</definedName>
    <definedName name="xdsnc" localSheetId="0">[4]gtrinh!#REF!</definedName>
    <definedName name="xdsnc">[4]gtrinh!#REF!</definedName>
    <definedName name="xdsvl" localSheetId="0">[4]gtrinh!#REF!</definedName>
    <definedName name="xdsvl">[4]gtrinh!#REF!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'[4]lam-moi'!#REF!</definedName>
    <definedName name="xfconc">'[4]lam-moi'!#REF!</definedName>
    <definedName name="xfconc3p">'[4]CHITIET VL-NC'!$G$94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'[4]lam-moi'!#REF!</definedName>
    <definedName name="xfcovl">'[4]lam-moi'!#REF!</definedName>
    <definedName name="xfcovl3p">'[4]CHITIET VL-NC'!$G$90</definedName>
    <definedName name="xfnc" localSheetId="0">'[4]lam-moi'!#REF!</definedName>
    <definedName name="xfnc">'[4]lam-moi'!#REF!</definedName>
    <definedName name="xfvl" localSheetId="0">'[4]lam-moi'!#REF!</definedName>
    <definedName name="xfvl">'[4]lam-moi'!#REF!</definedName>
    <definedName name="xhn" localSheetId="0">#REF!</definedName>
    <definedName name="xhn">#REF!</definedName>
    <definedName name="xhnnc" localSheetId="0">'[4]lam-moi'!#REF!</definedName>
    <definedName name="xhnnc">'[4]lam-moi'!#REF!</definedName>
    <definedName name="xhnvl" localSheetId="0">'[4]lam-moi'!#REF!</definedName>
    <definedName name="xhnvl">'[4]lam-moi'!#REF!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'[4]lam-moi'!#REF!</definedName>
    <definedName name="xig1nc">'[4]lam-moi'!#REF!</definedName>
    <definedName name="xig1p" localSheetId="0">#REF!</definedName>
    <definedName name="xig1p">#REF!</definedName>
    <definedName name="xig1pnc" localSheetId="0">'[4]lam-moi'!#REF!</definedName>
    <definedName name="xig1pnc">'[4]lam-moi'!#REF!</definedName>
    <definedName name="xig1pvl" localSheetId="0">'[4]lam-moi'!#REF!</definedName>
    <definedName name="xig1pvl">'[4]lam-moi'!#REF!</definedName>
    <definedName name="xig1vl" localSheetId="0">'[4]lam-moi'!#REF!</definedName>
    <definedName name="xig1vl">'[4]lam-moi'!#REF!</definedName>
    <definedName name="xig2nc" localSheetId="0">'[4]lam-moi'!#REF!</definedName>
    <definedName name="xig2nc">'[4]lam-moi'!#REF!</definedName>
    <definedName name="xig2vl" localSheetId="0">'[4]lam-moi'!#REF!</definedName>
    <definedName name="xig2vl">'[4]lam-moi'!#REF!</definedName>
    <definedName name="xig3p" localSheetId="0">#REF!</definedName>
    <definedName name="xig3p">#REF!</definedName>
    <definedName name="xiggnc">'[4]CHITIET VL-NC'!$G$57</definedName>
    <definedName name="xiggvl">'[4]CHITIET VL-NC'!$G$53</definedName>
    <definedName name="xignc" localSheetId="0">'[4]lam-moi'!#REF!</definedName>
    <definedName name="xignc">'[4]lam-moi'!#REF!</definedName>
    <definedName name="xignc3p" localSheetId="0">#REF!</definedName>
    <definedName name="xignc3p">#REF!</definedName>
    <definedName name="xigvl" localSheetId="0">'[4]lam-moi'!#REF!</definedName>
    <definedName name="xigvl">'[4]lam-moi'!#REF!</definedName>
    <definedName name="xigvl3p" localSheetId="0">#REF!</definedName>
    <definedName name="xigvl3p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190nc" localSheetId="0">'[4]lam-moi'!#REF!</definedName>
    <definedName name="xin190nc">'[4]lam-moi'!#REF!</definedName>
    <definedName name="xin190nc3p">'[4]CHITIET VL-NC'!$G$76</definedName>
    <definedName name="xin190vl" localSheetId="0">'[4]lam-moi'!#REF!</definedName>
    <definedName name="xin190vl">'[4]lam-moi'!#REF!</definedName>
    <definedName name="xin190vl3p">'[4]CHITIET VL-NC'!$G$72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901nc" localSheetId="0">'[4]lam-moi'!#REF!</definedName>
    <definedName name="xin901nc">'[4]lam-moi'!#REF!</definedName>
    <definedName name="xin901vl" localSheetId="0">'[4]lam-moi'!#REF!</definedName>
    <definedName name="xin901vl">'[4]lam-moi'!#REF!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'[4]lam-moi'!#REF!</definedName>
    <definedName name="xind1pnc">'[4]lam-moi'!#REF!</definedName>
    <definedName name="xind1pvl" localSheetId="0">'[4]lam-moi'!#REF!</definedName>
    <definedName name="xind1pvl">'[4]lam-moi'!#REF!</definedName>
    <definedName name="xind3p" localSheetId="0">#REF!</definedName>
    <definedName name="xind3p">#REF!</definedName>
    <definedName name="xindnc" localSheetId="0">'[4]lam-moi'!#REF!</definedName>
    <definedName name="xindnc">'[4]lam-moi'!#REF!</definedName>
    <definedName name="xindnc1p" localSheetId="0">#REF!</definedName>
    <definedName name="xindnc1p">#REF!</definedName>
    <definedName name="xindnc3p">'[4]CHITIET VL-NC'!$G$85</definedName>
    <definedName name="xindvl" localSheetId="0">'[4]lam-moi'!#REF!</definedName>
    <definedName name="xindvl">'[4]lam-moi'!#REF!</definedName>
    <definedName name="xindvl1p" localSheetId="0">#REF!</definedName>
    <definedName name="xindvl1p">#REF!</definedName>
    <definedName name="xindvl3p">'[4]CHITIET VL-NC'!$G$80</definedName>
    <definedName name="xing1p" localSheetId="0">#REF!</definedName>
    <definedName name="xing1p">#REF!</definedName>
    <definedName name="xing1pnc" localSheetId="0">'[4]lam-moi'!#REF!</definedName>
    <definedName name="xing1pnc">'[4]lam-moi'!#REF!</definedName>
    <definedName name="xing1pvl" localSheetId="0">'[4]lam-moi'!#REF!</definedName>
    <definedName name="xing1pvl">'[4]lam-moi'!#REF!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 localSheetId="0">'[4]lam-moi'!#REF!</definedName>
    <definedName name="xinnc">'[4]lam-moi'!#REF!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l" localSheetId="0">'[4]lam-moi'!#REF!</definedName>
    <definedName name="xinvl">'[4]lam-moi'!#REF!</definedName>
    <definedName name="xinvl3p" localSheetId="0">#REF!</definedName>
    <definedName name="xinvl3p">#REF!</definedName>
    <definedName name="xit" localSheetId="0">#REF!</definedName>
    <definedName name="xit">#REF!</definedName>
    <definedName name="xit1" localSheetId="0">#REF!</definedName>
    <definedName name="xit1">#REF!</definedName>
    <definedName name="xit1nc" localSheetId="0">'[4]lam-moi'!#REF!</definedName>
    <definedName name="xit1nc">'[4]lam-moi'!#REF!</definedName>
    <definedName name="xit1p" localSheetId="0">#REF!</definedName>
    <definedName name="xit1p">#REF!</definedName>
    <definedName name="xit1pnc" localSheetId="0">'[4]lam-moi'!#REF!</definedName>
    <definedName name="xit1pnc">'[4]lam-moi'!#REF!</definedName>
    <definedName name="xit1pvl" localSheetId="0">'[4]lam-moi'!#REF!</definedName>
    <definedName name="xit1pvl">'[4]lam-moi'!#REF!</definedName>
    <definedName name="xit1vl" localSheetId="0">'[4]lam-moi'!#REF!</definedName>
    <definedName name="xit1vl">'[4]lam-moi'!#REF!</definedName>
    <definedName name="xit2nc" localSheetId="0">'[4]lam-moi'!#REF!</definedName>
    <definedName name="xit2nc">'[4]lam-moi'!#REF!</definedName>
    <definedName name="xit2nc3p" localSheetId="0">#REF!</definedName>
    <definedName name="xit2nc3p">#REF!</definedName>
    <definedName name="xit2vl" localSheetId="0">'[4]lam-moi'!#REF!</definedName>
    <definedName name="xit2vl">'[4]lam-moi'!#REF!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'[4]lam-moi'!#REF!</definedName>
    <definedName name="xitnc">'[4]lam-moi'!#REF!</definedName>
    <definedName name="xitnc3p" localSheetId="0">#REF!</definedName>
    <definedName name="xitnc3p">#REF!</definedName>
    <definedName name="xittnc">'[4]CHITIET VL-NC'!$G$48</definedName>
    <definedName name="xittvl">'[4]CHITIET VL-NC'!$G$44</definedName>
    <definedName name="xitvl" localSheetId="0">'[4]lam-moi'!#REF!</definedName>
    <definedName name="xitvl">'[4]lam-moi'!#REF!</definedName>
    <definedName name="xitvl3p" localSheetId="0">#REF!</definedName>
    <definedName name="xitvl3p">#REF!</definedName>
    <definedName name="xl" localSheetId="0">#REF!</definedName>
    <definedName name="xl">#REF!</definedName>
    <definedName name="xlc" localSheetId="0">#REF!</definedName>
    <definedName name="xlc">#REF!</definedName>
    <definedName name="xlk" localSheetId="0">#REF!</definedName>
    <definedName name="xlk">#REF!</definedName>
    <definedName name="xm">[31]gvl!$N$16</definedName>
    <definedName name="xr1nc" localSheetId="0">'[4]lam-moi'!#REF!</definedName>
    <definedName name="xr1nc">'[4]lam-moi'!#REF!</definedName>
    <definedName name="xr1vl" localSheetId="0">'[4]lam-moi'!#REF!</definedName>
    <definedName name="xr1vl">'[4]lam-moi'!#REF!</definedName>
    <definedName name="xtr3pnc" localSheetId="0">[4]gtrinh!#REF!</definedName>
    <definedName name="xtr3pnc">[4]gtrinh!#REF!</definedName>
    <definedName name="xtr3pvl" localSheetId="0">[4]gtrinh!#REF!</definedName>
    <definedName name="xtr3pvl">[4]gtrinh!#REF!</definedName>
    <definedName name="Z" localSheetId="0">#REF!</definedName>
    <definedName name="Z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3" i="2" l="1"/>
  <c r="G214" i="2"/>
  <c r="G215" i="2"/>
  <c r="G216" i="2"/>
  <c r="G217" i="2"/>
  <c r="G218" i="2"/>
  <c r="G219" i="2"/>
  <c r="G220" i="2"/>
  <c r="G221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41" i="2"/>
  <c r="G242" i="2"/>
  <c r="G243" i="2"/>
  <c r="G244" i="2"/>
  <c r="G245" i="2"/>
  <c r="G246" i="2"/>
  <c r="G247" i="2"/>
  <c r="G248" i="2"/>
  <c r="G249" i="2"/>
  <c r="G250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91" i="2"/>
  <c r="G292" i="2"/>
  <c r="G294" i="2"/>
  <c r="G295" i="2"/>
  <c r="G296" i="2"/>
  <c r="G297" i="2"/>
  <c r="G298" i="2"/>
  <c r="G299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212" i="2"/>
  <c r="E213" i="2"/>
  <c r="E214" i="2"/>
  <c r="E215" i="2"/>
  <c r="E216" i="2"/>
  <c r="E217" i="2"/>
  <c r="E218" i="2"/>
  <c r="E219" i="2"/>
  <c r="E220" i="2"/>
  <c r="E221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41" i="2"/>
  <c r="E242" i="2"/>
  <c r="E243" i="2"/>
  <c r="E244" i="2"/>
  <c r="E245" i="2"/>
  <c r="E246" i="2"/>
  <c r="E247" i="2"/>
  <c r="E248" i="2"/>
  <c r="E249" i="2"/>
  <c r="E250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91" i="2"/>
  <c r="E292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212" i="2"/>
  <c r="F319" i="2"/>
  <c r="D319" i="2"/>
  <c r="F300" i="2"/>
  <c r="D300" i="2"/>
  <c r="F293" i="2"/>
  <c r="D293" i="2"/>
  <c r="F290" i="2"/>
  <c r="F289" i="2" s="1"/>
  <c r="D290" i="2"/>
  <c r="D289" i="2" s="1"/>
  <c r="F273" i="2"/>
  <c r="D273" i="2"/>
  <c r="F251" i="2"/>
  <c r="D251" i="2"/>
  <c r="F239" i="2"/>
  <c r="D239" i="2"/>
  <c r="F222" i="2"/>
  <c r="D222" i="2"/>
  <c r="F210" i="2"/>
  <c r="F209" i="2" s="1"/>
  <c r="G209" i="2" s="1"/>
  <c r="D210" i="2"/>
  <c r="G208" i="2"/>
  <c r="E208" i="2"/>
  <c r="F207" i="2"/>
  <c r="D207" i="2"/>
  <c r="G206" i="2"/>
  <c r="E206" i="2"/>
  <c r="G205" i="2"/>
  <c r="E205" i="2"/>
  <c r="G204" i="2"/>
  <c r="E204" i="2"/>
  <c r="G203" i="2"/>
  <c r="E203" i="2"/>
  <c r="G202" i="2"/>
  <c r="E202" i="2"/>
  <c r="G201" i="2"/>
  <c r="E201" i="2"/>
  <c r="G200" i="2"/>
  <c r="E200" i="2"/>
  <c r="G199" i="2"/>
  <c r="E199" i="2"/>
  <c r="G198" i="2"/>
  <c r="E198" i="2"/>
  <c r="G197" i="2"/>
  <c r="E197" i="2"/>
  <c r="G196" i="2"/>
  <c r="E196" i="2"/>
  <c r="G195" i="2"/>
  <c r="E195" i="2"/>
  <c r="G194" i="2"/>
  <c r="E194" i="2"/>
  <c r="G193" i="2"/>
  <c r="E193" i="2"/>
  <c r="F192" i="2"/>
  <c r="D192" i="2"/>
  <c r="G190" i="2"/>
  <c r="E190" i="2"/>
  <c r="F189" i="2"/>
  <c r="D189" i="2"/>
  <c r="G188" i="2"/>
  <c r="E188" i="2"/>
  <c r="G187" i="2"/>
  <c r="E187" i="2"/>
  <c r="G186" i="2"/>
  <c r="E186" i="2"/>
  <c r="G185" i="2"/>
  <c r="E185" i="2"/>
  <c r="G184" i="2"/>
  <c r="E184" i="2"/>
  <c r="G183" i="2"/>
  <c r="E183" i="2"/>
  <c r="G182" i="2"/>
  <c r="E182" i="2"/>
  <c r="G181" i="2"/>
  <c r="E181" i="2"/>
  <c r="G180" i="2"/>
  <c r="E180" i="2"/>
  <c r="G179" i="2"/>
  <c r="E179" i="2"/>
  <c r="G178" i="2"/>
  <c r="E178" i="2"/>
  <c r="G177" i="2"/>
  <c r="E177" i="2"/>
  <c r="G176" i="2"/>
  <c r="E176" i="2"/>
  <c r="G175" i="2"/>
  <c r="E175" i="2"/>
  <c r="G174" i="2"/>
  <c r="E174" i="2"/>
  <c r="G173" i="2"/>
  <c r="E173" i="2"/>
  <c r="G172" i="2"/>
  <c r="E172" i="2"/>
  <c r="G171" i="2"/>
  <c r="E171" i="2"/>
  <c r="G170" i="2"/>
  <c r="E170" i="2"/>
  <c r="G169" i="2"/>
  <c r="E169" i="2"/>
  <c r="G168" i="2"/>
  <c r="E168" i="2"/>
  <c r="F167" i="2"/>
  <c r="F166" i="2" s="1"/>
  <c r="D167" i="2"/>
  <c r="D166" i="2" s="1"/>
  <c r="G165" i="2"/>
  <c r="E165" i="2"/>
  <c r="G164" i="2"/>
  <c r="E164" i="2"/>
  <c r="F163" i="2"/>
  <c r="D163" i="2"/>
  <c r="G162" i="2"/>
  <c r="E162" i="2"/>
  <c r="G161" i="2"/>
  <c r="E161" i="2"/>
  <c r="G160" i="2"/>
  <c r="E160" i="2"/>
  <c r="G159" i="2"/>
  <c r="E159" i="2"/>
  <c r="G158" i="2"/>
  <c r="E158" i="2"/>
  <c r="G157" i="2"/>
  <c r="E157" i="2"/>
  <c r="G156" i="2"/>
  <c r="E156" i="2"/>
  <c r="G155" i="2"/>
  <c r="E155" i="2"/>
  <c r="G154" i="2"/>
  <c r="E154" i="2"/>
  <c r="G153" i="2"/>
  <c r="E153" i="2"/>
  <c r="G152" i="2"/>
  <c r="E152" i="2"/>
  <c r="G151" i="2"/>
  <c r="E151" i="2"/>
  <c r="F150" i="2"/>
  <c r="F149" i="2" s="1"/>
  <c r="D150" i="2"/>
  <c r="G148" i="2"/>
  <c r="E148" i="2"/>
  <c r="G147" i="2"/>
  <c r="E147" i="2"/>
  <c r="G146" i="2"/>
  <c r="E146" i="2"/>
  <c r="G145" i="2"/>
  <c r="E145" i="2"/>
  <c r="G144" i="2"/>
  <c r="E144" i="2"/>
  <c r="G143" i="2"/>
  <c r="E143" i="2"/>
  <c r="G142" i="2"/>
  <c r="E142" i="2"/>
  <c r="F141" i="2"/>
  <c r="D141" i="2"/>
  <c r="G140" i="2"/>
  <c r="E140" i="2"/>
  <c r="G139" i="2"/>
  <c r="E139" i="2"/>
  <c r="G138" i="2"/>
  <c r="E138" i="2"/>
  <c r="F137" i="2"/>
  <c r="F136" i="2" s="1"/>
  <c r="D137" i="2"/>
  <c r="D136" i="2" s="1"/>
  <c r="E136" i="2" s="1"/>
  <c r="G135" i="2"/>
  <c r="E135" i="2"/>
  <c r="G134" i="2"/>
  <c r="E134" i="2"/>
  <c r="G133" i="2"/>
  <c r="E133" i="2"/>
  <c r="F132" i="2"/>
  <c r="D132" i="2"/>
  <c r="G131" i="2"/>
  <c r="E131" i="2"/>
  <c r="G130" i="2"/>
  <c r="E130" i="2"/>
  <c r="G129" i="2"/>
  <c r="E129" i="2"/>
  <c r="G128" i="2"/>
  <c r="E128" i="2"/>
  <c r="G127" i="2"/>
  <c r="E127" i="2"/>
  <c r="G126" i="2"/>
  <c r="E126" i="2"/>
  <c r="Q125" i="2"/>
  <c r="G125" i="2"/>
  <c r="E125" i="2"/>
  <c r="G124" i="2"/>
  <c r="E124" i="2"/>
  <c r="G123" i="2"/>
  <c r="E123" i="2"/>
  <c r="G122" i="2"/>
  <c r="E122" i="2"/>
  <c r="G121" i="2"/>
  <c r="E121" i="2"/>
  <c r="F120" i="2"/>
  <c r="F119" i="2" s="1"/>
  <c r="D120" i="2"/>
  <c r="G118" i="2"/>
  <c r="E118" i="2"/>
  <c r="F117" i="2"/>
  <c r="D117" i="2"/>
  <c r="G116" i="2"/>
  <c r="E116" i="2"/>
  <c r="G115" i="2"/>
  <c r="E115" i="2"/>
  <c r="G114" i="2"/>
  <c r="E114" i="2"/>
  <c r="G113" i="2"/>
  <c r="E113" i="2"/>
  <c r="G112" i="2"/>
  <c r="E112" i="2"/>
  <c r="G111" i="2"/>
  <c r="E111" i="2"/>
  <c r="G110" i="2"/>
  <c r="E110" i="2"/>
  <c r="G109" i="2"/>
  <c r="E109" i="2"/>
  <c r="G108" i="2"/>
  <c r="E108" i="2"/>
  <c r="G107" i="2"/>
  <c r="E107" i="2"/>
  <c r="G106" i="2"/>
  <c r="E106" i="2"/>
  <c r="G105" i="2"/>
  <c r="E105" i="2"/>
  <c r="G104" i="2"/>
  <c r="E104" i="2"/>
  <c r="G103" i="2"/>
  <c r="E103" i="2"/>
  <c r="G102" i="2"/>
  <c r="E102" i="2"/>
  <c r="G101" i="2"/>
  <c r="E101" i="2"/>
  <c r="G100" i="2"/>
  <c r="E100" i="2"/>
  <c r="G99" i="2"/>
  <c r="E99" i="2"/>
  <c r="G98" i="2"/>
  <c r="E98" i="2"/>
  <c r="F97" i="2"/>
  <c r="F96" i="2" s="1"/>
  <c r="D97" i="2"/>
  <c r="D96" i="2"/>
  <c r="G95" i="2"/>
  <c r="E95" i="2"/>
  <c r="G94" i="2"/>
  <c r="E94" i="2"/>
  <c r="G93" i="2"/>
  <c r="E93" i="2"/>
  <c r="G92" i="2"/>
  <c r="E92" i="2"/>
  <c r="G91" i="2"/>
  <c r="E91" i="2"/>
  <c r="G90" i="2"/>
  <c r="E90" i="2"/>
  <c r="G89" i="2"/>
  <c r="E89" i="2"/>
  <c r="G88" i="2"/>
  <c r="E88" i="2"/>
  <c r="G87" i="2"/>
  <c r="E87" i="2"/>
  <c r="G86" i="2"/>
  <c r="E86" i="2"/>
  <c r="G85" i="2"/>
  <c r="E85" i="2"/>
  <c r="G84" i="2"/>
  <c r="E84" i="2"/>
  <c r="G83" i="2"/>
  <c r="E83" i="2"/>
  <c r="F82" i="2"/>
  <c r="D82" i="2"/>
  <c r="G81" i="2"/>
  <c r="E81" i="2"/>
  <c r="G80" i="2"/>
  <c r="E80" i="2"/>
  <c r="G79" i="2"/>
  <c r="E79" i="2"/>
  <c r="G78" i="2"/>
  <c r="E78" i="2"/>
  <c r="G77" i="2"/>
  <c r="E77" i="2"/>
  <c r="F76" i="2"/>
  <c r="F75" i="2" s="1"/>
  <c r="D76" i="2"/>
  <c r="D75" i="2" s="1"/>
  <c r="E75" i="2" s="1"/>
  <c r="G74" i="2"/>
  <c r="E74" i="2"/>
  <c r="G73" i="2"/>
  <c r="E73" i="2"/>
  <c r="K72" i="2"/>
  <c r="F72" i="2"/>
  <c r="D72" i="2"/>
  <c r="G71" i="2"/>
  <c r="E71" i="2"/>
  <c r="G70" i="2"/>
  <c r="E70" i="2"/>
  <c r="G69" i="2"/>
  <c r="E69" i="2"/>
  <c r="G68" i="2"/>
  <c r="E68" i="2"/>
  <c r="G67" i="2"/>
  <c r="E67" i="2"/>
  <c r="G66" i="2"/>
  <c r="E66" i="2"/>
  <c r="G65" i="2"/>
  <c r="E65" i="2"/>
  <c r="G64" i="2"/>
  <c r="E64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53" i="2"/>
  <c r="E53" i="2"/>
  <c r="G52" i="2"/>
  <c r="E52" i="2"/>
  <c r="G51" i="2"/>
  <c r="E51" i="2"/>
  <c r="G50" i="2"/>
  <c r="E50" i="2"/>
  <c r="G49" i="2"/>
  <c r="E49" i="2"/>
  <c r="G48" i="2"/>
  <c r="E48" i="2"/>
  <c r="G47" i="2"/>
  <c r="E47" i="2"/>
  <c r="F46" i="2"/>
  <c r="F45" i="2" s="1"/>
  <c r="D46" i="2"/>
  <c r="D45" i="2" s="1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F23" i="2"/>
  <c r="D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F11" i="2"/>
  <c r="F10" i="2" s="1"/>
  <c r="D11" i="2"/>
  <c r="D10" i="2" s="1"/>
  <c r="D209" i="2" l="1"/>
  <c r="E209" i="2" s="1"/>
  <c r="D149" i="2"/>
  <c r="D9" i="2" s="1"/>
  <c r="D191" i="2"/>
  <c r="F191" i="2"/>
  <c r="D119" i="2"/>
  <c r="F9" i="2"/>
  <c r="G9" i="2" s="1"/>
  <c r="E9" i="2" l="1"/>
</calcChain>
</file>

<file path=xl/comments1.xml><?xml version="1.0" encoding="utf-8"?>
<comments xmlns="http://schemas.openxmlformats.org/spreadsheetml/2006/main">
  <authors>
    <author>Home</author>
    <author>Dell</author>
    <author>MSHOME</author>
    <author>Windows User</author>
    <author>BNV-01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422/NQ-UBTVQH14 ngày 18/8/2017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422/NQ-UBTVQH14 ngày 18/8/2017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422/NQ-UBTVQH14 ngày 18/8/2017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422/NQ-UBTVQH14 ngày 18/8/2017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422/NQ-UBTVQH14 ngày 18/8/2017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422/NQ-UBTVQH14 ngày 18/8/2017</t>
        </r>
      </text>
    </comment>
    <comment ref="C56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  <comment ref="C61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  <comment ref="C64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  <comment ref="C74" authorId="2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729/NQ-UBTVQH15 ngày 13/2/2023
nhập toàn bộ xã Quân Chu (xóa sổ xã Quân Chu)</t>
        </r>
      </text>
    </comment>
    <comment ref="C75" authorId="3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NQ 469/NQ-UBTVQH15</t>
        </r>
      </text>
    </comment>
    <comment ref="C83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932/NQ-UBTVQH13</t>
        </r>
      </text>
    </comment>
    <comment ref="C84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932/NQ-UBTVQH13</t>
        </r>
      </text>
    </comment>
    <comment ref="C85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932/NQ-UBTVQH13</t>
        </r>
      </text>
    </comment>
    <comment ref="C86" authorId="0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932/NQ-UBTVQH13</t>
        </r>
      </text>
    </comment>
    <comment ref="C87" authorId="3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NQ 469/NQ-UBTVQH15</t>
        </r>
      </text>
    </comment>
    <comment ref="C134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  <comment ref="C135" authorId="2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729/NQ-UBTVQH15 ngày 13/2/2023</t>
        </r>
      </text>
    </comment>
    <comment ref="C144" authorId="4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814/NQ-UBTVQH14 ngày 17/12/2019</t>
        </r>
      </text>
    </comment>
    <comment ref="C164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  <comment ref="C165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  <comment ref="C175" authorId="4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814/NQ-UBTVQH14 ngày 17/12/2019</t>
        </r>
      </text>
    </comment>
    <comment ref="C190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1240/NQ-UBTVQH15 ngày 24/10/2024</t>
        </r>
      </text>
    </comment>
  </commentList>
</comments>
</file>

<file path=xl/sharedStrings.xml><?xml version="1.0" encoding="utf-8"?>
<sst xmlns="http://schemas.openxmlformats.org/spreadsheetml/2006/main" count="1151" uniqueCount="382">
  <si>
    <t>TỈNH THÁI NGUYÊN</t>
  </si>
  <si>
    <t>Số TT</t>
  </si>
  <si>
    <t xml:space="preserve">Tên ĐVHC </t>
  </si>
  <si>
    <t>Diện tích tự nhiên</t>
  </si>
  <si>
    <t>Quy mô dân số</t>
  </si>
  <si>
    <t>Khu vực miền núi, vùng cao</t>
  </si>
  <si>
    <t xml:space="preserve">Khu vực hải đảo </t>
  </si>
  <si>
    <r>
      <t xml:space="preserve">Yếu tố đặc thù </t>
    </r>
    <r>
      <rPr>
        <sz val="10"/>
        <rFont val="Times New Roman"/>
        <family val="1"/>
      </rPr>
      <t>(nếu có)</t>
    </r>
  </si>
  <si>
    <t>Thuộc diện sắp xếp</t>
  </si>
  <si>
    <t>Tiêu chuẩn</t>
  </si>
  <si>
    <r>
      <t xml:space="preserve">Diện tích
 </t>
    </r>
    <r>
      <rPr>
        <sz val="12"/>
        <rFont val="Times New Roman"/>
        <family val="1"/>
      </rPr>
      <t>(km2)</t>
    </r>
  </si>
  <si>
    <r>
      <t xml:space="preserve">Tỷ lệ </t>
    </r>
    <r>
      <rPr>
        <sz val="12"/>
        <rFont val="Times New Roman"/>
        <family val="1"/>
      </rPr>
      <t>(%)</t>
    </r>
  </si>
  <si>
    <r>
      <t xml:space="preserve">Quy mô dân số </t>
    </r>
    <r>
      <rPr>
        <sz val="12"/>
        <color theme="1"/>
        <rFont val="Times New Roman"/>
        <family val="1"/>
      </rPr>
      <t>(người)</t>
    </r>
  </si>
  <si>
    <t>Diện tích (km2)</t>
  </si>
  <si>
    <t>Dân số (người)</t>
  </si>
  <si>
    <t>Dân số theo NQ27 (người)</t>
  </si>
  <si>
    <t>x</t>
  </si>
  <si>
    <t>I</t>
  </si>
  <si>
    <t xml:space="preserve"> Thành phố Thái Nguyên</t>
  </si>
  <si>
    <t xml:space="preserve">Các xã </t>
  </si>
  <si>
    <t>1.1</t>
  </si>
  <si>
    <t>Xã Cao Ngạn</t>
  </si>
  <si>
    <t>1.2</t>
  </si>
  <si>
    <t>Xã Đồng Liên</t>
  </si>
  <si>
    <t>1.3</t>
  </si>
  <si>
    <t>Xã Huống Thượng</t>
  </si>
  <si>
    <t>1.4</t>
  </si>
  <si>
    <t>Xã Linh Sơn</t>
  </si>
  <si>
    <t>1.5</t>
  </si>
  <si>
    <t>Xã Phúc Hà</t>
  </si>
  <si>
    <t>1.6</t>
  </si>
  <si>
    <t>Xã Phúc Trìu</t>
  </si>
  <si>
    <t>1.7</t>
  </si>
  <si>
    <t>Xã Phúc Xuân</t>
  </si>
  <si>
    <t>1.8</t>
  </si>
  <si>
    <t>Xã Quyết Thắng</t>
  </si>
  <si>
    <t>1.9</t>
  </si>
  <si>
    <t>Xã Sơn Cẩm</t>
  </si>
  <si>
    <t>1.10</t>
  </si>
  <si>
    <t>Xã Tân Cương</t>
  </si>
  <si>
    <t>1.11</t>
  </si>
  <si>
    <t>Xã Thịnh Đức</t>
  </si>
  <si>
    <t>Các phường</t>
  </si>
  <si>
    <t>2.1</t>
  </si>
  <si>
    <t>Phường Cam Giá</t>
  </si>
  <si>
    <t>2.2</t>
  </si>
  <si>
    <t>Phường Chùa Hang</t>
  </si>
  <si>
    <t>2.3</t>
  </si>
  <si>
    <t>Phường Đồng Bẩm</t>
  </si>
  <si>
    <t>2.4</t>
  </si>
  <si>
    <t>Phường Đồng Quang</t>
  </si>
  <si>
    <t>2.5</t>
  </si>
  <si>
    <t>Phường Gia Sàng</t>
  </si>
  <si>
    <t>2.6</t>
  </si>
  <si>
    <t>Phường Hoàng Văn Thụ</t>
  </si>
  <si>
    <t>2.7</t>
  </si>
  <si>
    <t>Phường Hương Sơn</t>
  </si>
  <si>
    <t>2.8</t>
  </si>
  <si>
    <t>Phường Phan Đình Phùng</t>
  </si>
  <si>
    <t>2.9</t>
  </si>
  <si>
    <t>Phường Phú Xá</t>
  </si>
  <si>
    <t>2.10</t>
  </si>
  <si>
    <t>Phường Quan Triều</t>
  </si>
  <si>
    <t>2.11</t>
  </si>
  <si>
    <t>Phường Quang Trung</t>
  </si>
  <si>
    <t>2.12</t>
  </si>
  <si>
    <t>Phường Quang Vinh</t>
  </si>
  <si>
    <t>2.13</t>
  </si>
  <si>
    <t>Phường Tân Lập</t>
  </si>
  <si>
    <t>2.14</t>
  </si>
  <si>
    <t>Phường Tân Long</t>
  </si>
  <si>
    <t>2.15</t>
  </si>
  <si>
    <t>Phường Tân Thành</t>
  </si>
  <si>
    <t>2.16</t>
  </si>
  <si>
    <t>Phường Tân Thịnh</t>
  </si>
  <si>
    <t>2.17</t>
  </si>
  <si>
    <t>Phường Thịnh Đán</t>
  </si>
  <si>
    <t>2.18</t>
  </si>
  <si>
    <t>Phường Tích Lương</t>
  </si>
  <si>
    <t>2.19</t>
  </si>
  <si>
    <t>Phường Trung Thành</t>
  </si>
  <si>
    <t>2.20</t>
  </si>
  <si>
    <t>Phường Trưng Vương</t>
  </si>
  <si>
    <t>2.21</t>
  </si>
  <si>
    <t>Phường Túc Duyên</t>
  </si>
  <si>
    <t>II</t>
  </si>
  <si>
    <t xml:space="preserve"> Huyện Đại Từ</t>
  </si>
  <si>
    <t>Xã An Khánh</t>
  </si>
  <si>
    <t>Xã Bản Ngoại</t>
  </si>
  <si>
    <t>Xã Bình Thuận</t>
  </si>
  <si>
    <t>Xã Cát Nê</t>
  </si>
  <si>
    <t>Xã Cù Vân</t>
  </si>
  <si>
    <t>Xã Đức Lương</t>
  </si>
  <si>
    <t>Xã Hà Thượng</t>
  </si>
  <si>
    <t>Xã Hoàng Nông</t>
  </si>
  <si>
    <t>Xã Khôi Kỳ</t>
  </si>
  <si>
    <t>Xã Vạn Phú</t>
  </si>
  <si>
    <t>Xã La Bằng</t>
  </si>
  <si>
    <t>1.12</t>
  </si>
  <si>
    <t>Xã Lục Ba</t>
  </si>
  <si>
    <t>1.13</t>
  </si>
  <si>
    <t>Xã Minh Tiến</t>
  </si>
  <si>
    <t>1.14</t>
  </si>
  <si>
    <t>Xã Mỹ Yên</t>
  </si>
  <si>
    <t>1.15</t>
  </si>
  <si>
    <t>Xã Phú Cường</t>
  </si>
  <si>
    <t>1.16</t>
  </si>
  <si>
    <t>Xã Phú Lạc</t>
  </si>
  <si>
    <t>1.17</t>
  </si>
  <si>
    <t>Xã Phú Thịnh</t>
  </si>
  <si>
    <t>1.18</t>
  </si>
  <si>
    <t>Xã Phú Xuyên</t>
  </si>
  <si>
    <t>1.19</t>
  </si>
  <si>
    <t>Xã Phục Linh</t>
  </si>
  <si>
    <t>1.20</t>
  </si>
  <si>
    <t>Xã Phúc Lương</t>
  </si>
  <si>
    <t>1.21</t>
  </si>
  <si>
    <t>Xã Tân Linh</t>
  </si>
  <si>
    <t>1.22</t>
  </si>
  <si>
    <t>Xã Tân Thái</t>
  </si>
  <si>
    <t>1.23</t>
  </si>
  <si>
    <t>Xã Tiên Hội</t>
  </si>
  <si>
    <t>1.24</t>
  </si>
  <si>
    <t>Xã Văn Yên</t>
  </si>
  <si>
    <t>1.25</t>
  </si>
  <si>
    <t>Xã Yên Lãng</t>
  </si>
  <si>
    <t>Thị trấn</t>
  </si>
  <si>
    <t>Thị trấn Hùng Sơn</t>
  </si>
  <si>
    <t>Thị trấn Quân Chu</t>
  </si>
  <si>
    <t>III</t>
  </si>
  <si>
    <t xml:space="preserve"> Thành phố Phổ Yên</t>
  </si>
  <si>
    <t>Xã Minh Đức</t>
  </si>
  <si>
    <t>Xã Phúc Tân</t>
  </si>
  <si>
    <t>Xã Phúc Thuận</t>
  </si>
  <si>
    <t>Xã Thành Công</t>
  </si>
  <si>
    <t>Xã Vạn Phái</t>
  </si>
  <si>
    <t>Phường Ba Hàng</t>
  </si>
  <si>
    <t>Phường Bắc Sơn</t>
  </si>
  <si>
    <t>Phường Bãi Bông</t>
  </si>
  <si>
    <t>Phường Đồng Tiến</t>
  </si>
  <si>
    <t>Phường Đắc Sơn</t>
  </si>
  <si>
    <t>Phường Đông Cao</t>
  </si>
  <si>
    <t>Phường Hồng Tiến</t>
  </si>
  <si>
    <t>Phường Nam Tiến</t>
  </si>
  <si>
    <t>Phường Tân Hương</t>
  </si>
  <si>
    <t>Phường Tân Phú</t>
  </si>
  <si>
    <t>Phường Thuận Thành</t>
  </si>
  <si>
    <t>Phường Tiên Phong</t>
  </si>
  <si>
    <t>IV</t>
  </si>
  <si>
    <t xml:space="preserve"> Huyện Phú Bình</t>
  </si>
  <si>
    <t>Xã Bàn Đạt</t>
  </si>
  <si>
    <t>Xã Bảo Lý</t>
  </si>
  <si>
    <t>Xã Đào Xá</t>
  </si>
  <si>
    <t>Xã Điềm Thụy</t>
  </si>
  <si>
    <t>Xã Dương Thành</t>
  </si>
  <si>
    <t>Xã Hà Châu</t>
  </si>
  <si>
    <t>Xã Kha Sơn</t>
  </si>
  <si>
    <t>Xã Lương Phú</t>
  </si>
  <si>
    <t>Xã Nga My</t>
  </si>
  <si>
    <t>Xã Nhã Lộng</t>
  </si>
  <si>
    <t>Xã Tân Đức</t>
  </si>
  <si>
    <t>Xã Tân Hòa</t>
  </si>
  <si>
    <t>Xã Tân Khánh</t>
  </si>
  <si>
    <t>Xã Tân Kim</t>
  </si>
  <si>
    <t>Xã Tân Thành</t>
  </si>
  <si>
    <t>Xã Thanh Ninh</t>
  </si>
  <si>
    <t>Xã Thượng Đình</t>
  </si>
  <si>
    <t>Xã Úc Kỳ</t>
  </si>
  <si>
    <t>Xã Xuân Phương</t>
  </si>
  <si>
    <t>Thị trấn Hương Sơn</t>
  </si>
  <si>
    <t>V</t>
  </si>
  <si>
    <t xml:space="preserve"> Huyện Đồng Hỷ</t>
  </si>
  <si>
    <t>Xã Cây Thị</t>
  </si>
  <si>
    <t>Xã Hòa Bình</t>
  </si>
  <si>
    <t>Xã Hóa Trung</t>
  </si>
  <si>
    <t>Xã Hợp Tiến</t>
  </si>
  <si>
    <t>Xã Khe Mo</t>
  </si>
  <si>
    <t>Xã Minh Lập</t>
  </si>
  <si>
    <t>Xã Nam Hòa</t>
  </si>
  <si>
    <t>Xã Quang Sơn</t>
  </si>
  <si>
    <t>Xã Tân Long</t>
  </si>
  <si>
    <t>Xã Văn Hán</t>
  </si>
  <si>
    <t>Xã Văn Lăng</t>
  </si>
  <si>
    <t>Các thị trấn</t>
  </si>
  <si>
    <t>Thị trấn Sông Cầu</t>
  </si>
  <si>
    <t>Thị trấn Trại Cau</t>
  </si>
  <si>
    <t>Thị trấn Hóa Thượng</t>
  </si>
  <si>
    <t>VI</t>
  </si>
  <si>
    <t xml:space="preserve"> Thành phố Sông Công</t>
  </si>
  <si>
    <t>Xã Bá Xuyên</t>
  </si>
  <si>
    <t>Xã Bình Sơn</t>
  </si>
  <si>
    <t>Xã Tân Quang</t>
  </si>
  <si>
    <t>Phường Bách Quang</t>
  </si>
  <si>
    <t>Phường Cải Đan</t>
  </si>
  <si>
    <t>Phường Châu Sơn</t>
  </si>
  <si>
    <t>Phường Lương Sơn</t>
  </si>
  <si>
    <t>Phường Mỏ Chè</t>
  </si>
  <si>
    <t>Phường Phố Cò</t>
  </si>
  <si>
    <t>Phường Thắng Lợi</t>
  </si>
  <si>
    <t>VII</t>
  </si>
  <si>
    <t xml:space="preserve"> Huyện Phú Lương</t>
  </si>
  <si>
    <t>Xã Cổ Lũng</t>
  </si>
  <si>
    <t>Xã Động Đạt</t>
  </si>
  <si>
    <t>Xã Hợp Thành</t>
  </si>
  <si>
    <t>Xã Phú Đô</t>
  </si>
  <si>
    <t>Xã Phủ Lý</t>
  </si>
  <si>
    <t>Xã Tức Tranh</t>
  </si>
  <si>
    <t>Xã Vô Tranh</t>
  </si>
  <si>
    <t>Xã Yên Đổ</t>
  </si>
  <si>
    <t>Xã Yên Lạc</t>
  </si>
  <si>
    <t>Xã Yên Ninh</t>
  </si>
  <si>
    <t>Xã Yên Trạch</t>
  </si>
  <si>
    <t>Xã Ôn Lương</t>
  </si>
  <si>
    <t>Thị trấn Đu</t>
  </si>
  <si>
    <t>Thị trấn Giang Tiên</t>
  </si>
  <si>
    <t>VIII</t>
  </si>
  <si>
    <t xml:space="preserve"> Huyện Định Hóa</t>
  </si>
  <si>
    <t>Xã Bảo Linh</t>
  </si>
  <si>
    <t>Xã Bình Thành</t>
  </si>
  <si>
    <t>Xã Bình Yên</t>
  </si>
  <si>
    <t>Xã Bộc Nhiêu</t>
  </si>
  <si>
    <t>Xã Điềm Mặc</t>
  </si>
  <si>
    <t>Xã Định Biên</t>
  </si>
  <si>
    <t>Xã Đồng Thịnh</t>
  </si>
  <si>
    <t>Xã Kim Phượng</t>
  </si>
  <si>
    <t>Xã Lam Vỹ</t>
  </si>
  <si>
    <t>Xã Linh Thông</t>
  </si>
  <si>
    <t>Xã Phú Đình</t>
  </si>
  <si>
    <t>Xã Phú Tiến</t>
  </si>
  <si>
    <t>Xã Phúc Chu</t>
  </si>
  <si>
    <t>Xã Phượng Tiến</t>
  </si>
  <si>
    <t>Xã Quy Kỳ</t>
  </si>
  <si>
    <t>Xã Sơn Phú</t>
  </si>
  <si>
    <t>Xã Tân Dương</t>
  </si>
  <si>
    <t>Xã Tân Thịnh</t>
  </si>
  <si>
    <t>Xã Thanh Định</t>
  </si>
  <si>
    <t>Xã Trung Hội</t>
  </si>
  <si>
    <t>Xã Trung Lương</t>
  </si>
  <si>
    <t>Thị trấn Chợ Chu</t>
  </si>
  <si>
    <t>IX</t>
  </si>
  <si>
    <t xml:space="preserve"> Huyện Võ Nhai</t>
  </si>
  <si>
    <t>Xã Bình Long</t>
  </si>
  <si>
    <t>Xã Cúc Đường</t>
  </si>
  <si>
    <t>Xã Dân Tiến</t>
  </si>
  <si>
    <t>Xã La Hiên</t>
  </si>
  <si>
    <t>Xã Lâu Thượng</t>
  </si>
  <si>
    <t>Xã Liên Minh</t>
  </si>
  <si>
    <t>Xã Nghinh Tường</t>
  </si>
  <si>
    <t>Xã Phú Thượng</t>
  </si>
  <si>
    <t>Xã Phương Giao</t>
  </si>
  <si>
    <t>Xã Sảng Mộc</t>
  </si>
  <si>
    <t>Xã Thần Xa</t>
  </si>
  <si>
    <t>Xã Thượng Nung</t>
  </si>
  <si>
    <t>Xã Tràng Xá</t>
  </si>
  <si>
    <t>Xã Vũ Chấn</t>
  </si>
  <si>
    <t>Thị trấn Đình Cả</t>
  </si>
  <si>
    <t>Huyện Pác Nặm</t>
  </si>
  <si>
    <t>Các xã:</t>
  </si>
  <si>
    <t>Xã An Thắng</t>
  </si>
  <si>
    <t>Xã Bằng Thành</t>
  </si>
  <si>
    <t>Xã Bộc Bố</t>
  </si>
  <si>
    <t>Xã Cao Tân</t>
  </si>
  <si>
    <t>Xã Cổ Linh</t>
  </si>
  <si>
    <t>Xã Công Bằng</t>
  </si>
  <si>
    <t>Xã Giáo Hiệu</t>
  </si>
  <si>
    <t>Xã Nghiên Loan</t>
  </si>
  <si>
    <t>Xã Nhạn Môn</t>
  </si>
  <si>
    <t>Xã Xuân La</t>
  </si>
  <si>
    <t>Huyện Ba Bể</t>
  </si>
  <si>
    <t>Các xã, thị trấn:</t>
  </si>
  <si>
    <t>Xã Bành Trạch</t>
  </si>
  <si>
    <t>Xã Cao Thượng</t>
  </si>
  <si>
    <t>Xã Chu Hương</t>
  </si>
  <si>
    <t>Xã Địa Linh</t>
  </si>
  <si>
    <t>Xã Đồng Phúc</t>
  </si>
  <si>
    <t>Xã Hà Hiệu</t>
  </si>
  <si>
    <t>Xã Hoàng Trĩ</t>
  </si>
  <si>
    <t>Xã Khang Ninh</t>
  </si>
  <si>
    <t>Xã Mỹ Phương</t>
  </si>
  <si>
    <t>Xã Nam Mẫu</t>
  </si>
  <si>
    <t>Xã Phúc Lộc</t>
  </si>
  <si>
    <t>Xã Quảng Khê</t>
  </si>
  <si>
    <t>Xã Thượng Giáo</t>
  </si>
  <si>
    <t>Xã Yến Dương</t>
  </si>
  <si>
    <t>Thị trấn Chợ Rã</t>
  </si>
  <si>
    <t>Huyện Ngân Sơn</t>
  </si>
  <si>
    <t>Xã Bằng Vân</t>
  </si>
  <si>
    <t>Xã Cốc Đán</t>
  </si>
  <si>
    <t>Xã Đức Vân</t>
  </si>
  <si>
    <t>Xã Hiệp Lực</t>
  </si>
  <si>
    <t>Xã Thuần Mang</t>
  </si>
  <si>
    <t>Xã Thượng Ân</t>
  </si>
  <si>
    <t>Xã Thượng Quan</t>
  </si>
  <si>
    <t>Xã Trung Hòa</t>
  </si>
  <si>
    <t>Thị trấn Nà Phặc</t>
  </si>
  <si>
    <t>Thị trấn Vân Tùng</t>
  </si>
  <si>
    <t>Huyện Chợ Đồn</t>
  </si>
  <si>
    <t>Xã Bản Thi</t>
  </si>
  <si>
    <t>Xã Bằng Lãng</t>
  </si>
  <si>
    <t>Xã Bằng Phúc</t>
  </si>
  <si>
    <t>Xã Bình Trung</t>
  </si>
  <si>
    <t>Xã Đại Sảo</t>
  </si>
  <si>
    <t>Xã Đồng Lạc</t>
  </si>
  <si>
    <t>Xã Đồng Thắng</t>
  </si>
  <si>
    <t>Xã Lương Bằng</t>
  </si>
  <si>
    <t>Xã Nam Cường</t>
  </si>
  <si>
    <t>Xã Nghĩa Tá</t>
  </si>
  <si>
    <t>Xã Ngọc Phái</t>
  </si>
  <si>
    <t>Xã Phương Viên</t>
  </si>
  <si>
    <t>Xã Quảng Bạch</t>
  </si>
  <si>
    <t>Xã Tân Lập</t>
  </si>
  <si>
    <t>Xã Xuân Lạc</t>
  </si>
  <si>
    <t>Xã Yên Mỹ</t>
  </si>
  <si>
    <t>Xã Yên Phong</t>
  </si>
  <si>
    <t>Xã Yên Thịnh</t>
  </si>
  <si>
    <t>Xã Yên Thượng</t>
  </si>
  <si>
    <t>Thị trấn Bằng Lũng</t>
  </si>
  <si>
    <t>Huyện Bạch Thông</t>
  </si>
  <si>
    <t>Xã Cao Sơn</t>
  </si>
  <si>
    <t>Xã Cẩm Giàng</t>
  </si>
  <si>
    <t>Xã Dương Phong</t>
  </si>
  <si>
    <t>Xã Đôn Phong</t>
  </si>
  <si>
    <t>Xã Lục Bình</t>
  </si>
  <si>
    <t>Xã Mỹ Thanh</t>
  </si>
  <si>
    <t>Xã Nguyên Phúc</t>
  </si>
  <si>
    <t>Xã Quang Thuận</t>
  </si>
  <si>
    <t>Xã Quân Hà</t>
  </si>
  <si>
    <t>Xã Sỹ Bình</t>
  </si>
  <si>
    <t>Xã Tân Tú</t>
  </si>
  <si>
    <t>Xã Vi Hương</t>
  </si>
  <si>
    <t>Xã Vũ Muộn</t>
  </si>
  <si>
    <t>Thị trấn Phủ Thông</t>
  </si>
  <si>
    <t>Thành phố Bắc Kạn</t>
  </si>
  <si>
    <t>Xã Dương Quang</t>
  </si>
  <si>
    <t>Xã Nông Thượng</t>
  </si>
  <si>
    <t>Các phường:</t>
  </si>
  <si>
    <t>Phường Đức Xuân</t>
  </si>
  <si>
    <t>Phường Huyền Tụng</t>
  </si>
  <si>
    <t>Phường Nguyễn Thị Minh Khai</t>
  </si>
  <si>
    <t>Phường Phùng Chí Kiên</t>
  </si>
  <si>
    <t>Phường Sông Cầu</t>
  </si>
  <si>
    <t>Phường Xuất Hóa</t>
  </si>
  <si>
    <t>Huyện Na Rì</t>
  </si>
  <si>
    <t>Xã Côn Minh</t>
  </si>
  <si>
    <t>Xã Cư Lễ</t>
  </si>
  <si>
    <t>Xã Cường Lợi</t>
  </si>
  <si>
    <t>Xã Dương Sơn</t>
  </si>
  <si>
    <t>Xã Đổng Xá</t>
  </si>
  <si>
    <t>Xã Kim Hỷ</t>
  </si>
  <si>
    <t>Xã Kim Lư</t>
  </si>
  <si>
    <t>Xã Liêm Thuỷ</t>
  </si>
  <si>
    <t>Xã Lương Thượng</t>
  </si>
  <si>
    <t>Xã Quang Phong</t>
  </si>
  <si>
    <t>Xã Sơn Thành</t>
  </si>
  <si>
    <t>Xã Trần Phú</t>
  </si>
  <si>
    <t>Xã Văn Lang</t>
  </si>
  <si>
    <t>Xã Văn Minh</t>
  </si>
  <si>
    <t>Xã Văn Vũ</t>
  </si>
  <si>
    <t>Xã Xuân Dương</t>
  </si>
  <si>
    <t>Thị trấn Yến Lạc</t>
  </si>
  <si>
    <t>Huyện Chợ Mới</t>
  </si>
  <si>
    <t>Xã Bình Văn</t>
  </si>
  <si>
    <t>Xã Cao Kỳ</t>
  </si>
  <si>
    <t>Xã Hòa Mục</t>
  </si>
  <si>
    <t>Xã Mai Lạp</t>
  </si>
  <si>
    <t>Xã Như Cố</t>
  </si>
  <si>
    <t>Xã Nông Hạ</t>
  </si>
  <si>
    <t>Xã Quảng Chu</t>
  </si>
  <si>
    <t>Xã Tân Sơn</t>
  </si>
  <si>
    <t>Xã Thanh Mai</t>
  </si>
  <si>
    <t>Xã Thanh Thịnh</t>
  </si>
  <si>
    <t>Xã Thanh Vận</t>
  </si>
  <si>
    <t>Xã Yên Cư</t>
  </si>
  <si>
    <t>Xã Yên Hân</t>
  </si>
  <si>
    <t>Thị trấn Đồng Tâm</t>
  </si>
  <si>
    <t>TỈNH BẮC KẠN</t>
  </si>
  <si>
    <t xml:space="preserve">THỐNG KÊ HIỆN TRẠNG ĐVHC CẤP XÃ CỦA TỈNH BẮC KẠN VÀ TỈNH THÁI NGUYÊN </t>
  </si>
  <si>
    <t xml:space="preserve"> </t>
  </si>
  <si>
    <t>A</t>
  </si>
  <si>
    <t>B</t>
  </si>
  <si>
    <t>(Kèm theo Đề án số:          /ĐA-CP ngày       /     /2025 của Chính phủ)</t>
  </si>
  <si>
    <t>Phụ lục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</si>
</sst>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\ _₫_-;\-* #,##0\ _₫_-;_-* &quot;-&quot;\ _₫_-;_-@_-"/>
    <numFmt numFmtId="165" formatCode="#,##0.0"/>
    <numFmt numFmtId="166" formatCode="0.000"/>
    <numFmt numFmtId="167" formatCode="0.0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b/>
      <sz val="13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i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5" fillId="0" borderId="0"/>
    <xf numFmtId="43" fontId="2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3" fontId="8" fillId="2" borderId="1" xfId="4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vertical="center"/>
    </xf>
    <xf numFmtId="3" fontId="6" fillId="2" borderId="1" xfId="4" applyNumberFormat="1" applyFont="1" applyFill="1" applyBorder="1" applyAlignment="1">
      <alignment horizontal="right" vertical="center"/>
    </xf>
    <xf numFmtId="3" fontId="6" fillId="2" borderId="0" xfId="4" applyNumberFormat="1" applyFont="1" applyFill="1" applyBorder="1" applyAlignment="1">
      <alignment horizontal="right" vertical="center"/>
    </xf>
    <xf numFmtId="4" fontId="13" fillId="0" borderId="1" xfId="5" applyNumberFormat="1" applyFont="1" applyFill="1" applyBorder="1" applyAlignment="1">
      <alignment vertical="center"/>
    </xf>
    <xf numFmtId="0" fontId="13" fillId="0" borderId="1" xfId="5" applyNumberFormat="1" applyFont="1" applyFill="1" applyBorder="1" applyAlignment="1">
      <alignment horizontal="center" vertical="center"/>
    </xf>
    <xf numFmtId="3" fontId="13" fillId="0" borderId="1" xfId="4" applyNumberFormat="1" applyFont="1" applyBorder="1" applyAlignment="1">
      <alignment horizontal="right" vertical="center" wrapText="1"/>
    </xf>
    <xf numFmtId="3" fontId="13" fillId="0" borderId="0" xfId="4" applyNumberFormat="1" applyFont="1" applyBorder="1" applyAlignment="1">
      <alignment horizontal="right" vertical="center" wrapText="1"/>
    </xf>
    <xf numFmtId="4" fontId="6" fillId="0" borderId="1" xfId="5" applyNumberFormat="1" applyFont="1" applyFill="1" applyBorder="1" applyAlignment="1">
      <alignment vertical="center"/>
    </xf>
    <xf numFmtId="3" fontId="14" fillId="0" borderId="1" xfId="5" applyNumberFormat="1" applyFont="1" applyFill="1" applyBorder="1" applyAlignment="1">
      <alignment vertical="center"/>
    </xf>
    <xf numFmtId="165" fontId="13" fillId="0" borderId="1" xfId="4" applyNumberFormat="1" applyFont="1" applyBorder="1" applyAlignment="1">
      <alignment horizontal="right" vertical="center" wrapText="1"/>
    </xf>
    <xf numFmtId="3" fontId="6" fillId="3" borderId="1" xfId="4" applyNumberFormat="1" applyFont="1" applyFill="1" applyBorder="1" applyAlignment="1">
      <alignment horizontal="right" vertical="center" wrapText="1"/>
    </xf>
    <xf numFmtId="3" fontId="6" fillId="3" borderId="0" xfId="4" applyNumberFormat="1" applyFont="1" applyFill="1" applyBorder="1" applyAlignment="1">
      <alignment horizontal="right" vertical="center" wrapText="1"/>
    </xf>
    <xf numFmtId="3" fontId="13" fillId="0" borderId="0" xfId="3" applyNumberFormat="1" applyFont="1" applyAlignment="1">
      <alignment vertical="center"/>
    </xf>
    <xf numFmtId="3" fontId="6" fillId="3" borderId="1" xfId="4" applyNumberFormat="1" applyFont="1" applyFill="1" applyBorder="1" applyAlignment="1">
      <alignment horizontal="right" vertical="center"/>
    </xf>
    <xf numFmtId="3" fontId="6" fillId="3" borderId="0" xfId="4" applyNumberFormat="1" applyFont="1" applyFill="1" applyBorder="1" applyAlignment="1">
      <alignment horizontal="right" vertical="center"/>
    </xf>
    <xf numFmtId="2" fontId="13" fillId="0" borderId="1" xfId="5" applyNumberFormat="1" applyFont="1" applyFill="1" applyBorder="1" applyAlignment="1">
      <alignment horizontal="center" vertical="center"/>
    </xf>
    <xf numFmtId="0" fontId="4" fillId="0" borderId="0" xfId="0" applyFont="1"/>
    <xf numFmtId="0" fontId="13" fillId="0" borderId="0" xfId="3" applyFont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 wrapText="1"/>
    </xf>
    <xf numFmtId="2" fontId="13" fillId="0" borderId="1" xfId="2" applyNumberFormat="1" applyFont="1" applyFill="1" applyBorder="1" applyAlignment="1">
      <alignment horizontal="right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vertical="center"/>
    </xf>
    <xf numFmtId="3" fontId="14" fillId="0" borderId="1" xfId="3" applyNumberFormat="1" applyFont="1" applyFill="1" applyBorder="1" applyAlignment="1">
      <alignment vertical="center"/>
    </xf>
    <xf numFmtId="4" fontId="6" fillId="0" borderId="1" xfId="3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5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 wrapText="1"/>
    </xf>
    <xf numFmtId="3" fontId="13" fillId="0" borderId="1" xfId="4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left" vertical="center"/>
    </xf>
    <xf numFmtId="2" fontId="13" fillId="0" borderId="1" xfId="3" applyNumberFormat="1" applyFont="1" applyFill="1" applyBorder="1" applyAlignment="1">
      <alignment vertical="center" wrapText="1"/>
    </xf>
    <xf numFmtId="3" fontId="16" fillId="0" borderId="1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3" fontId="6" fillId="0" borderId="1" xfId="5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3" fontId="6" fillId="0" borderId="1" xfId="5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3" fontId="6" fillId="0" borderId="1" xfId="3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/>
    <xf numFmtId="166" fontId="6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</cellXfs>
  <cellStyles count="6">
    <cellStyle name="Comma [0]" xfId="1" builtinId="6"/>
    <cellStyle name="Comma 3" xfId="5"/>
    <cellStyle name="Normal" xfId="0" builtinId="0"/>
    <cellStyle name="Normal 2" xfId="3"/>
    <cellStyle name="Normal 2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4"/>
  <sheetViews>
    <sheetView tabSelected="1" zoomScaleNormal="100" zoomScalePageLayoutView="85" workbookViewId="0">
      <pane ySplit="7" topLeftCell="A296" activePane="bottomLeft" state="frozen"/>
      <selection pane="bottomLeft" activeCell="H5" sqref="H5"/>
    </sheetView>
  </sheetViews>
  <sheetFormatPr defaultColWidth="9.42578125" defaultRowHeight="18.75" x14ac:dyDescent="0.25"/>
  <cols>
    <col min="1" max="1" width="6" style="26" customWidth="1"/>
    <col min="2" max="2" width="6.7109375" style="1" customWidth="1"/>
    <col min="3" max="3" width="31" style="1" bestFit="1" customWidth="1"/>
    <col min="4" max="4" width="14" style="1" customWidth="1"/>
    <col min="5" max="5" width="12.42578125" style="1" customWidth="1"/>
    <col min="6" max="6" width="17" style="2" customWidth="1"/>
    <col min="7" max="7" width="14.5703125" style="1" customWidth="1"/>
    <col min="8" max="8" width="13" style="1" customWidth="1"/>
    <col min="9" max="9" width="10.5703125" style="1" customWidth="1"/>
    <col min="10" max="10" width="10.7109375" style="1" customWidth="1"/>
    <col min="11" max="11" width="11.28515625" style="1" customWidth="1"/>
    <col min="12" max="12" width="10.7109375" style="1" hidden="1" customWidth="1"/>
    <col min="13" max="13" width="11.85546875" style="1" hidden="1" customWidth="1"/>
    <col min="14" max="15" width="17.42578125" style="1" hidden="1" customWidth="1"/>
    <col min="16" max="16" width="4.140625" style="1" customWidth="1"/>
    <col min="17" max="17" width="9.85546875" style="1" customWidth="1"/>
    <col min="18" max="18" width="19.85546875" style="1" customWidth="1"/>
    <col min="19" max="19" width="8.85546875" style="1" customWidth="1"/>
    <col min="20" max="20" width="14" style="1" customWidth="1"/>
    <col min="21" max="27" width="9.42578125" style="1" customWidth="1"/>
    <col min="28" max="16384" width="9.42578125" style="1"/>
  </cols>
  <sheetData>
    <row r="1" spans="1:15" ht="23.65" customHeight="1" x14ac:dyDescent="0.25">
      <c r="A1" s="89"/>
      <c r="B1" s="89"/>
      <c r="C1" s="89"/>
      <c r="K1" s="3" t="s">
        <v>377</v>
      </c>
    </row>
    <row r="2" spans="1:15" ht="15" customHeight="1" x14ac:dyDescent="0.25">
      <c r="A2" s="90" t="s">
        <v>381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5" ht="22.15" customHeight="1" x14ac:dyDescent="0.25">
      <c r="A3" s="90" t="s">
        <v>376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5" ht="16.5" x14ac:dyDescent="0.25">
      <c r="A4" s="91" t="s">
        <v>380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5" x14ac:dyDescent="0.25">
      <c r="B5" s="4"/>
    </row>
    <row r="6" spans="1:15" ht="31.9" customHeight="1" x14ac:dyDescent="0.25">
      <c r="A6" s="84" t="s">
        <v>1</v>
      </c>
      <c r="B6" s="84"/>
      <c r="C6" s="84" t="s">
        <v>2</v>
      </c>
      <c r="D6" s="84" t="s">
        <v>3</v>
      </c>
      <c r="E6" s="84"/>
      <c r="F6" s="84" t="s">
        <v>4</v>
      </c>
      <c r="G6" s="84"/>
      <c r="H6" s="84" t="s">
        <v>5</v>
      </c>
      <c r="I6" s="84" t="s">
        <v>6</v>
      </c>
      <c r="J6" s="84" t="s">
        <v>7</v>
      </c>
      <c r="K6" s="84" t="s">
        <v>8</v>
      </c>
      <c r="M6" s="85" t="s">
        <v>9</v>
      </c>
      <c r="N6" s="85"/>
      <c r="O6" s="85"/>
    </row>
    <row r="7" spans="1:15" ht="34.5" customHeight="1" x14ac:dyDescent="0.25">
      <c r="A7" s="84"/>
      <c r="B7" s="84"/>
      <c r="C7" s="84"/>
      <c r="D7" s="29" t="s">
        <v>10</v>
      </c>
      <c r="E7" s="29" t="s">
        <v>11</v>
      </c>
      <c r="F7" s="30" t="s">
        <v>12</v>
      </c>
      <c r="G7" s="29" t="s">
        <v>11</v>
      </c>
      <c r="H7" s="84"/>
      <c r="I7" s="84"/>
      <c r="J7" s="84"/>
      <c r="K7" s="84"/>
      <c r="M7" s="5" t="s">
        <v>13</v>
      </c>
      <c r="N7" s="6" t="s">
        <v>14</v>
      </c>
      <c r="O7" s="6" t="s">
        <v>15</v>
      </c>
    </row>
    <row r="8" spans="1:15" ht="18" customHeight="1" x14ac:dyDescent="0.25">
      <c r="A8" s="86">
        <v>1</v>
      </c>
      <c r="B8" s="87"/>
      <c r="C8" s="31">
        <v>2</v>
      </c>
      <c r="D8" s="31">
        <v>3</v>
      </c>
      <c r="E8" s="31">
        <v>4</v>
      </c>
      <c r="F8" s="32">
        <v>5</v>
      </c>
      <c r="G8" s="31">
        <v>6</v>
      </c>
      <c r="H8" s="31">
        <v>7</v>
      </c>
      <c r="I8" s="31">
        <v>8</v>
      </c>
      <c r="J8" s="31">
        <v>9</v>
      </c>
      <c r="K8" s="31">
        <v>10</v>
      </c>
    </row>
    <row r="9" spans="1:15" x14ac:dyDescent="0.25">
      <c r="A9" s="33" t="s">
        <v>378</v>
      </c>
      <c r="B9" s="34"/>
      <c r="C9" s="35" t="s">
        <v>0</v>
      </c>
      <c r="D9" s="36">
        <f>D10+D136+D75+D166+D149+D119+D191+D45+D96</f>
        <v>3521.9616500000002</v>
      </c>
      <c r="E9" s="36">
        <f>D9/M9*100</f>
        <v>44.024520625000001</v>
      </c>
      <c r="F9" s="37">
        <f>F10+F136+F75+F166+F149+F119+F191+F45+F96</f>
        <v>1434171</v>
      </c>
      <c r="G9" s="36">
        <f>F9/N9*100</f>
        <v>159.35233333333335</v>
      </c>
      <c r="H9" s="38" t="s">
        <v>16</v>
      </c>
      <c r="I9" s="34"/>
      <c r="J9" s="34"/>
      <c r="K9" s="35" t="s">
        <v>16</v>
      </c>
      <c r="M9" s="7">
        <v>8000</v>
      </c>
      <c r="N9" s="7">
        <v>900000</v>
      </c>
      <c r="O9" s="8"/>
    </row>
    <row r="10" spans="1:15" s="9" customFormat="1" ht="16.899999999999999" customHeight="1" x14ac:dyDescent="0.25">
      <c r="A10" s="39"/>
      <c r="B10" s="40" t="s">
        <v>17</v>
      </c>
      <c r="C10" s="41" t="s">
        <v>18</v>
      </c>
      <c r="D10" s="16">
        <f>D11+D23</f>
        <v>222.11631</v>
      </c>
      <c r="E10" s="16"/>
      <c r="F10" s="17">
        <f>F11+F23</f>
        <v>358478</v>
      </c>
      <c r="G10" s="36"/>
      <c r="H10" s="42"/>
      <c r="I10" s="43"/>
      <c r="J10" s="43"/>
      <c r="K10" s="34"/>
      <c r="M10" s="10">
        <v>150</v>
      </c>
      <c r="N10" s="10">
        <v>150000</v>
      </c>
      <c r="O10" s="11"/>
    </row>
    <row r="11" spans="1:15" s="9" customFormat="1" ht="16.899999999999999" customHeight="1" x14ac:dyDescent="0.25">
      <c r="A11" s="39"/>
      <c r="B11" s="40">
        <v>1</v>
      </c>
      <c r="C11" s="41" t="s">
        <v>19</v>
      </c>
      <c r="D11" s="16">
        <f>SUM(D12:D22)</f>
        <v>145.18028999999999</v>
      </c>
      <c r="E11" s="16"/>
      <c r="F11" s="17">
        <f>SUM(F12:F22)</f>
        <v>92606</v>
      </c>
      <c r="G11" s="16"/>
      <c r="H11" s="42"/>
      <c r="I11" s="43"/>
      <c r="J11" s="43"/>
      <c r="K11" s="34"/>
      <c r="M11" s="10"/>
      <c r="N11" s="10"/>
      <c r="O11" s="11"/>
    </row>
    <row r="12" spans="1:15" s="9" customFormat="1" ht="16.899999999999999" customHeight="1" x14ac:dyDescent="0.25">
      <c r="A12" s="44">
        <v>1</v>
      </c>
      <c r="B12" s="44" t="s">
        <v>20</v>
      </c>
      <c r="C12" s="45" t="s">
        <v>21</v>
      </c>
      <c r="D12" s="12">
        <v>8.5936800000000009</v>
      </c>
      <c r="E12" s="46">
        <f t="shared" ref="E12:E22" si="0">D12/M12*100</f>
        <v>17.187360000000002</v>
      </c>
      <c r="F12" s="47">
        <v>7861</v>
      </c>
      <c r="G12" s="46">
        <f t="shared" ref="G12:G22" si="1">F12/N12*100</f>
        <v>314.44</v>
      </c>
      <c r="H12" s="13" t="s">
        <v>16</v>
      </c>
      <c r="I12" s="43"/>
      <c r="J12" s="43"/>
      <c r="K12" s="34" t="s">
        <v>16</v>
      </c>
      <c r="M12" s="14">
        <v>50</v>
      </c>
      <c r="N12" s="14">
        <v>2500</v>
      </c>
      <c r="O12" s="15"/>
    </row>
    <row r="13" spans="1:15" s="9" customFormat="1" ht="16.899999999999999" customHeight="1" x14ac:dyDescent="0.25">
      <c r="A13" s="44">
        <v>2</v>
      </c>
      <c r="B13" s="44" t="s">
        <v>22</v>
      </c>
      <c r="C13" s="45" t="s">
        <v>23</v>
      </c>
      <c r="D13" s="12">
        <v>8.4879100000000012</v>
      </c>
      <c r="E13" s="46">
        <f t="shared" si="0"/>
        <v>28.293033333333341</v>
      </c>
      <c r="F13" s="47">
        <v>5300</v>
      </c>
      <c r="G13" s="46">
        <f t="shared" si="1"/>
        <v>66.25</v>
      </c>
      <c r="H13" s="13"/>
      <c r="I13" s="43"/>
      <c r="J13" s="43"/>
      <c r="K13" s="34" t="s">
        <v>16</v>
      </c>
      <c r="M13" s="14">
        <v>30</v>
      </c>
      <c r="N13" s="14">
        <v>8000</v>
      </c>
      <c r="O13" s="15"/>
    </row>
    <row r="14" spans="1:15" s="9" customFormat="1" ht="16.899999999999999" customHeight="1" x14ac:dyDescent="0.25">
      <c r="A14" s="44">
        <v>3</v>
      </c>
      <c r="B14" s="44" t="s">
        <v>24</v>
      </c>
      <c r="C14" s="45" t="s">
        <v>25</v>
      </c>
      <c r="D14" s="12">
        <v>8.1587899999999998</v>
      </c>
      <c r="E14" s="46">
        <f t="shared" si="0"/>
        <v>27.195966666666667</v>
      </c>
      <c r="F14" s="47">
        <v>7209</v>
      </c>
      <c r="G14" s="46">
        <f t="shared" si="1"/>
        <v>90.112499999999997</v>
      </c>
      <c r="H14" s="13"/>
      <c r="I14" s="48"/>
      <c r="J14" s="48"/>
      <c r="K14" s="34" t="s">
        <v>16</v>
      </c>
      <c r="M14" s="14">
        <v>30</v>
      </c>
      <c r="N14" s="14">
        <v>8000</v>
      </c>
      <c r="O14" s="15"/>
    </row>
    <row r="15" spans="1:15" s="9" customFormat="1" ht="16.899999999999999" customHeight="1" x14ac:dyDescent="0.25">
      <c r="A15" s="44">
        <v>4</v>
      </c>
      <c r="B15" s="44" t="s">
        <v>26</v>
      </c>
      <c r="C15" s="45" t="s">
        <v>27</v>
      </c>
      <c r="D15" s="12">
        <v>15.488050000000001</v>
      </c>
      <c r="E15" s="46">
        <f t="shared" si="0"/>
        <v>30.976100000000002</v>
      </c>
      <c r="F15" s="47">
        <v>10931</v>
      </c>
      <c r="G15" s="46">
        <f t="shared" si="1"/>
        <v>485.82222222222225</v>
      </c>
      <c r="H15" s="13" t="s">
        <v>16</v>
      </c>
      <c r="I15" s="48"/>
      <c r="J15" s="48"/>
      <c r="K15" s="34" t="s">
        <v>16</v>
      </c>
      <c r="M15" s="14">
        <v>50</v>
      </c>
      <c r="N15" s="14">
        <v>2250</v>
      </c>
      <c r="O15" s="15"/>
    </row>
    <row r="16" spans="1:15" s="9" customFormat="1" ht="16.899999999999999" customHeight="1" x14ac:dyDescent="0.25">
      <c r="A16" s="44">
        <v>5</v>
      </c>
      <c r="B16" s="44" t="s">
        <v>28</v>
      </c>
      <c r="C16" s="45" t="s">
        <v>29</v>
      </c>
      <c r="D16" s="12">
        <v>6.3372999999999999</v>
      </c>
      <c r="E16" s="46">
        <f t="shared" si="0"/>
        <v>12.6746</v>
      </c>
      <c r="F16" s="47">
        <v>4148</v>
      </c>
      <c r="G16" s="46">
        <f t="shared" si="1"/>
        <v>82.96</v>
      </c>
      <c r="H16" s="13" t="s">
        <v>16</v>
      </c>
      <c r="I16" s="49"/>
      <c r="J16" s="49"/>
      <c r="K16" s="34" t="s">
        <v>16</v>
      </c>
      <c r="M16" s="14">
        <v>50</v>
      </c>
      <c r="N16" s="14">
        <v>5000</v>
      </c>
      <c r="O16" s="15"/>
    </row>
    <row r="17" spans="1:15" s="9" customFormat="1" ht="16.899999999999999" customHeight="1" x14ac:dyDescent="0.25">
      <c r="A17" s="44">
        <v>6</v>
      </c>
      <c r="B17" s="44" t="s">
        <v>30</v>
      </c>
      <c r="C17" s="45" t="s">
        <v>31</v>
      </c>
      <c r="D17" s="12">
        <v>20.680059999999997</v>
      </c>
      <c r="E17" s="46">
        <f t="shared" si="0"/>
        <v>41.360119999999995</v>
      </c>
      <c r="F17" s="47">
        <v>6759</v>
      </c>
      <c r="G17" s="46">
        <f t="shared" si="1"/>
        <v>135.17999999999998</v>
      </c>
      <c r="H17" s="13" t="s">
        <v>16</v>
      </c>
      <c r="I17" s="49"/>
      <c r="J17" s="49"/>
      <c r="K17" s="34" t="s">
        <v>16</v>
      </c>
      <c r="M17" s="14">
        <v>50</v>
      </c>
      <c r="N17" s="14">
        <v>5000</v>
      </c>
      <c r="O17" s="15"/>
    </row>
    <row r="18" spans="1:15" s="9" customFormat="1" ht="16.899999999999999" customHeight="1" x14ac:dyDescent="0.25">
      <c r="A18" s="44">
        <v>7</v>
      </c>
      <c r="B18" s="44" t="s">
        <v>32</v>
      </c>
      <c r="C18" s="45" t="s">
        <v>33</v>
      </c>
      <c r="D18" s="12">
        <v>18.501909999999999</v>
      </c>
      <c r="E18" s="46">
        <f t="shared" si="0"/>
        <v>61.673033333333329</v>
      </c>
      <c r="F18" s="47">
        <v>6219</v>
      </c>
      <c r="G18" s="46">
        <f t="shared" si="1"/>
        <v>77.737499999999997</v>
      </c>
      <c r="H18" s="13"/>
      <c r="I18" s="49"/>
      <c r="J18" s="49"/>
      <c r="K18" s="34" t="s">
        <v>16</v>
      </c>
      <c r="M18" s="14">
        <v>30</v>
      </c>
      <c r="N18" s="14">
        <v>8000</v>
      </c>
      <c r="O18" s="15"/>
    </row>
    <row r="19" spans="1:15" s="9" customFormat="1" ht="16.899999999999999" customHeight="1" x14ac:dyDescent="0.25">
      <c r="A19" s="44">
        <v>8</v>
      </c>
      <c r="B19" s="44" t="s">
        <v>34</v>
      </c>
      <c r="C19" s="45" t="s">
        <v>35</v>
      </c>
      <c r="D19" s="12">
        <v>11.569970000000001</v>
      </c>
      <c r="E19" s="46">
        <f t="shared" si="0"/>
        <v>38.566566666666674</v>
      </c>
      <c r="F19" s="47">
        <v>12730</v>
      </c>
      <c r="G19" s="46">
        <f t="shared" si="1"/>
        <v>159.125</v>
      </c>
      <c r="H19" s="13"/>
      <c r="I19" s="49"/>
      <c r="J19" s="49"/>
      <c r="K19" s="34" t="s">
        <v>16</v>
      </c>
      <c r="M19" s="14">
        <v>30</v>
      </c>
      <c r="N19" s="14">
        <v>8000</v>
      </c>
      <c r="O19" s="15"/>
    </row>
    <row r="20" spans="1:15" s="9" customFormat="1" ht="16.899999999999999" customHeight="1" x14ac:dyDescent="0.25">
      <c r="A20" s="44">
        <v>9</v>
      </c>
      <c r="B20" s="44" t="s">
        <v>36</v>
      </c>
      <c r="C20" s="45" t="s">
        <v>37</v>
      </c>
      <c r="D20" s="12">
        <v>16.619990000000001</v>
      </c>
      <c r="E20" s="46">
        <f t="shared" si="0"/>
        <v>33.239980000000003</v>
      </c>
      <c r="F20" s="47">
        <v>15761</v>
      </c>
      <c r="G20" s="46">
        <f t="shared" si="1"/>
        <v>630.44000000000005</v>
      </c>
      <c r="H20" s="13" t="s">
        <v>16</v>
      </c>
      <c r="I20" s="49"/>
      <c r="J20" s="49"/>
      <c r="K20" s="34" t="s">
        <v>16</v>
      </c>
      <c r="M20" s="14">
        <v>50</v>
      </c>
      <c r="N20" s="14">
        <v>2500</v>
      </c>
      <c r="O20" s="15"/>
    </row>
    <row r="21" spans="1:15" s="9" customFormat="1" ht="16.899999999999999" customHeight="1" x14ac:dyDescent="0.25">
      <c r="A21" s="44">
        <v>10</v>
      </c>
      <c r="B21" s="44" t="s">
        <v>38</v>
      </c>
      <c r="C21" s="45" t="s">
        <v>39</v>
      </c>
      <c r="D21" s="12">
        <v>14.590340000000001</v>
      </c>
      <c r="E21" s="46">
        <f t="shared" si="0"/>
        <v>48.634466666666668</v>
      </c>
      <c r="F21" s="47">
        <v>6475</v>
      </c>
      <c r="G21" s="46">
        <f t="shared" si="1"/>
        <v>80.9375</v>
      </c>
      <c r="H21" s="13"/>
      <c r="I21" s="49"/>
      <c r="J21" s="49"/>
      <c r="K21" s="34" t="s">
        <v>16</v>
      </c>
      <c r="M21" s="14">
        <v>30</v>
      </c>
      <c r="N21" s="14">
        <v>8000</v>
      </c>
      <c r="O21" s="15"/>
    </row>
    <row r="22" spans="1:15" s="9" customFormat="1" ht="16.899999999999999" customHeight="1" x14ac:dyDescent="0.25">
      <c r="A22" s="44">
        <v>11</v>
      </c>
      <c r="B22" s="44" t="s">
        <v>40</v>
      </c>
      <c r="C22" s="45" t="s">
        <v>41</v>
      </c>
      <c r="D22" s="12">
        <v>16.152290000000001</v>
      </c>
      <c r="E22" s="46">
        <f t="shared" si="0"/>
        <v>32.304580000000001</v>
      </c>
      <c r="F22" s="47">
        <v>9213</v>
      </c>
      <c r="G22" s="46">
        <f t="shared" si="1"/>
        <v>184.26</v>
      </c>
      <c r="H22" s="13" t="s">
        <v>16</v>
      </c>
      <c r="I22" s="49"/>
      <c r="J22" s="49"/>
      <c r="K22" s="34" t="s">
        <v>16</v>
      </c>
      <c r="M22" s="14">
        <v>50</v>
      </c>
      <c r="N22" s="14">
        <v>5000</v>
      </c>
      <c r="O22" s="15"/>
    </row>
    <row r="23" spans="1:15" s="9" customFormat="1" ht="16.899999999999999" customHeight="1" x14ac:dyDescent="0.25">
      <c r="A23" s="44"/>
      <c r="B23" s="50">
        <v>2</v>
      </c>
      <c r="C23" s="41" t="s">
        <v>42</v>
      </c>
      <c r="D23" s="16">
        <f>SUM(D24:D44)</f>
        <v>76.936019999999999</v>
      </c>
      <c r="E23" s="16"/>
      <c r="F23" s="17">
        <f>SUM(F24:F44)</f>
        <v>265872</v>
      </c>
      <c r="G23" s="46"/>
      <c r="H23" s="13"/>
      <c r="I23" s="49"/>
      <c r="J23" s="49"/>
      <c r="K23" s="34"/>
      <c r="M23" s="14"/>
      <c r="N23" s="14"/>
      <c r="O23" s="15"/>
    </row>
    <row r="24" spans="1:15" s="9" customFormat="1" ht="16.899999999999999" customHeight="1" x14ac:dyDescent="0.25">
      <c r="A24" s="44">
        <v>12</v>
      </c>
      <c r="B24" s="44" t="s">
        <v>43</v>
      </c>
      <c r="C24" s="45" t="s">
        <v>44</v>
      </c>
      <c r="D24" s="12">
        <v>8.9771900000000002</v>
      </c>
      <c r="E24" s="46">
        <f t="shared" ref="E24:E44" si="2">D24/M24*100</f>
        <v>163.22163636363635</v>
      </c>
      <c r="F24" s="47">
        <v>11268</v>
      </c>
      <c r="G24" s="46">
        <f t="shared" ref="G24:G44" si="3">F24/N24*100</f>
        <v>160.97142857142856</v>
      </c>
      <c r="H24" s="13"/>
      <c r="I24" s="43"/>
      <c r="J24" s="43"/>
      <c r="K24" s="34" t="s">
        <v>16</v>
      </c>
      <c r="M24" s="18">
        <v>5.5</v>
      </c>
      <c r="N24" s="14">
        <v>7000</v>
      </c>
      <c r="O24" s="15"/>
    </row>
    <row r="25" spans="1:15" s="9" customFormat="1" ht="16.899999999999999" customHeight="1" x14ac:dyDescent="0.25">
      <c r="A25" s="44">
        <v>13</v>
      </c>
      <c r="B25" s="44" t="s">
        <v>45</v>
      </c>
      <c r="C25" s="45" t="s">
        <v>46</v>
      </c>
      <c r="D25" s="12">
        <v>3.0326600000000004</v>
      </c>
      <c r="E25" s="46">
        <f t="shared" si="2"/>
        <v>55.13927272727274</v>
      </c>
      <c r="F25" s="47">
        <v>13000</v>
      </c>
      <c r="G25" s="46">
        <f t="shared" si="3"/>
        <v>185.71428571428572</v>
      </c>
      <c r="H25" s="13"/>
      <c r="I25" s="43"/>
      <c r="J25" s="43"/>
      <c r="K25" s="34" t="s">
        <v>16</v>
      </c>
      <c r="M25" s="18">
        <v>5.5</v>
      </c>
      <c r="N25" s="14">
        <v>7000</v>
      </c>
      <c r="O25" s="15"/>
    </row>
    <row r="26" spans="1:15" s="9" customFormat="1" ht="16.899999999999999" customHeight="1" x14ac:dyDescent="0.25">
      <c r="A26" s="44">
        <v>14</v>
      </c>
      <c r="B26" s="44" t="s">
        <v>47</v>
      </c>
      <c r="C26" s="45" t="s">
        <v>48</v>
      </c>
      <c r="D26" s="12">
        <v>4.0133100000000006</v>
      </c>
      <c r="E26" s="46">
        <f t="shared" si="2"/>
        <v>72.969272727272738</v>
      </c>
      <c r="F26" s="47">
        <v>7732</v>
      </c>
      <c r="G26" s="46">
        <f t="shared" si="3"/>
        <v>220.91428571428571</v>
      </c>
      <c r="H26" s="13" t="s">
        <v>16</v>
      </c>
      <c r="I26" s="43"/>
      <c r="J26" s="43"/>
      <c r="K26" s="34" t="s">
        <v>16</v>
      </c>
      <c r="M26" s="18">
        <v>5.5</v>
      </c>
      <c r="N26" s="14">
        <v>3500</v>
      </c>
      <c r="O26" s="15"/>
    </row>
    <row r="27" spans="1:15" s="9" customFormat="1" ht="16.899999999999999" customHeight="1" x14ac:dyDescent="0.25">
      <c r="A27" s="44">
        <v>15</v>
      </c>
      <c r="B27" s="44" t="s">
        <v>49</v>
      </c>
      <c r="C27" s="45" t="s">
        <v>50</v>
      </c>
      <c r="D27" s="12">
        <v>1.4924100000000002</v>
      </c>
      <c r="E27" s="46">
        <f t="shared" si="2"/>
        <v>27.134727272727275</v>
      </c>
      <c r="F27" s="47">
        <v>11986</v>
      </c>
      <c r="G27" s="46">
        <f t="shared" si="3"/>
        <v>171.22857142857143</v>
      </c>
      <c r="H27" s="13"/>
      <c r="I27" s="43"/>
      <c r="J27" s="43"/>
      <c r="K27" s="34" t="s">
        <v>16</v>
      </c>
      <c r="M27" s="18">
        <v>5.5</v>
      </c>
      <c r="N27" s="14">
        <v>7000</v>
      </c>
      <c r="O27" s="15"/>
    </row>
    <row r="28" spans="1:15" s="9" customFormat="1" ht="16.899999999999999" customHeight="1" x14ac:dyDescent="0.25">
      <c r="A28" s="44">
        <v>16</v>
      </c>
      <c r="B28" s="44" t="s">
        <v>51</v>
      </c>
      <c r="C28" s="45" t="s">
        <v>52</v>
      </c>
      <c r="D28" s="12">
        <v>4.1780200000000001</v>
      </c>
      <c r="E28" s="46">
        <f t="shared" si="2"/>
        <v>75.963999999999999</v>
      </c>
      <c r="F28" s="47">
        <v>15106</v>
      </c>
      <c r="G28" s="46">
        <f t="shared" si="3"/>
        <v>215.79999999999998</v>
      </c>
      <c r="H28" s="13"/>
      <c r="I28" s="43"/>
      <c r="J28" s="43"/>
      <c r="K28" s="34" t="s">
        <v>16</v>
      </c>
      <c r="M28" s="18">
        <v>5.5</v>
      </c>
      <c r="N28" s="14">
        <v>7000</v>
      </c>
      <c r="O28" s="15"/>
    </row>
    <row r="29" spans="1:15" s="9" customFormat="1" ht="16.899999999999999" customHeight="1" x14ac:dyDescent="0.25">
      <c r="A29" s="44">
        <v>17</v>
      </c>
      <c r="B29" s="44" t="s">
        <v>53</v>
      </c>
      <c r="C29" s="45" t="s">
        <v>54</v>
      </c>
      <c r="D29" s="12">
        <v>1.5787599999999999</v>
      </c>
      <c r="E29" s="46">
        <f t="shared" si="2"/>
        <v>28.704727272727272</v>
      </c>
      <c r="F29" s="47">
        <v>18834</v>
      </c>
      <c r="G29" s="46">
        <f t="shared" si="3"/>
        <v>269.05714285714282</v>
      </c>
      <c r="H29" s="13"/>
      <c r="I29" s="43"/>
      <c r="J29" s="43"/>
      <c r="K29" s="34" t="s">
        <v>16</v>
      </c>
      <c r="M29" s="18">
        <v>5.5</v>
      </c>
      <c r="N29" s="14">
        <v>7000</v>
      </c>
      <c r="O29" s="15"/>
    </row>
    <row r="30" spans="1:15" s="9" customFormat="1" ht="16.899999999999999" customHeight="1" x14ac:dyDescent="0.25">
      <c r="A30" s="44">
        <v>18</v>
      </c>
      <c r="B30" s="44" t="s">
        <v>55</v>
      </c>
      <c r="C30" s="45" t="s">
        <v>56</v>
      </c>
      <c r="D30" s="12">
        <v>3.9684900000000001</v>
      </c>
      <c r="E30" s="46">
        <f t="shared" si="2"/>
        <v>72.154363636363641</v>
      </c>
      <c r="F30" s="47">
        <v>12888</v>
      </c>
      <c r="G30" s="46">
        <f t="shared" si="3"/>
        <v>184.11428571428573</v>
      </c>
      <c r="H30" s="13"/>
      <c r="I30" s="43"/>
      <c r="J30" s="43"/>
      <c r="K30" s="34" t="s">
        <v>16</v>
      </c>
      <c r="M30" s="18">
        <v>5.5</v>
      </c>
      <c r="N30" s="14">
        <v>7000</v>
      </c>
      <c r="O30" s="15"/>
    </row>
    <row r="31" spans="1:15" s="9" customFormat="1" ht="16.899999999999999" customHeight="1" x14ac:dyDescent="0.25">
      <c r="A31" s="44">
        <v>19</v>
      </c>
      <c r="B31" s="44" t="s">
        <v>57</v>
      </c>
      <c r="C31" s="45" t="s">
        <v>58</v>
      </c>
      <c r="D31" s="12">
        <v>2.6605599999999998</v>
      </c>
      <c r="E31" s="46">
        <f t="shared" si="2"/>
        <v>48.37381818181818</v>
      </c>
      <c r="F31" s="47">
        <v>25689</v>
      </c>
      <c r="G31" s="46">
        <f t="shared" si="3"/>
        <v>366.98571428571427</v>
      </c>
      <c r="H31" s="13"/>
      <c r="I31" s="43"/>
      <c r="J31" s="43"/>
      <c r="K31" s="34" t="s">
        <v>16</v>
      </c>
      <c r="M31" s="18">
        <v>5.5</v>
      </c>
      <c r="N31" s="14">
        <v>7000</v>
      </c>
      <c r="O31" s="15"/>
    </row>
    <row r="32" spans="1:15" s="9" customFormat="1" ht="16.899999999999999" customHeight="1" x14ac:dyDescent="0.25">
      <c r="A32" s="44">
        <v>20</v>
      </c>
      <c r="B32" s="44" t="s">
        <v>59</v>
      </c>
      <c r="C32" s="45" t="s">
        <v>60</v>
      </c>
      <c r="D32" s="12">
        <v>4.2743700000000002</v>
      </c>
      <c r="E32" s="46">
        <f t="shared" si="2"/>
        <v>77.715818181818179</v>
      </c>
      <c r="F32" s="47">
        <v>12200</v>
      </c>
      <c r="G32" s="46">
        <f t="shared" si="3"/>
        <v>174.28571428571428</v>
      </c>
      <c r="H32" s="13"/>
      <c r="I32" s="43"/>
      <c r="J32" s="43"/>
      <c r="K32" s="34" t="s">
        <v>16</v>
      </c>
      <c r="M32" s="18">
        <v>5.5</v>
      </c>
      <c r="N32" s="14">
        <v>7000</v>
      </c>
      <c r="O32" s="15"/>
    </row>
    <row r="33" spans="1:15" s="9" customFormat="1" ht="16.899999999999999" customHeight="1" x14ac:dyDescent="0.25">
      <c r="A33" s="44">
        <v>21</v>
      </c>
      <c r="B33" s="44" t="s">
        <v>61</v>
      </c>
      <c r="C33" s="45" t="s">
        <v>62</v>
      </c>
      <c r="D33" s="12">
        <v>2.7830399999999997</v>
      </c>
      <c r="E33" s="46">
        <f t="shared" si="2"/>
        <v>50.600727272727262</v>
      </c>
      <c r="F33" s="47">
        <v>10353</v>
      </c>
      <c r="G33" s="46">
        <f t="shared" si="3"/>
        <v>295.8</v>
      </c>
      <c r="H33" s="13" t="s">
        <v>16</v>
      </c>
      <c r="I33" s="43"/>
      <c r="J33" s="43"/>
      <c r="K33" s="34" t="s">
        <v>16</v>
      </c>
      <c r="M33" s="18">
        <v>5.5</v>
      </c>
      <c r="N33" s="14">
        <v>3500</v>
      </c>
      <c r="O33" s="15"/>
    </row>
    <row r="34" spans="1:15" s="9" customFormat="1" ht="16.899999999999999" customHeight="1" x14ac:dyDescent="0.25">
      <c r="A34" s="44">
        <v>22</v>
      </c>
      <c r="B34" s="44" t="s">
        <v>63</v>
      </c>
      <c r="C34" s="45" t="s">
        <v>64</v>
      </c>
      <c r="D34" s="12">
        <v>1.98119</v>
      </c>
      <c r="E34" s="46">
        <f t="shared" si="2"/>
        <v>36.021636363636361</v>
      </c>
      <c r="F34" s="47">
        <v>19132</v>
      </c>
      <c r="G34" s="46">
        <f t="shared" si="3"/>
        <v>273.31428571428569</v>
      </c>
      <c r="H34" s="13"/>
      <c r="I34" s="43"/>
      <c r="J34" s="43"/>
      <c r="K34" s="34" t="s">
        <v>16</v>
      </c>
      <c r="M34" s="18">
        <v>5.5</v>
      </c>
      <c r="N34" s="14">
        <v>7000</v>
      </c>
      <c r="O34" s="15"/>
    </row>
    <row r="35" spans="1:15" s="9" customFormat="1" ht="16.899999999999999" customHeight="1" x14ac:dyDescent="0.25">
      <c r="A35" s="44">
        <v>23</v>
      </c>
      <c r="B35" s="44" t="s">
        <v>65</v>
      </c>
      <c r="C35" s="45" t="s">
        <v>66</v>
      </c>
      <c r="D35" s="12">
        <v>3.1194700000000002</v>
      </c>
      <c r="E35" s="46">
        <f t="shared" si="2"/>
        <v>56.717636363636373</v>
      </c>
      <c r="F35" s="47">
        <v>8642</v>
      </c>
      <c r="G35" s="46">
        <f t="shared" si="3"/>
        <v>246.91428571428574</v>
      </c>
      <c r="H35" s="13" t="s">
        <v>16</v>
      </c>
      <c r="I35" s="43"/>
      <c r="J35" s="43"/>
      <c r="K35" s="34" t="s">
        <v>16</v>
      </c>
      <c r="M35" s="18">
        <v>5.5</v>
      </c>
      <c r="N35" s="14">
        <v>3500</v>
      </c>
      <c r="O35" s="15"/>
    </row>
    <row r="36" spans="1:15" s="9" customFormat="1" ht="16.899999999999999" customHeight="1" x14ac:dyDescent="0.25">
      <c r="A36" s="44">
        <v>24</v>
      </c>
      <c r="B36" s="44" t="s">
        <v>67</v>
      </c>
      <c r="C36" s="45" t="s">
        <v>68</v>
      </c>
      <c r="D36" s="12">
        <v>4.39907</v>
      </c>
      <c r="E36" s="46">
        <f t="shared" si="2"/>
        <v>79.983090909090919</v>
      </c>
      <c r="F36" s="47">
        <v>10859</v>
      </c>
      <c r="G36" s="46">
        <f t="shared" si="3"/>
        <v>155.12857142857143</v>
      </c>
      <c r="H36" s="13"/>
      <c r="I36" s="43"/>
      <c r="J36" s="43"/>
      <c r="K36" s="34" t="s">
        <v>16</v>
      </c>
      <c r="M36" s="18">
        <v>5.5</v>
      </c>
      <c r="N36" s="14">
        <v>7000</v>
      </c>
      <c r="O36" s="15"/>
    </row>
    <row r="37" spans="1:15" s="9" customFormat="1" ht="16.899999999999999" customHeight="1" x14ac:dyDescent="0.25">
      <c r="A37" s="44">
        <v>25</v>
      </c>
      <c r="B37" s="44" t="s">
        <v>69</v>
      </c>
      <c r="C37" s="45" t="s">
        <v>70</v>
      </c>
      <c r="D37" s="12">
        <v>2.2003900000000001</v>
      </c>
      <c r="E37" s="46">
        <f t="shared" si="2"/>
        <v>40.007090909090905</v>
      </c>
      <c r="F37" s="47">
        <v>7536</v>
      </c>
      <c r="G37" s="46">
        <f t="shared" si="3"/>
        <v>107.65714285714284</v>
      </c>
      <c r="H37" s="13"/>
      <c r="I37" s="43"/>
      <c r="J37" s="43"/>
      <c r="K37" s="34" t="s">
        <v>16</v>
      </c>
      <c r="M37" s="18">
        <v>5.5</v>
      </c>
      <c r="N37" s="14">
        <v>7000</v>
      </c>
      <c r="O37" s="15"/>
    </row>
    <row r="38" spans="1:15" s="9" customFormat="1" ht="16.899999999999999" customHeight="1" x14ac:dyDescent="0.25">
      <c r="A38" s="44">
        <v>26</v>
      </c>
      <c r="B38" s="44" t="s">
        <v>71</v>
      </c>
      <c r="C38" s="45" t="s">
        <v>72</v>
      </c>
      <c r="D38" s="12">
        <v>2.3510300000000002</v>
      </c>
      <c r="E38" s="46">
        <f t="shared" si="2"/>
        <v>42.746000000000002</v>
      </c>
      <c r="F38" s="47">
        <v>5517</v>
      </c>
      <c r="G38" s="46">
        <f t="shared" si="3"/>
        <v>78.814285714285717</v>
      </c>
      <c r="H38" s="13"/>
      <c r="I38" s="43"/>
      <c r="J38" s="43"/>
      <c r="K38" s="34" t="s">
        <v>16</v>
      </c>
      <c r="M38" s="18">
        <v>5.5</v>
      </c>
      <c r="N38" s="14">
        <v>7000</v>
      </c>
      <c r="O38" s="15"/>
    </row>
    <row r="39" spans="1:15" s="9" customFormat="1" ht="16.899999999999999" customHeight="1" x14ac:dyDescent="0.25">
      <c r="A39" s="44">
        <v>27</v>
      </c>
      <c r="B39" s="44" t="s">
        <v>73</v>
      </c>
      <c r="C39" s="45" t="s">
        <v>74</v>
      </c>
      <c r="D39" s="12">
        <v>3.0573099999999998</v>
      </c>
      <c r="E39" s="46">
        <f t="shared" si="2"/>
        <v>55.587454545454541</v>
      </c>
      <c r="F39" s="47">
        <v>14839</v>
      </c>
      <c r="G39" s="46">
        <f t="shared" si="3"/>
        <v>211.98571428571427</v>
      </c>
      <c r="H39" s="13"/>
      <c r="I39" s="43"/>
      <c r="J39" s="43"/>
      <c r="K39" s="34" t="s">
        <v>16</v>
      </c>
      <c r="M39" s="18">
        <v>5.5</v>
      </c>
      <c r="N39" s="14">
        <v>7000</v>
      </c>
      <c r="O39" s="15"/>
    </row>
    <row r="40" spans="1:15" s="9" customFormat="1" ht="16.899999999999999" customHeight="1" x14ac:dyDescent="0.25">
      <c r="A40" s="44">
        <v>28</v>
      </c>
      <c r="B40" s="44" t="s">
        <v>75</v>
      </c>
      <c r="C40" s="45" t="s">
        <v>76</v>
      </c>
      <c r="D40" s="12">
        <v>6.5219800000000001</v>
      </c>
      <c r="E40" s="46">
        <f t="shared" si="2"/>
        <v>118.58145454545455</v>
      </c>
      <c r="F40" s="47">
        <v>13055</v>
      </c>
      <c r="G40" s="46">
        <f t="shared" si="3"/>
        <v>186.5</v>
      </c>
      <c r="H40" s="13"/>
      <c r="I40" s="43"/>
      <c r="J40" s="43"/>
      <c r="K40" s="34" t="s">
        <v>16</v>
      </c>
      <c r="M40" s="18">
        <v>5.5</v>
      </c>
      <c r="N40" s="14">
        <v>7000</v>
      </c>
      <c r="O40" s="15"/>
    </row>
    <row r="41" spans="1:15" s="9" customFormat="1" ht="16.899999999999999" customHeight="1" x14ac:dyDescent="0.25">
      <c r="A41" s="44">
        <v>29</v>
      </c>
      <c r="B41" s="44" t="s">
        <v>77</v>
      </c>
      <c r="C41" s="45" t="s">
        <v>78</v>
      </c>
      <c r="D41" s="12">
        <v>9.2528299999999994</v>
      </c>
      <c r="E41" s="46">
        <f t="shared" si="2"/>
        <v>168.23327272727272</v>
      </c>
      <c r="F41" s="47">
        <v>10399</v>
      </c>
      <c r="G41" s="46">
        <f t="shared" si="3"/>
        <v>148.55714285714285</v>
      </c>
      <c r="H41" s="13"/>
      <c r="I41" s="43"/>
      <c r="J41" s="43"/>
      <c r="K41" s="34" t="s">
        <v>16</v>
      </c>
      <c r="M41" s="18">
        <v>5.5</v>
      </c>
      <c r="N41" s="14">
        <v>7000</v>
      </c>
      <c r="O41" s="15"/>
    </row>
    <row r="42" spans="1:15" s="9" customFormat="1" ht="16.899999999999999" customHeight="1" x14ac:dyDescent="0.25">
      <c r="A42" s="44">
        <v>30</v>
      </c>
      <c r="B42" s="44" t="s">
        <v>79</v>
      </c>
      <c r="C42" s="45" t="s">
        <v>80</v>
      </c>
      <c r="D42" s="12">
        <v>3.1965599999999998</v>
      </c>
      <c r="E42" s="46">
        <f t="shared" si="2"/>
        <v>58.119272727272723</v>
      </c>
      <c r="F42" s="47">
        <v>16086</v>
      </c>
      <c r="G42" s="46">
        <f t="shared" si="3"/>
        <v>229.8</v>
      </c>
      <c r="H42" s="13"/>
      <c r="I42" s="43"/>
      <c r="J42" s="43"/>
      <c r="K42" s="34" t="s">
        <v>16</v>
      </c>
      <c r="M42" s="18">
        <v>5.5</v>
      </c>
      <c r="N42" s="14">
        <v>7000</v>
      </c>
      <c r="O42" s="15"/>
    </row>
    <row r="43" spans="1:15" s="9" customFormat="1" ht="16.899999999999999" customHeight="1" x14ac:dyDescent="0.25">
      <c r="A43" s="44">
        <v>31</v>
      </c>
      <c r="B43" s="44" t="s">
        <v>81</v>
      </c>
      <c r="C43" s="45" t="s">
        <v>82</v>
      </c>
      <c r="D43" s="12">
        <v>1.00091</v>
      </c>
      <c r="E43" s="46">
        <f t="shared" si="2"/>
        <v>18.198363636363634</v>
      </c>
      <c r="F43" s="47">
        <v>7818</v>
      </c>
      <c r="G43" s="46">
        <f t="shared" si="3"/>
        <v>111.68571428571428</v>
      </c>
      <c r="H43" s="13"/>
      <c r="I43" s="43"/>
      <c r="J43" s="43"/>
      <c r="K43" s="34" t="s">
        <v>16</v>
      </c>
      <c r="M43" s="18">
        <v>5.5</v>
      </c>
      <c r="N43" s="14">
        <v>7000</v>
      </c>
      <c r="O43" s="15"/>
    </row>
    <row r="44" spans="1:15" s="9" customFormat="1" ht="16.899999999999999" customHeight="1" x14ac:dyDescent="0.25">
      <c r="A44" s="44">
        <v>32</v>
      </c>
      <c r="B44" s="44" t="s">
        <v>83</v>
      </c>
      <c r="C44" s="45" t="s">
        <v>84</v>
      </c>
      <c r="D44" s="12">
        <v>2.8964699999999999</v>
      </c>
      <c r="E44" s="46">
        <f t="shared" si="2"/>
        <v>52.663090909090904</v>
      </c>
      <c r="F44" s="47">
        <v>12933</v>
      </c>
      <c r="G44" s="46">
        <f t="shared" si="3"/>
        <v>184.75714285714287</v>
      </c>
      <c r="H44" s="13"/>
      <c r="I44" s="43"/>
      <c r="J44" s="43"/>
      <c r="K44" s="34" t="s">
        <v>16</v>
      </c>
      <c r="M44" s="18">
        <v>5.5</v>
      </c>
      <c r="N44" s="14">
        <v>7000</v>
      </c>
      <c r="O44" s="15"/>
    </row>
    <row r="45" spans="1:15" s="9" customFormat="1" ht="16.350000000000001" customHeight="1" x14ac:dyDescent="0.25">
      <c r="A45" s="39"/>
      <c r="B45" s="51" t="s">
        <v>85</v>
      </c>
      <c r="C45" s="41" t="s">
        <v>86</v>
      </c>
      <c r="D45" s="16">
        <f>D46+D72</f>
        <v>569.02901999999995</v>
      </c>
      <c r="E45" s="16"/>
      <c r="F45" s="17">
        <f>F46+F72</f>
        <v>201769</v>
      </c>
      <c r="G45" s="46"/>
      <c r="H45" s="52" t="s">
        <v>16</v>
      </c>
      <c r="I45" s="43"/>
      <c r="J45" s="43"/>
      <c r="K45" s="34"/>
      <c r="M45" s="19">
        <v>450</v>
      </c>
      <c r="N45" s="19">
        <v>120000</v>
      </c>
      <c r="O45" s="20"/>
    </row>
    <row r="46" spans="1:15" s="9" customFormat="1" ht="16.350000000000001" customHeight="1" x14ac:dyDescent="0.25">
      <c r="A46" s="44"/>
      <c r="B46" s="51">
        <v>1</v>
      </c>
      <c r="C46" s="41" t="s">
        <v>19</v>
      </c>
      <c r="D46" s="16">
        <f>SUM(D47:D71)</f>
        <v>501.32526999999999</v>
      </c>
      <c r="E46" s="16"/>
      <c r="F46" s="17">
        <f>SUM(F47:F71)</f>
        <v>175252</v>
      </c>
      <c r="G46" s="46"/>
      <c r="H46" s="13"/>
      <c r="I46" s="43"/>
      <c r="J46" s="43"/>
      <c r="K46" s="34"/>
      <c r="M46" s="14"/>
      <c r="N46" s="14"/>
      <c r="O46" s="15"/>
    </row>
    <row r="47" spans="1:15" s="9" customFormat="1" ht="16.350000000000001" customHeight="1" x14ac:dyDescent="0.25">
      <c r="A47" s="44">
        <v>33</v>
      </c>
      <c r="B47" s="53" t="s">
        <v>20</v>
      </c>
      <c r="C47" s="45" t="s">
        <v>87</v>
      </c>
      <c r="D47" s="12">
        <v>14.61538</v>
      </c>
      <c r="E47" s="46">
        <f t="shared" ref="E47:E71" si="4">D47/M47*100</f>
        <v>29.23076</v>
      </c>
      <c r="F47" s="47">
        <v>6792</v>
      </c>
      <c r="G47" s="46">
        <f t="shared" ref="G47:G71" si="5">F47/N47*100</f>
        <v>301.86666666666667</v>
      </c>
      <c r="H47" s="13" t="s">
        <v>16</v>
      </c>
      <c r="I47" s="43"/>
      <c r="J47" s="43"/>
      <c r="K47" s="34" t="s">
        <v>16</v>
      </c>
      <c r="M47" s="14">
        <v>50</v>
      </c>
      <c r="N47" s="14">
        <v>2250</v>
      </c>
      <c r="O47" s="15"/>
    </row>
    <row r="48" spans="1:15" s="9" customFormat="1" ht="16.350000000000001" customHeight="1" x14ac:dyDescent="0.25">
      <c r="A48" s="44">
        <v>34</v>
      </c>
      <c r="B48" s="53" t="s">
        <v>22</v>
      </c>
      <c r="C48" s="45" t="s">
        <v>88</v>
      </c>
      <c r="D48" s="12">
        <v>12.48724</v>
      </c>
      <c r="E48" s="46">
        <f t="shared" si="4"/>
        <v>24.97448</v>
      </c>
      <c r="F48" s="47">
        <v>9045</v>
      </c>
      <c r="G48" s="46">
        <f t="shared" si="5"/>
        <v>361.8</v>
      </c>
      <c r="H48" s="13" t="s">
        <v>16</v>
      </c>
      <c r="I48" s="43"/>
      <c r="J48" s="43"/>
      <c r="K48" s="34" t="s">
        <v>16</v>
      </c>
      <c r="M48" s="14">
        <v>50</v>
      </c>
      <c r="N48" s="14">
        <v>2500</v>
      </c>
      <c r="O48" s="15"/>
    </row>
    <row r="49" spans="1:15" s="9" customFormat="1" ht="16.350000000000001" customHeight="1" x14ac:dyDescent="0.25">
      <c r="A49" s="44">
        <v>35</v>
      </c>
      <c r="B49" s="53" t="s">
        <v>24</v>
      </c>
      <c r="C49" s="45" t="s">
        <v>89</v>
      </c>
      <c r="D49" s="12">
        <v>8.76783</v>
      </c>
      <c r="E49" s="46">
        <f t="shared" si="4"/>
        <v>29.226099999999999</v>
      </c>
      <c r="F49" s="47">
        <v>7440</v>
      </c>
      <c r="G49" s="46">
        <f t="shared" si="5"/>
        <v>93</v>
      </c>
      <c r="H49" s="13"/>
      <c r="I49" s="43"/>
      <c r="J49" s="43"/>
      <c r="K49" s="34" t="s">
        <v>16</v>
      </c>
      <c r="M49" s="14">
        <v>30</v>
      </c>
      <c r="N49" s="14">
        <v>8000</v>
      </c>
      <c r="O49" s="15"/>
    </row>
    <row r="50" spans="1:15" s="9" customFormat="1" ht="16.350000000000001" customHeight="1" x14ac:dyDescent="0.25">
      <c r="A50" s="44">
        <v>36</v>
      </c>
      <c r="B50" s="53" t="s">
        <v>26</v>
      </c>
      <c r="C50" s="45" t="s">
        <v>90</v>
      </c>
      <c r="D50" s="12">
        <v>26.192339999999998</v>
      </c>
      <c r="E50" s="46">
        <f t="shared" si="4"/>
        <v>52.384679999999996</v>
      </c>
      <c r="F50" s="47">
        <v>4714</v>
      </c>
      <c r="G50" s="46">
        <f t="shared" si="5"/>
        <v>94.28</v>
      </c>
      <c r="H50" s="13" t="s">
        <v>16</v>
      </c>
      <c r="I50" s="43"/>
      <c r="J50" s="43"/>
      <c r="K50" s="34" t="s">
        <v>16</v>
      </c>
      <c r="M50" s="14">
        <v>50</v>
      </c>
      <c r="N50" s="14">
        <v>5000</v>
      </c>
      <c r="O50" s="15"/>
    </row>
    <row r="51" spans="1:15" s="9" customFormat="1" ht="16.350000000000001" customHeight="1" x14ac:dyDescent="0.25">
      <c r="A51" s="44">
        <v>37</v>
      </c>
      <c r="B51" s="53" t="s">
        <v>28</v>
      </c>
      <c r="C51" s="45" t="s">
        <v>91</v>
      </c>
      <c r="D51" s="12">
        <v>15.816700000000001</v>
      </c>
      <c r="E51" s="46">
        <f t="shared" si="4"/>
        <v>52.722333333333339</v>
      </c>
      <c r="F51" s="47">
        <v>7642</v>
      </c>
      <c r="G51" s="46">
        <f t="shared" si="5"/>
        <v>95.525000000000006</v>
      </c>
      <c r="H51" s="13"/>
      <c r="I51" s="43"/>
      <c r="J51" s="43"/>
      <c r="K51" s="34" t="s">
        <v>16</v>
      </c>
      <c r="M51" s="14">
        <v>30</v>
      </c>
      <c r="N51" s="14">
        <v>8000</v>
      </c>
      <c r="O51" s="15"/>
    </row>
    <row r="52" spans="1:15" s="9" customFormat="1" ht="16.350000000000001" customHeight="1" x14ac:dyDescent="0.25">
      <c r="A52" s="44">
        <v>38</v>
      </c>
      <c r="B52" s="53" t="s">
        <v>30</v>
      </c>
      <c r="C52" s="45" t="s">
        <v>92</v>
      </c>
      <c r="D52" s="12">
        <v>14.345370000000001</v>
      </c>
      <c r="E52" s="46">
        <f t="shared" si="4"/>
        <v>28.690740000000005</v>
      </c>
      <c r="F52" s="47">
        <v>3269</v>
      </c>
      <c r="G52" s="46">
        <f t="shared" si="5"/>
        <v>217.93333333333331</v>
      </c>
      <c r="H52" s="13" t="s">
        <v>16</v>
      </c>
      <c r="I52" s="43"/>
      <c r="J52" s="43"/>
      <c r="K52" s="34" t="s">
        <v>16</v>
      </c>
      <c r="M52" s="14">
        <v>50</v>
      </c>
      <c r="N52" s="14">
        <v>1500</v>
      </c>
      <c r="O52" s="15"/>
    </row>
    <row r="53" spans="1:15" s="9" customFormat="1" ht="16.350000000000001" customHeight="1" x14ac:dyDescent="0.25">
      <c r="A53" s="44">
        <v>39</v>
      </c>
      <c r="B53" s="53" t="s">
        <v>32</v>
      </c>
      <c r="C53" s="45" t="s">
        <v>93</v>
      </c>
      <c r="D53" s="12">
        <v>14.647819999999999</v>
      </c>
      <c r="E53" s="46">
        <f t="shared" si="4"/>
        <v>29.295639999999999</v>
      </c>
      <c r="F53" s="47">
        <v>5670</v>
      </c>
      <c r="G53" s="46">
        <f t="shared" si="5"/>
        <v>226.79999999999998</v>
      </c>
      <c r="H53" s="13" t="s">
        <v>16</v>
      </c>
      <c r="I53" s="43"/>
      <c r="J53" s="43"/>
      <c r="K53" s="34" t="s">
        <v>16</v>
      </c>
      <c r="M53" s="14">
        <v>50</v>
      </c>
      <c r="N53" s="14">
        <v>2500</v>
      </c>
      <c r="O53" s="15"/>
    </row>
    <row r="54" spans="1:15" s="9" customFormat="1" ht="16.350000000000001" customHeight="1" x14ac:dyDescent="0.25">
      <c r="A54" s="44">
        <v>40</v>
      </c>
      <c r="B54" s="53" t="s">
        <v>34</v>
      </c>
      <c r="C54" s="45" t="s">
        <v>94</v>
      </c>
      <c r="D54" s="12">
        <v>27.535659999999996</v>
      </c>
      <c r="E54" s="46">
        <f t="shared" si="4"/>
        <v>55.071319999999993</v>
      </c>
      <c r="F54" s="47">
        <v>5957</v>
      </c>
      <c r="G54" s="46">
        <f t="shared" si="5"/>
        <v>238.28</v>
      </c>
      <c r="H54" s="13" t="s">
        <v>16</v>
      </c>
      <c r="I54" s="43"/>
      <c r="J54" s="43"/>
      <c r="K54" s="34" t="s">
        <v>16</v>
      </c>
      <c r="M54" s="14">
        <v>50</v>
      </c>
      <c r="N54" s="14">
        <v>2500</v>
      </c>
      <c r="O54" s="15"/>
    </row>
    <row r="55" spans="1:15" s="9" customFormat="1" ht="16.350000000000001" customHeight="1" x14ac:dyDescent="0.25">
      <c r="A55" s="44">
        <v>41</v>
      </c>
      <c r="B55" s="53" t="s">
        <v>36</v>
      </c>
      <c r="C55" s="45" t="s">
        <v>95</v>
      </c>
      <c r="D55" s="12">
        <v>13.41329</v>
      </c>
      <c r="E55" s="46">
        <f t="shared" si="4"/>
        <v>26.82658</v>
      </c>
      <c r="F55" s="47">
        <v>7581</v>
      </c>
      <c r="G55" s="46">
        <f t="shared" si="5"/>
        <v>151.62</v>
      </c>
      <c r="H55" s="13" t="s">
        <v>16</v>
      </c>
      <c r="I55" s="43"/>
      <c r="J55" s="43"/>
      <c r="K55" s="34" t="s">
        <v>16</v>
      </c>
      <c r="M55" s="14">
        <v>50</v>
      </c>
      <c r="N55" s="14">
        <v>5000</v>
      </c>
      <c r="O55" s="15"/>
    </row>
    <row r="56" spans="1:15" s="9" customFormat="1" ht="16.350000000000001" customHeight="1" x14ac:dyDescent="0.25">
      <c r="A56" s="44">
        <v>42</v>
      </c>
      <c r="B56" s="53" t="s">
        <v>38</v>
      </c>
      <c r="C56" s="45" t="s">
        <v>96</v>
      </c>
      <c r="D56" s="12">
        <v>26.669989999999999</v>
      </c>
      <c r="E56" s="46">
        <f t="shared" si="4"/>
        <v>88.899966666666657</v>
      </c>
      <c r="F56" s="47">
        <v>13226</v>
      </c>
      <c r="G56" s="46">
        <f t="shared" si="5"/>
        <v>165.32500000000002</v>
      </c>
      <c r="H56" s="13"/>
      <c r="I56" s="43"/>
      <c r="J56" s="43"/>
      <c r="K56" s="34" t="s">
        <v>16</v>
      </c>
      <c r="M56" s="14">
        <v>30</v>
      </c>
      <c r="N56" s="14">
        <v>8000</v>
      </c>
      <c r="O56" s="15"/>
    </row>
    <row r="57" spans="1:15" s="9" customFormat="1" ht="16.350000000000001" customHeight="1" x14ac:dyDescent="0.25">
      <c r="A57" s="44">
        <v>43</v>
      </c>
      <c r="B57" s="53" t="s">
        <v>40</v>
      </c>
      <c r="C57" s="45" t="s">
        <v>97</v>
      </c>
      <c r="D57" s="12">
        <v>22.360050000000001</v>
      </c>
      <c r="E57" s="46">
        <f t="shared" si="4"/>
        <v>44.720100000000002</v>
      </c>
      <c r="F57" s="47">
        <v>4495</v>
      </c>
      <c r="G57" s="46">
        <f t="shared" si="5"/>
        <v>199.7777777777778</v>
      </c>
      <c r="H57" s="13" t="s">
        <v>16</v>
      </c>
      <c r="I57" s="43"/>
      <c r="J57" s="43"/>
      <c r="K57" s="34" t="s">
        <v>16</v>
      </c>
      <c r="M57" s="14">
        <v>50</v>
      </c>
      <c r="N57" s="14">
        <v>2250</v>
      </c>
      <c r="O57" s="15"/>
    </row>
    <row r="58" spans="1:15" s="9" customFormat="1" ht="16.350000000000001" customHeight="1" x14ac:dyDescent="0.25">
      <c r="A58" s="44">
        <v>44</v>
      </c>
      <c r="B58" s="53" t="s">
        <v>98</v>
      </c>
      <c r="C58" s="45" t="s">
        <v>99</v>
      </c>
      <c r="D58" s="12">
        <v>13.371449999999999</v>
      </c>
      <c r="E58" s="46">
        <f t="shared" si="4"/>
        <v>26.742899999999999</v>
      </c>
      <c r="F58" s="47">
        <v>4967</v>
      </c>
      <c r="G58" s="46">
        <f t="shared" si="5"/>
        <v>99.339999999999989</v>
      </c>
      <c r="H58" s="13" t="s">
        <v>16</v>
      </c>
      <c r="I58" s="43"/>
      <c r="J58" s="43"/>
      <c r="K58" s="34" t="s">
        <v>16</v>
      </c>
      <c r="M58" s="14">
        <v>50</v>
      </c>
      <c r="N58" s="14">
        <v>5000</v>
      </c>
      <c r="O58" s="15"/>
    </row>
    <row r="59" spans="1:15" s="9" customFormat="1" ht="16.350000000000001" customHeight="1" x14ac:dyDescent="0.25">
      <c r="A59" s="44">
        <v>45</v>
      </c>
      <c r="B59" s="53" t="s">
        <v>100</v>
      </c>
      <c r="C59" s="45" t="s">
        <v>101</v>
      </c>
      <c r="D59" s="12">
        <v>22.89724</v>
      </c>
      <c r="E59" s="46">
        <f t="shared" si="4"/>
        <v>45.79448</v>
      </c>
      <c r="F59" s="47">
        <v>4945</v>
      </c>
      <c r="G59" s="46">
        <f t="shared" si="5"/>
        <v>247.25</v>
      </c>
      <c r="H59" s="13" t="s">
        <v>16</v>
      </c>
      <c r="I59" s="43"/>
      <c r="J59" s="43"/>
      <c r="K59" s="34" t="s">
        <v>16</v>
      </c>
      <c r="M59" s="14">
        <v>50</v>
      </c>
      <c r="N59" s="14">
        <v>2000</v>
      </c>
      <c r="O59" s="15"/>
    </row>
    <row r="60" spans="1:15" s="9" customFormat="1" ht="16.350000000000001" customHeight="1" x14ac:dyDescent="0.25">
      <c r="A60" s="44">
        <v>46</v>
      </c>
      <c r="B60" s="53" t="s">
        <v>102</v>
      </c>
      <c r="C60" s="45" t="s">
        <v>103</v>
      </c>
      <c r="D60" s="12">
        <v>33.869289999999999</v>
      </c>
      <c r="E60" s="46">
        <f t="shared" si="4"/>
        <v>67.738579999999999</v>
      </c>
      <c r="F60" s="47">
        <v>7033</v>
      </c>
      <c r="G60" s="46">
        <f t="shared" si="5"/>
        <v>140.66</v>
      </c>
      <c r="H60" s="13" t="s">
        <v>16</v>
      </c>
      <c r="I60" s="48"/>
      <c r="J60" s="48"/>
      <c r="K60" s="34" t="s">
        <v>16</v>
      </c>
      <c r="M60" s="14">
        <v>50</v>
      </c>
      <c r="N60" s="14">
        <v>5000</v>
      </c>
      <c r="O60" s="15"/>
    </row>
    <row r="61" spans="1:15" s="9" customFormat="1" ht="16.350000000000001" customHeight="1" x14ac:dyDescent="0.25">
      <c r="A61" s="44">
        <v>47</v>
      </c>
      <c r="B61" s="53" t="s">
        <v>104</v>
      </c>
      <c r="C61" s="45" t="s">
        <v>105</v>
      </c>
      <c r="D61" s="12">
        <v>22.611339999999998</v>
      </c>
      <c r="E61" s="46">
        <f t="shared" si="4"/>
        <v>45.222679999999997</v>
      </c>
      <c r="F61" s="47">
        <v>7638</v>
      </c>
      <c r="G61" s="46">
        <f t="shared" si="5"/>
        <v>339.4666666666667</v>
      </c>
      <c r="H61" s="13" t="s">
        <v>16</v>
      </c>
      <c r="I61" s="48"/>
      <c r="J61" s="48"/>
      <c r="K61" s="34" t="s">
        <v>16</v>
      </c>
      <c r="M61" s="14">
        <v>50</v>
      </c>
      <c r="N61" s="14">
        <v>2250</v>
      </c>
      <c r="O61" s="15"/>
    </row>
    <row r="62" spans="1:15" s="9" customFormat="1" ht="16.350000000000001" customHeight="1" x14ac:dyDescent="0.25">
      <c r="A62" s="44">
        <v>48</v>
      </c>
      <c r="B62" s="53" t="s">
        <v>106</v>
      </c>
      <c r="C62" s="45" t="s">
        <v>107</v>
      </c>
      <c r="D62" s="12">
        <v>20.658460000000002</v>
      </c>
      <c r="E62" s="46">
        <f t="shared" si="4"/>
        <v>41.316920000000003</v>
      </c>
      <c r="F62" s="47">
        <v>7565</v>
      </c>
      <c r="G62" s="46">
        <f t="shared" si="5"/>
        <v>302.59999999999997</v>
      </c>
      <c r="H62" s="13" t="s">
        <v>16</v>
      </c>
      <c r="I62" s="49"/>
      <c r="J62" s="49"/>
      <c r="K62" s="34" t="s">
        <v>16</v>
      </c>
      <c r="M62" s="14">
        <v>50</v>
      </c>
      <c r="N62" s="14">
        <v>2500</v>
      </c>
      <c r="O62" s="15"/>
    </row>
    <row r="63" spans="1:15" s="9" customFormat="1" ht="16.350000000000001" customHeight="1" x14ac:dyDescent="0.25">
      <c r="A63" s="44">
        <v>49</v>
      </c>
      <c r="B63" s="53" t="s">
        <v>108</v>
      </c>
      <c r="C63" s="45" t="s">
        <v>109</v>
      </c>
      <c r="D63" s="12">
        <v>10.265319999999999</v>
      </c>
      <c r="E63" s="46">
        <f t="shared" si="4"/>
        <v>20.530639999999998</v>
      </c>
      <c r="F63" s="47">
        <v>4650</v>
      </c>
      <c r="G63" s="46">
        <f t="shared" si="5"/>
        <v>206.66666666666669</v>
      </c>
      <c r="H63" s="13" t="s">
        <v>16</v>
      </c>
      <c r="I63" s="49"/>
      <c r="J63" s="49"/>
      <c r="K63" s="34" t="s">
        <v>16</v>
      </c>
      <c r="M63" s="14">
        <v>50</v>
      </c>
      <c r="N63" s="14">
        <v>2250</v>
      </c>
      <c r="O63" s="15"/>
    </row>
    <row r="64" spans="1:15" s="9" customFormat="1" ht="16.350000000000001" customHeight="1" x14ac:dyDescent="0.25">
      <c r="A64" s="44">
        <v>50</v>
      </c>
      <c r="B64" s="53" t="s">
        <v>110</v>
      </c>
      <c r="C64" s="45" t="s">
        <v>111</v>
      </c>
      <c r="D64" s="12">
        <v>25.913580000000003</v>
      </c>
      <c r="E64" s="46">
        <f t="shared" si="4"/>
        <v>51.827160000000006</v>
      </c>
      <c r="F64" s="47">
        <v>9673</v>
      </c>
      <c r="G64" s="46">
        <f t="shared" si="5"/>
        <v>429.91111111111115</v>
      </c>
      <c r="H64" s="13" t="s">
        <v>16</v>
      </c>
      <c r="I64" s="49"/>
      <c r="J64" s="49"/>
      <c r="K64" s="34" t="s">
        <v>16</v>
      </c>
      <c r="M64" s="14">
        <v>50</v>
      </c>
      <c r="N64" s="14">
        <v>2250</v>
      </c>
      <c r="O64" s="15"/>
    </row>
    <row r="65" spans="1:15" s="9" customFormat="1" ht="16.350000000000001" customHeight="1" x14ac:dyDescent="0.25">
      <c r="A65" s="44">
        <v>51</v>
      </c>
      <c r="B65" s="53" t="s">
        <v>112</v>
      </c>
      <c r="C65" s="45" t="s">
        <v>113</v>
      </c>
      <c r="D65" s="12">
        <v>14.40099</v>
      </c>
      <c r="E65" s="46">
        <f t="shared" si="4"/>
        <v>28.80198</v>
      </c>
      <c r="F65" s="47">
        <v>7310</v>
      </c>
      <c r="G65" s="46">
        <f t="shared" si="5"/>
        <v>292.39999999999998</v>
      </c>
      <c r="H65" s="13" t="s">
        <v>16</v>
      </c>
      <c r="I65" s="49"/>
      <c r="J65" s="49"/>
      <c r="K65" s="34" t="s">
        <v>16</v>
      </c>
      <c r="M65" s="14">
        <v>50</v>
      </c>
      <c r="N65" s="14">
        <v>2500</v>
      </c>
      <c r="O65" s="15"/>
    </row>
    <row r="66" spans="1:15" s="9" customFormat="1" ht="16.350000000000001" customHeight="1" x14ac:dyDescent="0.25">
      <c r="A66" s="44">
        <v>52</v>
      </c>
      <c r="B66" s="53" t="s">
        <v>114</v>
      </c>
      <c r="C66" s="45" t="s">
        <v>115</v>
      </c>
      <c r="D66" s="12">
        <v>23.65324</v>
      </c>
      <c r="E66" s="46">
        <f t="shared" si="4"/>
        <v>47.306480000000001</v>
      </c>
      <c r="F66" s="47">
        <v>4967</v>
      </c>
      <c r="G66" s="46">
        <f t="shared" si="5"/>
        <v>397.35999999999996</v>
      </c>
      <c r="H66" s="13" t="s">
        <v>16</v>
      </c>
      <c r="I66" s="49"/>
      <c r="J66" s="49"/>
      <c r="K66" s="34" t="s">
        <v>16</v>
      </c>
      <c r="M66" s="14">
        <v>50</v>
      </c>
      <c r="N66" s="14">
        <v>1250</v>
      </c>
      <c r="O66" s="15"/>
    </row>
    <row r="67" spans="1:15" s="9" customFormat="1" ht="16.350000000000001" customHeight="1" x14ac:dyDescent="0.25">
      <c r="A67" s="44">
        <v>53</v>
      </c>
      <c r="B67" s="53" t="s">
        <v>116</v>
      </c>
      <c r="C67" s="45" t="s">
        <v>117</v>
      </c>
      <c r="D67" s="12">
        <v>23.010349999999999</v>
      </c>
      <c r="E67" s="46">
        <f t="shared" si="4"/>
        <v>46.020699999999998</v>
      </c>
      <c r="F67" s="47">
        <v>6230</v>
      </c>
      <c r="G67" s="46">
        <f t="shared" si="5"/>
        <v>124.6</v>
      </c>
      <c r="H67" s="13" t="s">
        <v>16</v>
      </c>
      <c r="I67" s="49"/>
      <c r="J67" s="49"/>
      <c r="K67" s="34" t="s">
        <v>16</v>
      </c>
      <c r="M67" s="14">
        <v>50</v>
      </c>
      <c r="N67" s="14">
        <v>5000</v>
      </c>
      <c r="O67" s="15"/>
    </row>
    <row r="68" spans="1:15" s="9" customFormat="1" ht="16.350000000000001" customHeight="1" x14ac:dyDescent="0.25">
      <c r="A68" s="44">
        <v>54</v>
      </c>
      <c r="B68" s="53" t="s">
        <v>118</v>
      </c>
      <c r="C68" s="45" t="s">
        <v>119</v>
      </c>
      <c r="D68" s="12">
        <v>19.675609999999999</v>
      </c>
      <c r="E68" s="46">
        <f t="shared" si="4"/>
        <v>39.351219999999998</v>
      </c>
      <c r="F68" s="47">
        <v>4442</v>
      </c>
      <c r="G68" s="46">
        <f t="shared" si="5"/>
        <v>88.84</v>
      </c>
      <c r="H68" s="13" t="s">
        <v>16</v>
      </c>
      <c r="I68" s="49"/>
      <c r="J68" s="49"/>
      <c r="K68" s="34" t="s">
        <v>16</v>
      </c>
      <c r="M68" s="14">
        <v>50</v>
      </c>
      <c r="N68" s="14">
        <v>5000</v>
      </c>
      <c r="O68" s="15"/>
    </row>
    <row r="69" spans="1:15" s="9" customFormat="1" ht="16.350000000000001" customHeight="1" x14ac:dyDescent="0.25">
      <c r="A69" s="44">
        <v>55</v>
      </c>
      <c r="B69" s="53" t="s">
        <v>120</v>
      </c>
      <c r="C69" s="45" t="s">
        <v>121</v>
      </c>
      <c r="D69" s="12">
        <v>10.94106</v>
      </c>
      <c r="E69" s="46">
        <f t="shared" si="4"/>
        <v>21.88212</v>
      </c>
      <c r="F69" s="47">
        <v>7785</v>
      </c>
      <c r="G69" s="46">
        <f t="shared" si="5"/>
        <v>311.39999999999998</v>
      </c>
      <c r="H69" s="13" t="s">
        <v>16</v>
      </c>
      <c r="I69" s="49"/>
      <c r="J69" s="49"/>
      <c r="K69" s="34" t="s">
        <v>16</v>
      </c>
      <c r="M69" s="14">
        <v>50</v>
      </c>
      <c r="N69" s="14">
        <v>2500</v>
      </c>
      <c r="O69" s="15"/>
    </row>
    <row r="70" spans="1:15" s="9" customFormat="1" ht="16.350000000000001" customHeight="1" x14ac:dyDescent="0.25">
      <c r="A70" s="44">
        <v>56</v>
      </c>
      <c r="B70" s="53" t="s">
        <v>122</v>
      </c>
      <c r="C70" s="45" t="s">
        <v>123</v>
      </c>
      <c r="D70" s="12">
        <v>24.53274</v>
      </c>
      <c r="E70" s="46">
        <f t="shared" si="4"/>
        <v>81.775800000000004</v>
      </c>
      <c r="F70" s="47">
        <v>8836</v>
      </c>
      <c r="G70" s="46">
        <f t="shared" si="5"/>
        <v>110.45</v>
      </c>
      <c r="H70" s="13"/>
      <c r="I70" s="49"/>
      <c r="J70" s="49"/>
      <c r="K70" s="34" t="s">
        <v>16</v>
      </c>
      <c r="M70" s="14">
        <v>30</v>
      </c>
      <c r="N70" s="14">
        <v>8000</v>
      </c>
      <c r="O70" s="15"/>
    </row>
    <row r="71" spans="1:15" s="9" customFormat="1" ht="16.350000000000001" customHeight="1" x14ac:dyDescent="0.25">
      <c r="A71" s="44">
        <v>57</v>
      </c>
      <c r="B71" s="53" t="s">
        <v>124</v>
      </c>
      <c r="C71" s="45" t="s">
        <v>125</v>
      </c>
      <c r="D71" s="12">
        <v>38.672930000000001</v>
      </c>
      <c r="E71" s="46">
        <f t="shared" si="4"/>
        <v>77.345860000000002</v>
      </c>
      <c r="F71" s="47">
        <v>13380</v>
      </c>
      <c r="G71" s="46">
        <f t="shared" si="5"/>
        <v>594.66666666666663</v>
      </c>
      <c r="H71" s="13" t="s">
        <v>16</v>
      </c>
      <c r="I71" s="49"/>
      <c r="J71" s="49"/>
      <c r="K71" s="34" t="s">
        <v>16</v>
      </c>
      <c r="M71" s="14">
        <v>50</v>
      </c>
      <c r="N71" s="14">
        <v>2250</v>
      </c>
      <c r="O71" s="15"/>
    </row>
    <row r="72" spans="1:15" s="9" customFormat="1" ht="16.350000000000001" customHeight="1" x14ac:dyDescent="0.25">
      <c r="A72" s="39"/>
      <c r="B72" s="51">
        <v>2</v>
      </c>
      <c r="C72" s="41" t="s">
        <v>126</v>
      </c>
      <c r="D72" s="16">
        <f>SUM(D73:D74)</f>
        <v>67.703749999999999</v>
      </c>
      <c r="E72" s="16"/>
      <c r="F72" s="17">
        <f>SUM(F73:F74)</f>
        <v>26517</v>
      </c>
      <c r="G72" s="46"/>
      <c r="H72" s="52"/>
      <c r="I72" s="43"/>
      <c r="J72" s="43"/>
      <c r="K72" s="34">
        <f>I72-J72</f>
        <v>0</v>
      </c>
      <c r="M72" s="19"/>
      <c r="N72" s="19"/>
      <c r="O72" s="20"/>
    </row>
    <row r="73" spans="1:15" s="9" customFormat="1" ht="16.350000000000001" customHeight="1" x14ac:dyDescent="0.25">
      <c r="A73" s="44">
        <v>58</v>
      </c>
      <c r="B73" s="53" t="s">
        <v>43</v>
      </c>
      <c r="C73" s="45" t="s">
        <v>127</v>
      </c>
      <c r="D73" s="12">
        <v>14.51826</v>
      </c>
      <c r="E73" s="46">
        <f>D73/M73*100</f>
        <v>103.70185714285714</v>
      </c>
      <c r="F73" s="47">
        <v>18135</v>
      </c>
      <c r="G73" s="46">
        <f>F73/N73*100</f>
        <v>226.68750000000003</v>
      </c>
      <c r="H73" s="13"/>
      <c r="I73" s="43"/>
      <c r="J73" s="43"/>
      <c r="K73" s="34" t="s">
        <v>16</v>
      </c>
      <c r="M73" s="14">
        <v>14</v>
      </c>
      <c r="N73" s="14">
        <v>8000</v>
      </c>
      <c r="O73" s="15"/>
    </row>
    <row r="74" spans="1:15" s="9" customFormat="1" ht="16.350000000000001" customHeight="1" x14ac:dyDescent="0.25">
      <c r="A74" s="44">
        <v>59</v>
      </c>
      <c r="B74" s="53" t="s">
        <v>45</v>
      </c>
      <c r="C74" s="45" t="s">
        <v>128</v>
      </c>
      <c r="D74" s="12">
        <v>53.185490000000001</v>
      </c>
      <c r="E74" s="46">
        <f>D74/M74*100</f>
        <v>379.89635714285714</v>
      </c>
      <c r="F74" s="47">
        <v>8382</v>
      </c>
      <c r="G74" s="46">
        <f>F74/N74*100</f>
        <v>104.77499999999999</v>
      </c>
      <c r="H74" s="13"/>
      <c r="I74" s="43"/>
      <c r="J74" s="43"/>
      <c r="K74" s="34" t="s">
        <v>16</v>
      </c>
      <c r="M74" s="14">
        <v>14</v>
      </c>
      <c r="N74" s="14">
        <v>8000</v>
      </c>
      <c r="O74" s="15"/>
    </row>
    <row r="75" spans="1:15" s="9" customFormat="1" ht="17.45" customHeight="1" x14ac:dyDescent="0.25">
      <c r="A75" s="39"/>
      <c r="B75" s="50" t="s">
        <v>129</v>
      </c>
      <c r="C75" s="41" t="s">
        <v>130</v>
      </c>
      <c r="D75" s="16">
        <f>D76+D82</f>
        <v>258.42174</v>
      </c>
      <c r="E75" s="16">
        <f>D75/M75*100</f>
        <v>172.28116</v>
      </c>
      <c r="F75" s="17">
        <f>F76+F82</f>
        <v>208844</v>
      </c>
      <c r="G75" s="46"/>
      <c r="H75" s="54"/>
      <c r="I75" s="48"/>
      <c r="J75" s="48"/>
      <c r="K75" s="34"/>
      <c r="M75" s="19">
        <v>150</v>
      </c>
      <c r="N75" s="19">
        <v>150000</v>
      </c>
      <c r="O75" s="20"/>
    </row>
    <row r="76" spans="1:15" s="9" customFormat="1" ht="17.45" customHeight="1" x14ac:dyDescent="0.25">
      <c r="A76" s="39"/>
      <c r="B76" s="50">
        <v>1</v>
      </c>
      <c r="C76" s="41" t="s">
        <v>19</v>
      </c>
      <c r="D76" s="16">
        <f>SUM(D77:D81)</f>
        <v>147.83026000000001</v>
      </c>
      <c r="E76" s="16"/>
      <c r="F76" s="17">
        <f>SUM(F77:F81)</f>
        <v>57124</v>
      </c>
      <c r="G76" s="46"/>
      <c r="H76" s="54"/>
      <c r="I76" s="48"/>
      <c r="J76" s="48"/>
      <c r="K76" s="34"/>
      <c r="M76" s="19"/>
      <c r="N76" s="19"/>
      <c r="O76" s="20"/>
    </row>
    <row r="77" spans="1:15" s="9" customFormat="1" ht="17.45" customHeight="1" x14ac:dyDescent="0.25">
      <c r="A77" s="44">
        <v>60</v>
      </c>
      <c r="B77" s="44" t="s">
        <v>20</v>
      </c>
      <c r="C77" s="45" t="s">
        <v>131</v>
      </c>
      <c r="D77" s="12">
        <v>18.560289999999998</v>
      </c>
      <c r="E77" s="46">
        <f>D77/M77*100</f>
        <v>37.120579999999997</v>
      </c>
      <c r="F77" s="47">
        <v>9171</v>
      </c>
      <c r="G77" s="46">
        <f>F77/N77*100</f>
        <v>183.42000000000002</v>
      </c>
      <c r="H77" s="13" t="s">
        <v>16</v>
      </c>
      <c r="I77" s="43"/>
      <c r="J77" s="43"/>
      <c r="K77" s="34" t="s">
        <v>16</v>
      </c>
      <c r="M77" s="14">
        <v>50</v>
      </c>
      <c r="N77" s="14">
        <v>5000</v>
      </c>
      <c r="O77" s="15"/>
    </row>
    <row r="78" spans="1:15" s="9" customFormat="1" ht="17.45" customHeight="1" x14ac:dyDescent="0.25">
      <c r="A78" s="44">
        <v>61</v>
      </c>
      <c r="B78" s="44" t="s">
        <v>22</v>
      </c>
      <c r="C78" s="45" t="s">
        <v>132</v>
      </c>
      <c r="D78" s="12">
        <v>34.093519999999998</v>
      </c>
      <c r="E78" s="46">
        <f>D78/M78*100</f>
        <v>68.187039999999996</v>
      </c>
      <c r="F78" s="47">
        <v>3665</v>
      </c>
      <c r="G78" s="46">
        <f>F78/N78*100</f>
        <v>73.3</v>
      </c>
      <c r="H78" s="13" t="s">
        <v>16</v>
      </c>
      <c r="I78" s="43"/>
      <c r="J78" s="43"/>
      <c r="K78" s="34" t="s">
        <v>16</v>
      </c>
      <c r="M78" s="14">
        <v>50</v>
      </c>
      <c r="N78" s="14">
        <v>5000</v>
      </c>
      <c r="O78" s="15"/>
    </row>
    <row r="79" spans="1:15" s="9" customFormat="1" ht="17.45" customHeight="1" x14ac:dyDescent="0.25">
      <c r="A79" s="44">
        <v>62</v>
      </c>
      <c r="B79" s="44" t="s">
        <v>24</v>
      </c>
      <c r="C79" s="45" t="s">
        <v>133</v>
      </c>
      <c r="D79" s="12">
        <v>51.728619999999999</v>
      </c>
      <c r="E79" s="46">
        <f>D79/M79*100</f>
        <v>103.45724000000001</v>
      </c>
      <c r="F79" s="47">
        <v>16007</v>
      </c>
      <c r="G79" s="46">
        <f>F79/N79*100</f>
        <v>640.28</v>
      </c>
      <c r="H79" s="13" t="s">
        <v>16</v>
      </c>
      <c r="I79" s="43"/>
      <c r="J79" s="43"/>
      <c r="K79" s="34" t="s">
        <v>16</v>
      </c>
      <c r="M79" s="14">
        <v>50</v>
      </c>
      <c r="N79" s="14">
        <v>2500</v>
      </c>
      <c r="O79" s="15"/>
    </row>
    <row r="80" spans="1:15" s="9" customFormat="1" ht="17.45" customHeight="1" x14ac:dyDescent="0.25">
      <c r="A80" s="44">
        <v>63</v>
      </c>
      <c r="B80" s="44" t="s">
        <v>26</v>
      </c>
      <c r="C80" s="45" t="s">
        <v>134</v>
      </c>
      <c r="D80" s="12">
        <v>32.656269999999999</v>
      </c>
      <c r="E80" s="46">
        <f>D80/M80*100</f>
        <v>65.312539999999998</v>
      </c>
      <c r="F80" s="47">
        <v>18331</v>
      </c>
      <c r="G80" s="46">
        <f>F80/N80*100</f>
        <v>733.24</v>
      </c>
      <c r="H80" s="13" t="s">
        <v>16</v>
      </c>
      <c r="I80" s="43"/>
      <c r="J80" s="43"/>
      <c r="K80" s="34" t="s">
        <v>16</v>
      </c>
      <c r="M80" s="14">
        <v>50</v>
      </c>
      <c r="N80" s="14">
        <v>2500</v>
      </c>
      <c r="O80" s="15"/>
    </row>
    <row r="81" spans="1:15" s="9" customFormat="1" ht="17.45" customHeight="1" x14ac:dyDescent="0.25">
      <c r="A81" s="44">
        <v>64</v>
      </c>
      <c r="B81" s="44" t="s">
        <v>28</v>
      </c>
      <c r="C81" s="45" t="s">
        <v>135</v>
      </c>
      <c r="D81" s="12">
        <v>10.791559999999999</v>
      </c>
      <c r="E81" s="46">
        <f>D81/M81*100</f>
        <v>35.971866666666664</v>
      </c>
      <c r="F81" s="47">
        <v>9950</v>
      </c>
      <c r="G81" s="46">
        <f>F81/N81*100</f>
        <v>124.37499999999999</v>
      </c>
      <c r="H81" s="13"/>
      <c r="I81" s="43"/>
      <c r="J81" s="43"/>
      <c r="K81" s="34" t="s">
        <v>16</v>
      </c>
      <c r="M81" s="14">
        <v>30</v>
      </c>
      <c r="N81" s="14">
        <v>8000</v>
      </c>
      <c r="O81" s="15"/>
    </row>
    <row r="82" spans="1:15" s="9" customFormat="1" ht="17.45" customHeight="1" x14ac:dyDescent="0.25">
      <c r="A82" s="39"/>
      <c r="B82" s="50">
        <v>2</v>
      </c>
      <c r="C82" s="41" t="s">
        <v>42</v>
      </c>
      <c r="D82" s="16">
        <f>SUM(D83:D95)</f>
        <v>110.59147999999999</v>
      </c>
      <c r="E82" s="16"/>
      <c r="F82" s="17">
        <f>SUM(F83:F95)</f>
        <v>151720</v>
      </c>
      <c r="G82" s="46"/>
      <c r="H82" s="54"/>
      <c r="I82" s="48"/>
      <c r="J82" s="48"/>
      <c r="K82" s="34"/>
      <c r="M82" s="19"/>
      <c r="N82" s="19"/>
      <c r="O82" s="20"/>
    </row>
    <row r="83" spans="1:15" s="9" customFormat="1" ht="17.45" customHeight="1" x14ac:dyDescent="0.25">
      <c r="A83" s="44">
        <v>65</v>
      </c>
      <c r="B83" s="44" t="s">
        <v>43</v>
      </c>
      <c r="C83" s="45" t="s">
        <v>136</v>
      </c>
      <c r="D83" s="12">
        <v>4.3365900000000002</v>
      </c>
      <c r="E83" s="46">
        <f t="shared" ref="E83:E95" si="6">D83/M83*100</f>
        <v>78.847090909090909</v>
      </c>
      <c r="F83" s="47">
        <v>12508</v>
      </c>
      <c r="G83" s="46">
        <f>F83/N83*100</f>
        <v>178.68571428571428</v>
      </c>
      <c r="H83" s="13"/>
      <c r="I83" s="48"/>
      <c r="J83" s="48"/>
      <c r="K83" s="34" t="s">
        <v>16</v>
      </c>
      <c r="M83" s="18">
        <v>5.5</v>
      </c>
      <c r="N83" s="14">
        <v>7000</v>
      </c>
      <c r="O83" s="15"/>
    </row>
    <row r="84" spans="1:15" s="9" customFormat="1" ht="17.45" customHeight="1" x14ac:dyDescent="0.25">
      <c r="A84" s="44">
        <v>66</v>
      </c>
      <c r="B84" s="44" t="s">
        <v>45</v>
      </c>
      <c r="C84" s="45" t="s">
        <v>137</v>
      </c>
      <c r="D84" s="12">
        <v>3.8725599999999996</v>
      </c>
      <c r="E84" s="46">
        <f t="shared" si="6"/>
        <v>70.410181818181812</v>
      </c>
      <c r="F84" s="47">
        <v>3873</v>
      </c>
      <c r="G84" s="46">
        <f>F84/N84*100</f>
        <v>55.328571428571429</v>
      </c>
      <c r="H84" s="13" t="s">
        <v>16</v>
      </c>
      <c r="I84" s="43"/>
      <c r="J84" s="43"/>
      <c r="K84" s="34" t="s">
        <v>16</v>
      </c>
      <c r="M84" s="18">
        <v>5.5</v>
      </c>
      <c r="N84" s="14">
        <v>7000</v>
      </c>
      <c r="O84" s="15"/>
    </row>
    <row r="85" spans="1:15" s="9" customFormat="1" ht="17.45" customHeight="1" x14ac:dyDescent="0.25">
      <c r="A85" s="44">
        <v>67</v>
      </c>
      <c r="B85" s="44" t="s">
        <v>47</v>
      </c>
      <c r="C85" s="45" t="s">
        <v>138</v>
      </c>
      <c r="D85" s="12">
        <v>3.5051799999999997</v>
      </c>
      <c r="E85" s="46">
        <f t="shared" si="6"/>
        <v>63.73054545454545</v>
      </c>
      <c r="F85" s="47">
        <v>6759</v>
      </c>
      <c r="G85" s="46">
        <f>F85/N85*100</f>
        <v>96.55714285714285</v>
      </c>
      <c r="H85" s="13"/>
      <c r="I85" s="43"/>
      <c r="J85" s="43"/>
      <c r="K85" s="34" t="s">
        <v>16</v>
      </c>
      <c r="M85" s="18">
        <v>5.5</v>
      </c>
      <c r="N85" s="14">
        <v>7000</v>
      </c>
      <c r="O85" s="15"/>
    </row>
    <row r="86" spans="1:15" s="9" customFormat="1" ht="17.45" customHeight="1" x14ac:dyDescent="0.25">
      <c r="A86" s="44">
        <v>68</v>
      </c>
      <c r="B86" s="44" t="s">
        <v>49</v>
      </c>
      <c r="C86" s="45" t="s">
        <v>139</v>
      </c>
      <c r="D86" s="12">
        <v>7.72525</v>
      </c>
      <c r="E86" s="46">
        <f t="shared" si="6"/>
        <v>140.45909090909089</v>
      </c>
      <c r="F86" s="47">
        <v>22313</v>
      </c>
      <c r="G86" s="46">
        <f>F86/N88*100</f>
        <v>318.75714285714287</v>
      </c>
      <c r="H86" s="13"/>
      <c r="I86" s="43"/>
      <c r="J86" s="43"/>
      <c r="K86" s="34" t="s">
        <v>16</v>
      </c>
      <c r="M86" s="18">
        <v>5.5</v>
      </c>
      <c r="N86" s="14">
        <v>7000</v>
      </c>
      <c r="O86" s="15"/>
    </row>
    <row r="87" spans="1:15" s="9" customFormat="1" ht="17.45" customHeight="1" x14ac:dyDescent="0.25">
      <c r="A87" s="44">
        <v>69</v>
      </c>
      <c r="B87" s="44" t="s">
        <v>51</v>
      </c>
      <c r="C87" s="45" t="s">
        <v>140</v>
      </c>
      <c r="D87" s="12">
        <v>14.36702</v>
      </c>
      <c r="E87" s="46">
        <f t="shared" si="6"/>
        <v>261.21854545454545</v>
      </c>
      <c r="F87" s="47">
        <v>12117</v>
      </c>
      <c r="G87" s="46">
        <f>F87/N86*100</f>
        <v>173.10000000000002</v>
      </c>
      <c r="H87" s="13"/>
      <c r="I87" s="43"/>
      <c r="J87" s="43"/>
      <c r="K87" s="34" t="s">
        <v>16</v>
      </c>
      <c r="M87" s="18">
        <v>5.5</v>
      </c>
      <c r="N87" s="14">
        <v>7000</v>
      </c>
      <c r="O87" s="15"/>
    </row>
    <row r="88" spans="1:15" s="9" customFormat="1" ht="17.45" customHeight="1" x14ac:dyDescent="0.25">
      <c r="A88" s="44">
        <v>70</v>
      </c>
      <c r="B88" s="44" t="s">
        <v>53</v>
      </c>
      <c r="C88" s="45" t="s">
        <v>141</v>
      </c>
      <c r="D88" s="12">
        <v>6.4745299999999997</v>
      </c>
      <c r="E88" s="46">
        <f t="shared" si="6"/>
        <v>117.71872727272728</v>
      </c>
      <c r="F88" s="47">
        <v>9887</v>
      </c>
      <c r="G88" s="46">
        <f>F88/N87*100</f>
        <v>141.24285714285713</v>
      </c>
      <c r="H88" s="13"/>
      <c r="I88" s="43"/>
      <c r="J88" s="43"/>
      <c r="K88" s="34" t="s">
        <v>16</v>
      </c>
      <c r="M88" s="18">
        <v>5.5</v>
      </c>
      <c r="N88" s="14">
        <v>7000</v>
      </c>
      <c r="O88" s="15"/>
    </row>
    <row r="89" spans="1:15" s="9" customFormat="1" ht="17.45" customHeight="1" x14ac:dyDescent="0.25">
      <c r="A89" s="44">
        <v>71</v>
      </c>
      <c r="B89" s="44" t="s">
        <v>55</v>
      </c>
      <c r="C89" s="45" t="s">
        <v>142</v>
      </c>
      <c r="D89" s="12">
        <v>18.476959999999998</v>
      </c>
      <c r="E89" s="46">
        <f t="shared" si="6"/>
        <v>335.94472727272728</v>
      </c>
      <c r="F89" s="47">
        <v>17778</v>
      </c>
      <c r="G89" s="46">
        <f t="shared" ref="G89:G95" si="7">F89/N89*100</f>
        <v>253.97142857142856</v>
      </c>
      <c r="H89" s="13"/>
      <c r="I89" s="43"/>
      <c r="J89" s="43"/>
      <c r="K89" s="34" t="s">
        <v>16</v>
      </c>
      <c r="M89" s="18">
        <v>5.5</v>
      </c>
      <c r="N89" s="14">
        <v>7000</v>
      </c>
      <c r="O89" s="15"/>
    </row>
    <row r="90" spans="1:15" s="9" customFormat="1" ht="17.45" customHeight="1" x14ac:dyDescent="0.25">
      <c r="A90" s="44">
        <v>72</v>
      </c>
      <c r="B90" s="44" t="s">
        <v>57</v>
      </c>
      <c r="C90" s="45" t="s">
        <v>143</v>
      </c>
      <c r="D90" s="12">
        <v>8.3104200000000006</v>
      </c>
      <c r="E90" s="46">
        <f t="shared" si="6"/>
        <v>151.09854545454547</v>
      </c>
      <c r="F90" s="47">
        <v>9703</v>
      </c>
      <c r="G90" s="46">
        <f t="shared" si="7"/>
        <v>138.6142857142857</v>
      </c>
      <c r="H90" s="13"/>
      <c r="I90" s="43"/>
      <c r="J90" s="43"/>
      <c r="K90" s="34" t="s">
        <v>16</v>
      </c>
      <c r="M90" s="18">
        <v>5.5</v>
      </c>
      <c r="N90" s="14">
        <v>7000</v>
      </c>
      <c r="O90" s="15"/>
    </row>
    <row r="91" spans="1:15" s="9" customFormat="1" ht="17.45" customHeight="1" x14ac:dyDescent="0.25">
      <c r="A91" s="44">
        <v>73</v>
      </c>
      <c r="B91" s="44" t="s">
        <v>59</v>
      </c>
      <c r="C91" s="45" t="s">
        <v>144</v>
      </c>
      <c r="D91" s="12">
        <v>9.3251100000000005</v>
      </c>
      <c r="E91" s="46">
        <f t="shared" si="6"/>
        <v>169.54745454545454</v>
      </c>
      <c r="F91" s="47">
        <v>10558</v>
      </c>
      <c r="G91" s="46">
        <f t="shared" si="7"/>
        <v>150.82857142857142</v>
      </c>
      <c r="H91" s="13"/>
      <c r="I91" s="43"/>
      <c r="J91" s="43"/>
      <c r="K91" s="34" t="s">
        <v>16</v>
      </c>
      <c r="M91" s="18">
        <v>5.5</v>
      </c>
      <c r="N91" s="14">
        <v>7000</v>
      </c>
      <c r="O91" s="15"/>
    </row>
    <row r="92" spans="1:15" s="9" customFormat="1" ht="17.45" customHeight="1" x14ac:dyDescent="0.25">
      <c r="A92" s="44">
        <v>74</v>
      </c>
      <c r="B92" s="44" t="s">
        <v>61</v>
      </c>
      <c r="C92" s="45" t="s">
        <v>145</v>
      </c>
      <c r="D92" s="12">
        <v>4.7875100000000002</v>
      </c>
      <c r="E92" s="46">
        <f t="shared" si="6"/>
        <v>87.045636363636376</v>
      </c>
      <c r="F92" s="47">
        <v>6712</v>
      </c>
      <c r="G92" s="46">
        <f t="shared" si="7"/>
        <v>95.885714285714286</v>
      </c>
      <c r="H92" s="13"/>
      <c r="I92" s="43"/>
      <c r="J92" s="43"/>
      <c r="K92" s="34" t="s">
        <v>16</v>
      </c>
      <c r="M92" s="18">
        <v>5.5</v>
      </c>
      <c r="N92" s="14">
        <v>7000</v>
      </c>
      <c r="O92" s="15"/>
    </row>
    <row r="93" spans="1:15" s="9" customFormat="1" ht="17.45" customHeight="1" x14ac:dyDescent="0.25">
      <c r="A93" s="44">
        <v>75</v>
      </c>
      <c r="B93" s="44" t="s">
        <v>63</v>
      </c>
      <c r="C93" s="45" t="s">
        <v>146</v>
      </c>
      <c r="D93" s="12">
        <v>5.4840599999999995</v>
      </c>
      <c r="E93" s="46">
        <f t="shared" si="6"/>
        <v>99.710181818181809</v>
      </c>
      <c r="F93" s="47">
        <v>6922</v>
      </c>
      <c r="G93" s="46">
        <f t="shared" si="7"/>
        <v>98.885714285714286</v>
      </c>
      <c r="H93" s="13"/>
      <c r="I93" s="43"/>
      <c r="J93" s="43"/>
      <c r="K93" s="34" t="s">
        <v>16</v>
      </c>
      <c r="M93" s="18">
        <v>5.5</v>
      </c>
      <c r="N93" s="14">
        <v>7000</v>
      </c>
      <c r="O93" s="15"/>
    </row>
    <row r="94" spans="1:15" s="9" customFormat="1" ht="17.45" customHeight="1" x14ac:dyDescent="0.25">
      <c r="A94" s="44">
        <v>76</v>
      </c>
      <c r="B94" s="44" t="s">
        <v>65</v>
      </c>
      <c r="C94" s="45" t="s">
        <v>147</v>
      </c>
      <c r="D94" s="12">
        <v>14.82755</v>
      </c>
      <c r="E94" s="46">
        <f t="shared" si="6"/>
        <v>269.59181818181821</v>
      </c>
      <c r="F94" s="47">
        <v>19036</v>
      </c>
      <c r="G94" s="46">
        <f t="shared" si="7"/>
        <v>271.94285714285712</v>
      </c>
      <c r="H94" s="13"/>
      <c r="I94" s="43"/>
      <c r="J94" s="43"/>
      <c r="K94" s="34" t="s">
        <v>16</v>
      </c>
      <c r="M94" s="18">
        <v>5.5</v>
      </c>
      <c r="N94" s="14">
        <v>7000</v>
      </c>
      <c r="O94" s="15"/>
    </row>
    <row r="95" spans="1:15" s="9" customFormat="1" ht="17.45" customHeight="1" x14ac:dyDescent="0.25">
      <c r="A95" s="44">
        <v>77</v>
      </c>
      <c r="B95" s="44" t="s">
        <v>67</v>
      </c>
      <c r="C95" s="45" t="s">
        <v>80</v>
      </c>
      <c r="D95" s="12">
        <v>9.0987399999999994</v>
      </c>
      <c r="E95" s="46">
        <f t="shared" si="6"/>
        <v>165.43163636363636</v>
      </c>
      <c r="F95" s="47">
        <v>13554</v>
      </c>
      <c r="G95" s="46">
        <f t="shared" si="7"/>
        <v>193.62857142857143</v>
      </c>
      <c r="H95" s="13"/>
      <c r="I95" s="43"/>
      <c r="J95" s="43"/>
      <c r="K95" s="34" t="s">
        <v>16</v>
      </c>
      <c r="M95" s="18">
        <v>5.5</v>
      </c>
      <c r="N95" s="14">
        <v>7000</v>
      </c>
      <c r="O95" s="15"/>
    </row>
    <row r="96" spans="1:15" s="9" customFormat="1" ht="16.350000000000001" customHeight="1" x14ac:dyDescent="0.25">
      <c r="A96" s="88" t="s">
        <v>148</v>
      </c>
      <c r="B96" s="88"/>
      <c r="C96" s="41" t="s">
        <v>149</v>
      </c>
      <c r="D96" s="16">
        <f>D97+D117</f>
        <v>241.38997000000001</v>
      </c>
      <c r="E96" s="16"/>
      <c r="F96" s="17">
        <f>F97+F117</f>
        <v>178393</v>
      </c>
      <c r="G96" s="46"/>
      <c r="H96" s="42"/>
      <c r="I96" s="49"/>
      <c r="J96" s="49"/>
      <c r="K96" s="34"/>
      <c r="M96" s="19">
        <v>450</v>
      </c>
      <c r="N96" s="19">
        <v>120000</v>
      </c>
      <c r="O96" s="20"/>
    </row>
    <row r="97" spans="1:15" s="9" customFormat="1" ht="16.350000000000001" customHeight="1" x14ac:dyDescent="0.25">
      <c r="A97" s="44"/>
      <c r="B97" s="50">
        <v>1</v>
      </c>
      <c r="C97" s="41" t="s">
        <v>19</v>
      </c>
      <c r="D97" s="16">
        <f>SUM(D98:D116)</f>
        <v>231.06632999999999</v>
      </c>
      <c r="E97" s="16"/>
      <c r="F97" s="17">
        <f>SUM(F98:F116)</f>
        <v>167277</v>
      </c>
      <c r="G97" s="46"/>
      <c r="H97" s="13"/>
      <c r="I97" s="49"/>
      <c r="J97" s="49"/>
      <c r="K97" s="34"/>
      <c r="M97" s="14"/>
      <c r="N97" s="14"/>
      <c r="O97" s="15"/>
    </row>
    <row r="98" spans="1:15" s="9" customFormat="1" ht="16.350000000000001" customHeight="1" x14ac:dyDescent="0.25">
      <c r="A98" s="44">
        <v>78</v>
      </c>
      <c r="B98" s="44" t="s">
        <v>20</v>
      </c>
      <c r="C98" s="45" t="s">
        <v>150</v>
      </c>
      <c r="D98" s="12">
        <v>17.44078</v>
      </c>
      <c r="E98" s="46">
        <f t="shared" ref="E98:E116" si="8">D98/M98*100</f>
        <v>34.88156</v>
      </c>
      <c r="F98" s="47">
        <v>7549</v>
      </c>
      <c r="G98" s="46">
        <f t="shared" ref="G98:G116" si="9">F98/N98*100</f>
        <v>335.51111111111112</v>
      </c>
      <c r="H98" s="13" t="s">
        <v>16</v>
      </c>
      <c r="I98" s="49"/>
      <c r="J98" s="49"/>
      <c r="K98" s="34" t="s">
        <v>16</v>
      </c>
      <c r="M98" s="14">
        <v>50</v>
      </c>
      <c r="N98" s="14">
        <v>2250</v>
      </c>
      <c r="O98" s="15"/>
    </row>
    <row r="99" spans="1:15" s="9" customFormat="1" ht="16.350000000000001" customHeight="1" x14ac:dyDescent="0.25">
      <c r="A99" s="44">
        <v>79</v>
      </c>
      <c r="B99" s="44" t="s">
        <v>22</v>
      </c>
      <c r="C99" s="45" t="s">
        <v>151</v>
      </c>
      <c r="D99" s="12">
        <v>14.037619999999999</v>
      </c>
      <c r="E99" s="46">
        <f t="shared" si="8"/>
        <v>46.792066666666656</v>
      </c>
      <c r="F99" s="47">
        <v>7978</v>
      </c>
      <c r="G99" s="46">
        <f t="shared" si="9"/>
        <v>99.724999999999994</v>
      </c>
      <c r="H99" s="13"/>
      <c r="I99" s="49"/>
      <c r="J99" s="49"/>
      <c r="K99" s="34" t="s">
        <v>16</v>
      </c>
      <c r="M99" s="14">
        <v>30</v>
      </c>
      <c r="N99" s="14">
        <v>8000</v>
      </c>
      <c r="O99" s="15"/>
    </row>
    <row r="100" spans="1:15" s="9" customFormat="1" ht="16.350000000000001" customHeight="1" x14ac:dyDescent="0.25">
      <c r="A100" s="44">
        <v>80</v>
      </c>
      <c r="B100" s="44" t="s">
        <v>24</v>
      </c>
      <c r="C100" s="45" t="s">
        <v>152</v>
      </c>
      <c r="D100" s="12">
        <v>9.6151199999999992</v>
      </c>
      <c r="E100" s="46">
        <f t="shared" si="8"/>
        <v>32.050399999999996</v>
      </c>
      <c r="F100" s="47">
        <v>6657</v>
      </c>
      <c r="G100" s="46">
        <f t="shared" si="9"/>
        <v>83.212500000000006</v>
      </c>
      <c r="H100" s="13"/>
      <c r="I100" s="49"/>
      <c r="J100" s="49"/>
      <c r="K100" s="34" t="s">
        <v>16</v>
      </c>
      <c r="M100" s="14">
        <v>30</v>
      </c>
      <c r="N100" s="14">
        <v>8000</v>
      </c>
      <c r="O100" s="15"/>
    </row>
    <row r="101" spans="1:15" s="9" customFormat="1" ht="16.350000000000001" customHeight="1" x14ac:dyDescent="0.25">
      <c r="A101" s="44">
        <v>81</v>
      </c>
      <c r="B101" s="44" t="s">
        <v>26</v>
      </c>
      <c r="C101" s="45" t="s">
        <v>153</v>
      </c>
      <c r="D101" s="12">
        <v>12.72401</v>
      </c>
      <c r="E101" s="46">
        <f t="shared" si="8"/>
        <v>42.413366666666668</v>
      </c>
      <c r="F101" s="47">
        <v>10604</v>
      </c>
      <c r="G101" s="46">
        <f t="shared" si="9"/>
        <v>132.54999999999998</v>
      </c>
      <c r="H101" s="13"/>
      <c r="I101" s="49"/>
      <c r="J101" s="49"/>
      <c r="K101" s="34" t="s">
        <v>16</v>
      </c>
      <c r="M101" s="14">
        <v>30</v>
      </c>
      <c r="N101" s="14">
        <v>8000</v>
      </c>
      <c r="O101" s="15"/>
    </row>
    <row r="102" spans="1:15" s="9" customFormat="1" ht="16.350000000000001" customHeight="1" x14ac:dyDescent="0.25">
      <c r="A102" s="44">
        <v>82</v>
      </c>
      <c r="B102" s="44" t="s">
        <v>28</v>
      </c>
      <c r="C102" s="45" t="s">
        <v>154</v>
      </c>
      <c r="D102" s="12">
        <v>7.5691899999999999</v>
      </c>
      <c r="E102" s="46">
        <f t="shared" si="8"/>
        <v>25.230633333333337</v>
      </c>
      <c r="F102" s="47">
        <v>8710</v>
      </c>
      <c r="G102" s="46">
        <f t="shared" si="9"/>
        <v>108.87500000000001</v>
      </c>
      <c r="H102" s="13"/>
      <c r="I102" s="48"/>
      <c r="J102" s="48"/>
      <c r="K102" s="34" t="s">
        <v>16</v>
      </c>
      <c r="M102" s="14">
        <v>30</v>
      </c>
      <c r="N102" s="14">
        <v>8000</v>
      </c>
      <c r="O102" s="15"/>
    </row>
    <row r="103" spans="1:15" s="9" customFormat="1" ht="16.350000000000001" customHeight="1" x14ac:dyDescent="0.25">
      <c r="A103" s="44">
        <v>83</v>
      </c>
      <c r="B103" s="44" t="s">
        <v>30</v>
      </c>
      <c r="C103" s="45" t="s">
        <v>155</v>
      </c>
      <c r="D103" s="12">
        <v>5.3220299999999998</v>
      </c>
      <c r="E103" s="46">
        <f t="shared" si="8"/>
        <v>17.740100000000002</v>
      </c>
      <c r="F103" s="47">
        <v>7793</v>
      </c>
      <c r="G103" s="46">
        <f t="shared" si="9"/>
        <v>97.412500000000009</v>
      </c>
      <c r="H103" s="13"/>
      <c r="I103" s="48"/>
      <c r="J103" s="48"/>
      <c r="K103" s="34" t="s">
        <v>16</v>
      </c>
      <c r="M103" s="14">
        <v>30</v>
      </c>
      <c r="N103" s="14">
        <v>8000</v>
      </c>
      <c r="O103" s="15"/>
    </row>
    <row r="104" spans="1:15" s="9" customFormat="1" ht="16.350000000000001" customHeight="1" x14ac:dyDescent="0.25">
      <c r="A104" s="44">
        <v>84</v>
      </c>
      <c r="B104" s="44" t="s">
        <v>32</v>
      </c>
      <c r="C104" s="45" t="s">
        <v>156</v>
      </c>
      <c r="D104" s="12">
        <v>10.204039999999999</v>
      </c>
      <c r="E104" s="46">
        <f t="shared" si="8"/>
        <v>34.013466666666666</v>
      </c>
      <c r="F104" s="47">
        <v>10663</v>
      </c>
      <c r="G104" s="46">
        <f t="shared" si="9"/>
        <v>133.28749999999999</v>
      </c>
      <c r="H104" s="13"/>
      <c r="I104" s="55"/>
      <c r="J104" s="55"/>
      <c r="K104" s="34" t="s">
        <v>16</v>
      </c>
      <c r="M104" s="14">
        <v>30</v>
      </c>
      <c r="N104" s="14">
        <v>8000</v>
      </c>
      <c r="O104" s="15"/>
    </row>
    <row r="105" spans="1:15" s="9" customFormat="1" ht="16.350000000000001" customHeight="1" x14ac:dyDescent="0.25">
      <c r="A105" s="44">
        <v>85</v>
      </c>
      <c r="B105" s="44" t="s">
        <v>34</v>
      </c>
      <c r="C105" s="45" t="s">
        <v>157</v>
      </c>
      <c r="D105" s="12">
        <v>4.6121800000000004</v>
      </c>
      <c r="E105" s="46">
        <f t="shared" si="8"/>
        <v>15.373933333333333</v>
      </c>
      <c r="F105" s="47">
        <v>5681</v>
      </c>
      <c r="G105" s="46">
        <f t="shared" si="9"/>
        <v>71.012500000000003</v>
      </c>
      <c r="H105" s="13"/>
      <c r="I105" s="55"/>
      <c r="J105" s="55"/>
      <c r="K105" s="34" t="s">
        <v>16</v>
      </c>
      <c r="M105" s="14">
        <v>30</v>
      </c>
      <c r="N105" s="14">
        <v>8000</v>
      </c>
      <c r="O105" s="15"/>
    </row>
    <row r="106" spans="1:15" s="9" customFormat="1" ht="16.350000000000001" customHeight="1" x14ac:dyDescent="0.25">
      <c r="A106" s="44">
        <v>86</v>
      </c>
      <c r="B106" s="44" t="s">
        <v>36</v>
      </c>
      <c r="C106" s="45" t="s">
        <v>158</v>
      </c>
      <c r="D106" s="12">
        <v>12.62609</v>
      </c>
      <c r="E106" s="46">
        <f t="shared" si="8"/>
        <v>42.086966666666662</v>
      </c>
      <c r="F106" s="47">
        <v>12726</v>
      </c>
      <c r="G106" s="46">
        <f t="shared" si="9"/>
        <v>159.07500000000002</v>
      </c>
      <c r="H106" s="13"/>
      <c r="I106" s="55"/>
      <c r="J106" s="55"/>
      <c r="K106" s="34" t="s">
        <v>16</v>
      </c>
      <c r="M106" s="14">
        <v>30</v>
      </c>
      <c r="N106" s="14">
        <v>8000</v>
      </c>
      <c r="O106" s="15"/>
    </row>
    <row r="107" spans="1:15" s="9" customFormat="1" ht="16.350000000000001" customHeight="1" x14ac:dyDescent="0.25">
      <c r="A107" s="44">
        <v>87</v>
      </c>
      <c r="B107" s="44" t="s">
        <v>38</v>
      </c>
      <c r="C107" s="45" t="s">
        <v>159</v>
      </c>
      <c r="D107" s="12">
        <v>5.9790000000000001</v>
      </c>
      <c r="E107" s="46">
        <f t="shared" si="8"/>
        <v>19.93</v>
      </c>
      <c r="F107" s="47">
        <v>9278</v>
      </c>
      <c r="G107" s="46">
        <f t="shared" si="9"/>
        <v>115.97500000000001</v>
      </c>
      <c r="H107" s="13"/>
      <c r="I107" s="55"/>
      <c r="J107" s="55"/>
      <c r="K107" s="34" t="s">
        <v>16</v>
      </c>
      <c r="M107" s="14">
        <v>30</v>
      </c>
      <c r="N107" s="14">
        <v>8000</v>
      </c>
      <c r="O107" s="15"/>
    </row>
    <row r="108" spans="1:15" s="9" customFormat="1" ht="16.350000000000001" customHeight="1" x14ac:dyDescent="0.25">
      <c r="A108" s="44">
        <v>88</v>
      </c>
      <c r="B108" s="44" t="s">
        <v>40</v>
      </c>
      <c r="C108" s="45" t="s">
        <v>160</v>
      </c>
      <c r="D108" s="12">
        <v>10.487109999999999</v>
      </c>
      <c r="E108" s="46">
        <f t="shared" si="8"/>
        <v>34.957033333333328</v>
      </c>
      <c r="F108" s="47">
        <v>10685</v>
      </c>
      <c r="G108" s="46">
        <f t="shared" si="9"/>
        <v>133.5625</v>
      </c>
      <c r="H108" s="13"/>
      <c r="I108" s="55"/>
      <c r="J108" s="55"/>
      <c r="K108" s="34" t="s">
        <v>16</v>
      </c>
      <c r="M108" s="14">
        <v>30</v>
      </c>
      <c r="N108" s="14">
        <v>8000</v>
      </c>
      <c r="O108" s="15"/>
    </row>
    <row r="109" spans="1:15" s="9" customFormat="1" ht="16.350000000000001" customHeight="1" x14ac:dyDescent="0.25">
      <c r="A109" s="44">
        <v>89</v>
      </c>
      <c r="B109" s="44" t="s">
        <v>98</v>
      </c>
      <c r="C109" s="45" t="s">
        <v>161</v>
      </c>
      <c r="D109" s="12">
        <v>20.547370000000001</v>
      </c>
      <c r="E109" s="46">
        <f t="shared" si="8"/>
        <v>41.094740000000002</v>
      </c>
      <c r="F109" s="47">
        <v>10100</v>
      </c>
      <c r="G109" s="46">
        <f t="shared" si="9"/>
        <v>404</v>
      </c>
      <c r="H109" s="13" t="s">
        <v>16</v>
      </c>
      <c r="I109" s="55"/>
      <c r="J109" s="55"/>
      <c r="K109" s="34" t="s">
        <v>16</v>
      </c>
      <c r="M109" s="14">
        <v>50</v>
      </c>
      <c r="N109" s="14">
        <v>2500</v>
      </c>
      <c r="O109" s="15"/>
    </row>
    <row r="110" spans="1:15" s="9" customFormat="1" ht="16.350000000000001" customHeight="1" x14ac:dyDescent="0.25">
      <c r="A110" s="44">
        <v>90</v>
      </c>
      <c r="B110" s="44" t="s">
        <v>100</v>
      </c>
      <c r="C110" s="45" t="s">
        <v>162</v>
      </c>
      <c r="D110" s="12">
        <v>21.249380000000002</v>
      </c>
      <c r="E110" s="46">
        <f t="shared" si="8"/>
        <v>70.831266666666664</v>
      </c>
      <c r="F110" s="47">
        <v>9518</v>
      </c>
      <c r="G110" s="46">
        <f t="shared" si="9"/>
        <v>118.97500000000001</v>
      </c>
      <c r="H110" s="13"/>
      <c r="I110" s="55"/>
      <c r="J110" s="55"/>
      <c r="K110" s="34" t="s">
        <v>16</v>
      </c>
      <c r="M110" s="14">
        <v>30</v>
      </c>
      <c r="N110" s="14">
        <v>8000</v>
      </c>
      <c r="O110" s="15"/>
    </row>
    <row r="111" spans="1:15" s="9" customFormat="1" ht="16.350000000000001" customHeight="1" x14ac:dyDescent="0.25">
      <c r="A111" s="44">
        <v>91</v>
      </c>
      <c r="B111" s="44" t="s">
        <v>102</v>
      </c>
      <c r="C111" s="45" t="s">
        <v>163</v>
      </c>
      <c r="D111" s="12">
        <v>21.388259999999999</v>
      </c>
      <c r="E111" s="46">
        <f t="shared" si="8"/>
        <v>42.776519999999998</v>
      </c>
      <c r="F111" s="47">
        <v>9032</v>
      </c>
      <c r="G111" s="46">
        <f t="shared" si="9"/>
        <v>180.64</v>
      </c>
      <c r="H111" s="13" t="s">
        <v>16</v>
      </c>
      <c r="I111" s="55"/>
      <c r="J111" s="55"/>
      <c r="K111" s="34" t="s">
        <v>16</v>
      </c>
      <c r="M111" s="14">
        <v>50</v>
      </c>
      <c r="N111" s="14">
        <v>5000</v>
      </c>
      <c r="O111" s="15"/>
    </row>
    <row r="112" spans="1:15" s="9" customFormat="1" ht="16.350000000000001" customHeight="1" x14ac:dyDescent="0.25">
      <c r="A112" s="44">
        <v>92</v>
      </c>
      <c r="B112" s="44" t="s">
        <v>104</v>
      </c>
      <c r="C112" s="45" t="s">
        <v>164</v>
      </c>
      <c r="D112" s="12">
        <v>27.09093</v>
      </c>
      <c r="E112" s="46">
        <f t="shared" si="8"/>
        <v>54.18186</v>
      </c>
      <c r="F112" s="47">
        <v>6592</v>
      </c>
      <c r="G112" s="46">
        <f t="shared" si="9"/>
        <v>329.59999999999997</v>
      </c>
      <c r="H112" s="13" t="s">
        <v>16</v>
      </c>
      <c r="I112" s="55"/>
      <c r="J112" s="55"/>
      <c r="K112" s="34" t="s">
        <v>16</v>
      </c>
      <c r="M112" s="14">
        <v>50</v>
      </c>
      <c r="N112" s="14">
        <v>2000</v>
      </c>
      <c r="O112" s="15"/>
    </row>
    <row r="113" spans="1:17" s="9" customFormat="1" ht="16.350000000000001" customHeight="1" x14ac:dyDescent="0.25">
      <c r="A113" s="44">
        <v>93</v>
      </c>
      <c r="B113" s="44" t="s">
        <v>106</v>
      </c>
      <c r="C113" s="45" t="s">
        <v>165</v>
      </c>
      <c r="D113" s="12">
        <v>4.9777199999999997</v>
      </c>
      <c r="E113" s="46">
        <f t="shared" si="8"/>
        <v>16.592399999999998</v>
      </c>
      <c r="F113" s="47">
        <v>6501</v>
      </c>
      <c r="G113" s="46">
        <f t="shared" si="9"/>
        <v>81.262500000000003</v>
      </c>
      <c r="H113" s="13"/>
      <c r="I113" s="55"/>
      <c r="J113" s="55"/>
      <c r="K113" s="34" t="s">
        <v>16</v>
      </c>
      <c r="M113" s="14">
        <v>30</v>
      </c>
      <c r="N113" s="14">
        <v>8000</v>
      </c>
      <c r="O113" s="15"/>
    </row>
    <row r="114" spans="1:17" s="9" customFormat="1" ht="16.350000000000001" customHeight="1" x14ac:dyDescent="0.25">
      <c r="A114" s="44">
        <v>94</v>
      </c>
      <c r="B114" s="44" t="s">
        <v>108</v>
      </c>
      <c r="C114" s="45" t="s">
        <v>166</v>
      </c>
      <c r="D114" s="12">
        <v>11.607290000000001</v>
      </c>
      <c r="E114" s="46">
        <f t="shared" si="8"/>
        <v>38.690966666666668</v>
      </c>
      <c r="F114" s="47">
        <v>10839</v>
      </c>
      <c r="G114" s="46">
        <f t="shared" si="9"/>
        <v>135.48750000000001</v>
      </c>
      <c r="H114" s="13"/>
      <c r="I114" s="55"/>
      <c r="J114" s="55"/>
      <c r="K114" s="34" t="s">
        <v>16</v>
      </c>
      <c r="M114" s="14">
        <v>30</v>
      </c>
      <c r="N114" s="14">
        <v>8000</v>
      </c>
      <c r="O114" s="15"/>
    </row>
    <row r="115" spans="1:17" s="9" customFormat="1" ht="16.350000000000001" customHeight="1" x14ac:dyDescent="0.25">
      <c r="A115" s="44">
        <v>95</v>
      </c>
      <c r="B115" s="44" t="s">
        <v>110</v>
      </c>
      <c r="C115" s="45" t="s">
        <v>167</v>
      </c>
      <c r="D115" s="12">
        <v>5.8608200000000004</v>
      </c>
      <c r="E115" s="46">
        <f t="shared" si="8"/>
        <v>19.536066666666667</v>
      </c>
      <c r="F115" s="47">
        <v>6996</v>
      </c>
      <c r="G115" s="46">
        <f t="shared" si="9"/>
        <v>87.45</v>
      </c>
      <c r="H115" s="13"/>
      <c r="I115" s="55"/>
      <c r="J115" s="55"/>
      <c r="K115" s="34" t="s">
        <v>16</v>
      </c>
      <c r="M115" s="14">
        <v>30</v>
      </c>
      <c r="N115" s="14">
        <v>8000</v>
      </c>
      <c r="O115" s="15"/>
    </row>
    <row r="116" spans="1:17" s="9" customFormat="1" ht="16.350000000000001" customHeight="1" x14ac:dyDescent="0.25">
      <c r="A116" s="44">
        <v>96</v>
      </c>
      <c r="B116" s="44" t="s">
        <v>112</v>
      </c>
      <c r="C116" s="45" t="s">
        <v>168</v>
      </c>
      <c r="D116" s="12">
        <v>7.7273900000000006</v>
      </c>
      <c r="E116" s="46">
        <f t="shared" si="8"/>
        <v>25.757966666666672</v>
      </c>
      <c r="F116" s="47">
        <v>9375</v>
      </c>
      <c r="G116" s="46">
        <f t="shared" si="9"/>
        <v>117.1875</v>
      </c>
      <c r="H116" s="13"/>
      <c r="I116" s="55"/>
      <c r="J116" s="55"/>
      <c r="K116" s="34" t="s">
        <v>16</v>
      </c>
      <c r="M116" s="14">
        <v>30</v>
      </c>
      <c r="N116" s="14">
        <v>8000</v>
      </c>
      <c r="O116" s="15"/>
    </row>
    <row r="117" spans="1:17" s="9" customFormat="1" ht="16.350000000000001" customHeight="1" x14ac:dyDescent="0.25">
      <c r="A117" s="39"/>
      <c r="B117" s="51">
        <v>2</v>
      </c>
      <c r="C117" s="41" t="s">
        <v>126</v>
      </c>
      <c r="D117" s="16">
        <f>D118</f>
        <v>10.323640000000001</v>
      </c>
      <c r="E117" s="16"/>
      <c r="F117" s="17">
        <f>F118</f>
        <v>11116</v>
      </c>
      <c r="G117" s="46"/>
      <c r="H117" s="42"/>
      <c r="I117" s="49"/>
      <c r="J117" s="49"/>
      <c r="K117" s="34"/>
      <c r="M117" s="19"/>
      <c r="N117" s="19"/>
      <c r="O117" s="20"/>
    </row>
    <row r="118" spans="1:17" s="9" customFormat="1" ht="16.350000000000001" customHeight="1" x14ac:dyDescent="0.25">
      <c r="A118" s="44">
        <v>97</v>
      </c>
      <c r="B118" s="44" t="s">
        <v>43</v>
      </c>
      <c r="C118" s="45" t="s">
        <v>169</v>
      </c>
      <c r="D118" s="12">
        <v>10.323640000000001</v>
      </c>
      <c r="E118" s="46">
        <f>D118/M118*100</f>
        <v>73.740285714285719</v>
      </c>
      <c r="F118" s="47">
        <v>11116</v>
      </c>
      <c r="G118" s="46">
        <f>F118/N118*100</f>
        <v>138.94999999999999</v>
      </c>
      <c r="H118" s="13"/>
      <c r="I118" s="49"/>
      <c r="J118" s="49"/>
      <c r="K118" s="34" t="s">
        <v>16</v>
      </c>
      <c r="M118" s="14">
        <v>14</v>
      </c>
      <c r="N118" s="14">
        <v>8000</v>
      </c>
      <c r="O118" s="15"/>
    </row>
    <row r="119" spans="1:17" s="9" customFormat="1" ht="18" customHeight="1" x14ac:dyDescent="0.25">
      <c r="A119" s="39"/>
      <c r="B119" s="51" t="s">
        <v>170</v>
      </c>
      <c r="C119" s="41" t="s">
        <v>171</v>
      </c>
      <c r="D119" s="16">
        <f>D120+D132</f>
        <v>431.73139000000003</v>
      </c>
      <c r="E119" s="16"/>
      <c r="F119" s="17">
        <f>F120+F132</f>
        <v>104851</v>
      </c>
      <c r="G119" s="46"/>
      <c r="H119" s="52" t="s">
        <v>16</v>
      </c>
      <c r="I119" s="43"/>
      <c r="J119" s="43"/>
      <c r="K119" s="34"/>
      <c r="M119" s="19">
        <v>450</v>
      </c>
      <c r="N119" s="19">
        <v>120000</v>
      </c>
      <c r="O119" s="20"/>
    </row>
    <row r="120" spans="1:17" s="9" customFormat="1" ht="18" customHeight="1" x14ac:dyDescent="0.25">
      <c r="A120" s="39"/>
      <c r="B120" s="51">
        <v>1</v>
      </c>
      <c r="C120" s="41" t="s">
        <v>19</v>
      </c>
      <c r="D120" s="16">
        <f>SUM(D121:D131)</f>
        <v>381.10133000000002</v>
      </c>
      <c r="E120" s="16"/>
      <c r="F120" s="17">
        <f>SUM(F121:F131)</f>
        <v>76389</v>
      </c>
      <c r="G120" s="46"/>
      <c r="H120" s="52"/>
      <c r="I120" s="43"/>
      <c r="J120" s="43"/>
      <c r="K120" s="34"/>
      <c r="M120" s="19"/>
      <c r="N120" s="19"/>
      <c r="O120" s="20"/>
    </row>
    <row r="121" spans="1:17" s="9" customFormat="1" ht="18" customHeight="1" x14ac:dyDescent="0.25">
      <c r="A121" s="44">
        <v>98</v>
      </c>
      <c r="B121" s="53" t="s">
        <v>20</v>
      </c>
      <c r="C121" s="45" t="s">
        <v>172</v>
      </c>
      <c r="D121" s="12">
        <v>40.542630000000003</v>
      </c>
      <c r="E121" s="46">
        <f t="shared" ref="E121:E131" si="10">D121/M121*100</f>
        <v>81.085260000000005</v>
      </c>
      <c r="F121" s="47">
        <v>4028</v>
      </c>
      <c r="G121" s="46">
        <f t="shared" ref="G121:G131" si="11">F121/N121*100</f>
        <v>201.39999999999998</v>
      </c>
      <c r="H121" s="13" t="s">
        <v>16</v>
      </c>
      <c r="I121" s="43"/>
      <c r="J121" s="43"/>
      <c r="K121" s="34" t="s">
        <v>16</v>
      </c>
      <c r="M121" s="14">
        <v>50</v>
      </c>
      <c r="N121" s="14">
        <v>2000</v>
      </c>
      <c r="O121" s="15"/>
    </row>
    <row r="122" spans="1:17" s="9" customFormat="1" ht="18" customHeight="1" x14ac:dyDescent="0.25">
      <c r="A122" s="44">
        <v>99</v>
      </c>
      <c r="B122" s="53" t="s">
        <v>22</v>
      </c>
      <c r="C122" s="45" t="s">
        <v>173</v>
      </c>
      <c r="D122" s="12">
        <v>12.444430000000001</v>
      </c>
      <c r="E122" s="46">
        <f t="shared" si="10"/>
        <v>24.888860000000001</v>
      </c>
      <c r="F122" s="47">
        <v>3169</v>
      </c>
      <c r="G122" s="46">
        <f t="shared" si="11"/>
        <v>140.84444444444443</v>
      </c>
      <c r="H122" s="13" t="s">
        <v>16</v>
      </c>
      <c r="I122" s="43"/>
      <c r="J122" s="43"/>
      <c r="K122" s="34" t="s">
        <v>16</v>
      </c>
      <c r="M122" s="14">
        <v>50</v>
      </c>
      <c r="N122" s="14">
        <v>2250</v>
      </c>
      <c r="O122" s="15"/>
    </row>
    <row r="123" spans="1:17" s="9" customFormat="1" ht="18" customHeight="1" x14ac:dyDescent="0.25">
      <c r="A123" s="44">
        <v>100</v>
      </c>
      <c r="B123" s="53" t="s">
        <v>24</v>
      </c>
      <c r="C123" s="45" t="s">
        <v>174</v>
      </c>
      <c r="D123" s="12">
        <v>11.902899999999999</v>
      </c>
      <c r="E123" s="46">
        <f t="shared" si="10"/>
        <v>23.805799999999998</v>
      </c>
      <c r="F123" s="47">
        <v>5293</v>
      </c>
      <c r="G123" s="46">
        <f t="shared" si="11"/>
        <v>235.24444444444447</v>
      </c>
      <c r="H123" s="13" t="s">
        <v>16</v>
      </c>
      <c r="I123" s="43"/>
      <c r="J123" s="43"/>
      <c r="K123" s="34" t="s">
        <v>16</v>
      </c>
      <c r="M123" s="14">
        <v>50</v>
      </c>
      <c r="N123" s="14">
        <v>2250</v>
      </c>
      <c r="O123" s="15"/>
    </row>
    <row r="124" spans="1:17" s="9" customFormat="1" ht="18" customHeight="1" x14ac:dyDescent="0.25">
      <c r="A124" s="44">
        <v>101</v>
      </c>
      <c r="B124" s="53" t="s">
        <v>26</v>
      </c>
      <c r="C124" s="45" t="s">
        <v>175</v>
      </c>
      <c r="D124" s="12">
        <v>55.817910000000005</v>
      </c>
      <c r="E124" s="46">
        <f t="shared" si="10"/>
        <v>111.63582000000001</v>
      </c>
      <c r="F124" s="47">
        <v>7242</v>
      </c>
      <c r="G124" s="46">
        <f t="shared" si="11"/>
        <v>413.82857142857137</v>
      </c>
      <c r="H124" s="13" t="s">
        <v>16</v>
      </c>
      <c r="I124" s="43"/>
      <c r="J124" s="43"/>
      <c r="K124" s="34" t="s">
        <v>16</v>
      </c>
      <c r="M124" s="14">
        <v>50</v>
      </c>
      <c r="N124" s="14">
        <v>1750</v>
      </c>
      <c r="O124" s="15"/>
    </row>
    <row r="125" spans="1:17" s="9" customFormat="1" ht="18" customHeight="1" x14ac:dyDescent="0.25">
      <c r="A125" s="44">
        <v>102</v>
      </c>
      <c r="B125" s="53" t="s">
        <v>28</v>
      </c>
      <c r="C125" s="45" t="s">
        <v>176</v>
      </c>
      <c r="D125" s="12">
        <v>30.145859999999999</v>
      </c>
      <c r="E125" s="46">
        <f t="shared" si="10"/>
        <v>60.291719999999991</v>
      </c>
      <c r="F125" s="47">
        <v>7894</v>
      </c>
      <c r="G125" s="46">
        <f t="shared" si="11"/>
        <v>315.76</v>
      </c>
      <c r="H125" s="13" t="s">
        <v>16</v>
      </c>
      <c r="I125" s="43"/>
      <c r="J125" s="43"/>
      <c r="K125" s="34" t="s">
        <v>16</v>
      </c>
      <c r="M125" s="14">
        <v>50</v>
      </c>
      <c r="N125" s="14">
        <v>2500</v>
      </c>
      <c r="O125" s="15"/>
      <c r="Q125" s="21" t="e">
        <f>#REF!+#REF!</f>
        <v>#REF!</v>
      </c>
    </row>
    <row r="126" spans="1:17" s="9" customFormat="1" ht="18" customHeight="1" x14ac:dyDescent="0.25">
      <c r="A126" s="44">
        <v>103</v>
      </c>
      <c r="B126" s="53" t="s">
        <v>30</v>
      </c>
      <c r="C126" s="45" t="s">
        <v>177</v>
      </c>
      <c r="D126" s="12">
        <v>18.21556</v>
      </c>
      <c r="E126" s="46">
        <f t="shared" si="10"/>
        <v>36.43112</v>
      </c>
      <c r="F126" s="47">
        <v>7342</v>
      </c>
      <c r="G126" s="46">
        <f t="shared" si="11"/>
        <v>367.09999999999997</v>
      </c>
      <c r="H126" s="13" t="s">
        <v>16</v>
      </c>
      <c r="I126" s="43"/>
      <c r="J126" s="43"/>
      <c r="K126" s="34" t="s">
        <v>16</v>
      </c>
      <c r="M126" s="14">
        <v>50</v>
      </c>
      <c r="N126" s="14">
        <v>2000</v>
      </c>
      <c r="O126" s="15"/>
    </row>
    <row r="127" spans="1:17" s="9" customFormat="1" ht="18" customHeight="1" x14ac:dyDescent="0.25">
      <c r="A127" s="44">
        <v>104</v>
      </c>
      <c r="B127" s="53" t="s">
        <v>32</v>
      </c>
      <c r="C127" s="45" t="s">
        <v>178</v>
      </c>
      <c r="D127" s="12">
        <v>24.476170000000003</v>
      </c>
      <c r="E127" s="46">
        <f t="shared" si="10"/>
        <v>48.952340000000007</v>
      </c>
      <c r="F127" s="47">
        <v>12209</v>
      </c>
      <c r="G127" s="46">
        <f t="shared" si="11"/>
        <v>697.65714285714284</v>
      </c>
      <c r="H127" s="13" t="s">
        <v>16</v>
      </c>
      <c r="I127" s="43"/>
      <c r="J127" s="43"/>
      <c r="K127" s="34" t="s">
        <v>16</v>
      </c>
      <c r="M127" s="14">
        <v>50</v>
      </c>
      <c r="N127" s="14">
        <v>1750</v>
      </c>
      <c r="O127" s="15"/>
    </row>
    <row r="128" spans="1:17" s="9" customFormat="1" ht="18" customHeight="1" x14ac:dyDescent="0.25">
      <c r="A128" s="44">
        <v>105</v>
      </c>
      <c r="B128" s="53" t="s">
        <v>34</v>
      </c>
      <c r="C128" s="45" t="s">
        <v>179</v>
      </c>
      <c r="D128" s="12">
        <v>14.316780000000001</v>
      </c>
      <c r="E128" s="46">
        <f t="shared" si="10"/>
        <v>28.633560000000003</v>
      </c>
      <c r="F128" s="47">
        <v>3600</v>
      </c>
      <c r="G128" s="46">
        <f t="shared" si="11"/>
        <v>180</v>
      </c>
      <c r="H128" s="13" t="s">
        <v>16</v>
      </c>
      <c r="I128" s="43"/>
      <c r="J128" s="43"/>
      <c r="K128" s="34" t="s">
        <v>16</v>
      </c>
      <c r="M128" s="14">
        <v>50</v>
      </c>
      <c r="N128" s="14">
        <v>2000</v>
      </c>
      <c r="O128" s="15"/>
    </row>
    <row r="129" spans="1:15" s="9" customFormat="1" ht="16.350000000000001" customHeight="1" x14ac:dyDescent="0.25">
      <c r="A129" s="44">
        <v>106</v>
      </c>
      <c r="B129" s="53" t="s">
        <v>36</v>
      </c>
      <c r="C129" s="45" t="s">
        <v>180</v>
      </c>
      <c r="D129" s="12">
        <v>44.312089999999998</v>
      </c>
      <c r="E129" s="46">
        <f t="shared" si="10"/>
        <v>88.624179999999996</v>
      </c>
      <c r="F129" s="47">
        <v>7237</v>
      </c>
      <c r="G129" s="46">
        <f t="shared" si="11"/>
        <v>413.54285714285714</v>
      </c>
      <c r="H129" s="13" t="s">
        <v>16</v>
      </c>
      <c r="I129" s="43"/>
      <c r="J129" s="43"/>
      <c r="K129" s="34" t="s">
        <v>16</v>
      </c>
      <c r="M129" s="14">
        <v>50</v>
      </c>
      <c r="N129" s="14">
        <v>1750</v>
      </c>
      <c r="O129" s="15"/>
    </row>
    <row r="130" spans="1:15" s="9" customFormat="1" ht="16.350000000000001" customHeight="1" x14ac:dyDescent="0.25">
      <c r="A130" s="44">
        <v>107</v>
      </c>
      <c r="B130" s="53" t="s">
        <v>38</v>
      </c>
      <c r="C130" s="45" t="s">
        <v>181</v>
      </c>
      <c r="D130" s="12">
        <v>66.094239999999999</v>
      </c>
      <c r="E130" s="46">
        <f t="shared" si="10"/>
        <v>132.18848</v>
      </c>
      <c r="F130" s="47">
        <v>12041</v>
      </c>
      <c r="G130" s="46">
        <f t="shared" si="11"/>
        <v>535.15555555555557</v>
      </c>
      <c r="H130" s="13" t="s">
        <v>16</v>
      </c>
      <c r="I130" s="43"/>
      <c r="J130" s="43"/>
      <c r="K130" s="34" t="s">
        <v>16</v>
      </c>
      <c r="M130" s="14">
        <v>50</v>
      </c>
      <c r="N130" s="14">
        <v>2250</v>
      </c>
      <c r="O130" s="15"/>
    </row>
    <row r="131" spans="1:15" s="9" customFormat="1" ht="16.350000000000001" customHeight="1" x14ac:dyDescent="0.25">
      <c r="A131" s="44">
        <v>108</v>
      </c>
      <c r="B131" s="53" t="s">
        <v>40</v>
      </c>
      <c r="C131" s="45" t="s">
        <v>182</v>
      </c>
      <c r="D131" s="12">
        <v>62.83276</v>
      </c>
      <c r="E131" s="46">
        <f t="shared" si="10"/>
        <v>125.66552</v>
      </c>
      <c r="F131" s="47">
        <v>6334</v>
      </c>
      <c r="G131" s="46">
        <f t="shared" si="11"/>
        <v>361.94285714285712</v>
      </c>
      <c r="H131" s="13" t="s">
        <v>16</v>
      </c>
      <c r="I131" s="43"/>
      <c r="J131" s="43"/>
      <c r="K131" s="34" t="s">
        <v>16</v>
      </c>
      <c r="M131" s="14">
        <v>50</v>
      </c>
      <c r="N131" s="14">
        <v>1750</v>
      </c>
      <c r="O131" s="15"/>
    </row>
    <row r="132" spans="1:15" s="9" customFormat="1" ht="16.350000000000001" customHeight="1" x14ac:dyDescent="0.25">
      <c r="A132" s="44"/>
      <c r="B132" s="51">
        <v>2</v>
      </c>
      <c r="C132" s="41" t="s">
        <v>183</v>
      </c>
      <c r="D132" s="16">
        <f>SUM(D133:D135)</f>
        <v>50.63006</v>
      </c>
      <c r="E132" s="16"/>
      <c r="F132" s="17">
        <f>SUM(F133:F135)</f>
        <v>28462</v>
      </c>
      <c r="G132" s="46"/>
      <c r="H132" s="13"/>
      <c r="I132" s="43"/>
      <c r="J132" s="43"/>
      <c r="K132" s="34"/>
      <c r="M132" s="14"/>
      <c r="N132" s="14"/>
      <c r="O132" s="15"/>
    </row>
    <row r="133" spans="1:15" s="9" customFormat="1" ht="19.350000000000001" customHeight="1" x14ac:dyDescent="0.25">
      <c r="A133" s="44">
        <v>109</v>
      </c>
      <c r="B133" s="53" t="s">
        <v>43</v>
      </c>
      <c r="C133" s="45" t="s">
        <v>184</v>
      </c>
      <c r="D133" s="12">
        <v>10.211359999999999</v>
      </c>
      <c r="E133" s="46">
        <f>D133/M133*100</f>
        <v>72.938285714285712</v>
      </c>
      <c r="F133" s="47">
        <v>3971</v>
      </c>
      <c r="G133" s="46">
        <f>F133/N133*100</f>
        <v>99.275000000000006</v>
      </c>
      <c r="H133" s="13" t="s">
        <v>16</v>
      </c>
      <c r="I133" s="43"/>
      <c r="J133" s="43"/>
      <c r="K133" s="34" t="s">
        <v>16</v>
      </c>
      <c r="M133" s="14">
        <v>14</v>
      </c>
      <c r="N133" s="14">
        <v>4000</v>
      </c>
      <c r="O133" s="15"/>
    </row>
    <row r="134" spans="1:15" s="9" customFormat="1" ht="19.350000000000001" customHeight="1" x14ac:dyDescent="0.25">
      <c r="A134" s="44">
        <v>110</v>
      </c>
      <c r="B134" s="53" t="s">
        <v>45</v>
      </c>
      <c r="C134" s="45" t="s">
        <v>185</v>
      </c>
      <c r="D134" s="12">
        <v>27.033149999999999</v>
      </c>
      <c r="E134" s="46">
        <f>D134/M134*100</f>
        <v>193.09392857142856</v>
      </c>
      <c r="F134" s="47">
        <v>10085</v>
      </c>
      <c r="G134" s="46">
        <f>F134/N134*100</f>
        <v>252.12500000000003</v>
      </c>
      <c r="H134" s="13" t="s">
        <v>16</v>
      </c>
      <c r="I134" s="43"/>
      <c r="J134" s="43"/>
      <c r="K134" s="34" t="s">
        <v>16</v>
      </c>
      <c r="M134" s="14">
        <v>14</v>
      </c>
      <c r="N134" s="14">
        <v>4000</v>
      </c>
      <c r="O134" s="15"/>
    </row>
    <row r="135" spans="1:15" s="9" customFormat="1" ht="19.350000000000001" customHeight="1" x14ac:dyDescent="0.25">
      <c r="A135" s="44">
        <v>111</v>
      </c>
      <c r="B135" s="53" t="s">
        <v>47</v>
      </c>
      <c r="C135" s="45" t="s">
        <v>186</v>
      </c>
      <c r="D135" s="12">
        <v>13.38555</v>
      </c>
      <c r="E135" s="46">
        <f>D135/M135*100</f>
        <v>95.611071428571421</v>
      </c>
      <c r="F135" s="47">
        <v>14406</v>
      </c>
      <c r="G135" s="46">
        <f>F135/N135*100</f>
        <v>360.15000000000003</v>
      </c>
      <c r="H135" s="13" t="s">
        <v>16</v>
      </c>
      <c r="I135" s="43"/>
      <c r="J135" s="43"/>
      <c r="K135" s="34" t="s">
        <v>16</v>
      </c>
      <c r="M135" s="14">
        <v>14</v>
      </c>
      <c r="N135" s="14">
        <v>4000</v>
      </c>
      <c r="O135" s="15"/>
    </row>
    <row r="136" spans="1:15" s="9" customFormat="1" ht="19.350000000000001" customHeight="1" x14ac:dyDescent="0.25">
      <c r="A136" s="39"/>
      <c r="B136" s="40" t="s">
        <v>187</v>
      </c>
      <c r="C136" s="41" t="s">
        <v>188</v>
      </c>
      <c r="D136" s="16">
        <f>D137+D141</f>
        <v>97.305599999999998</v>
      </c>
      <c r="E136" s="16">
        <f>D136/M136*100</f>
        <v>64.870399999999989</v>
      </c>
      <c r="F136" s="17">
        <f>F137+F141</f>
        <v>77609</v>
      </c>
      <c r="G136" s="46"/>
      <c r="H136" s="54"/>
      <c r="I136" s="49"/>
      <c r="J136" s="49"/>
      <c r="K136" s="34"/>
      <c r="M136" s="22">
        <v>150</v>
      </c>
      <c r="N136" s="22">
        <v>150000</v>
      </c>
      <c r="O136" s="23"/>
    </row>
    <row r="137" spans="1:15" s="9" customFormat="1" ht="19.350000000000001" customHeight="1" x14ac:dyDescent="0.25">
      <c r="A137" s="39"/>
      <c r="B137" s="40">
        <v>1</v>
      </c>
      <c r="C137" s="41" t="s">
        <v>19</v>
      </c>
      <c r="D137" s="16">
        <f>SUM(D138:D140)</f>
        <v>46.181170000000002</v>
      </c>
      <c r="E137" s="16"/>
      <c r="F137" s="17">
        <f>SUM(F138:F140)</f>
        <v>21001</v>
      </c>
      <c r="G137" s="46"/>
      <c r="H137" s="54"/>
      <c r="I137" s="49"/>
      <c r="J137" s="49"/>
      <c r="K137" s="34"/>
      <c r="M137" s="22"/>
      <c r="N137" s="22"/>
      <c r="O137" s="23"/>
    </row>
    <row r="138" spans="1:15" s="9" customFormat="1" ht="19.350000000000001" customHeight="1" x14ac:dyDescent="0.25">
      <c r="A138" s="44">
        <v>112</v>
      </c>
      <c r="B138" s="44" t="s">
        <v>43</v>
      </c>
      <c r="C138" s="45" t="s">
        <v>189</v>
      </c>
      <c r="D138" s="12">
        <v>8.6075499999999998</v>
      </c>
      <c r="E138" s="46">
        <f>D138/M138*100</f>
        <v>28.691833333333332</v>
      </c>
      <c r="F138" s="47">
        <v>5289</v>
      </c>
      <c r="G138" s="46">
        <f>F138/N138*100</f>
        <v>66.112499999999997</v>
      </c>
      <c r="H138" s="13"/>
      <c r="I138" s="49"/>
      <c r="J138" s="49"/>
      <c r="K138" s="34" t="s">
        <v>16</v>
      </c>
      <c r="M138" s="14">
        <v>30</v>
      </c>
      <c r="N138" s="14">
        <v>8000</v>
      </c>
      <c r="O138" s="15"/>
    </row>
    <row r="139" spans="1:15" s="9" customFormat="1" ht="19.350000000000001" customHeight="1" x14ac:dyDescent="0.25">
      <c r="A139" s="44">
        <v>113</v>
      </c>
      <c r="B139" s="44" t="s">
        <v>45</v>
      </c>
      <c r="C139" s="45" t="s">
        <v>190</v>
      </c>
      <c r="D139" s="12">
        <v>27.177890000000001</v>
      </c>
      <c r="E139" s="46">
        <f>D139/M139*100</f>
        <v>54.355779999999996</v>
      </c>
      <c r="F139" s="47">
        <v>9837</v>
      </c>
      <c r="G139" s="46">
        <f>F139/N139*100</f>
        <v>196.74</v>
      </c>
      <c r="H139" s="13" t="s">
        <v>16</v>
      </c>
      <c r="I139" s="49"/>
      <c r="J139" s="49"/>
      <c r="K139" s="34" t="s">
        <v>16</v>
      </c>
      <c r="M139" s="14">
        <v>50</v>
      </c>
      <c r="N139" s="14">
        <v>5000</v>
      </c>
      <c r="O139" s="15"/>
    </row>
    <row r="140" spans="1:15" s="9" customFormat="1" ht="19.350000000000001" customHeight="1" x14ac:dyDescent="0.25">
      <c r="A140" s="44">
        <v>114</v>
      </c>
      <c r="B140" s="44" t="s">
        <v>47</v>
      </c>
      <c r="C140" s="45" t="s">
        <v>191</v>
      </c>
      <c r="D140" s="12">
        <v>10.39573</v>
      </c>
      <c r="E140" s="46">
        <f>D140/M140*100</f>
        <v>34.652433333333335</v>
      </c>
      <c r="F140" s="47">
        <v>5875</v>
      </c>
      <c r="G140" s="46">
        <f>F140/N140*100</f>
        <v>73.4375</v>
      </c>
      <c r="H140" s="13"/>
      <c r="I140" s="49"/>
      <c r="J140" s="49"/>
      <c r="K140" s="34" t="s">
        <v>16</v>
      </c>
      <c r="M140" s="14">
        <v>30</v>
      </c>
      <c r="N140" s="14">
        <v>8000</v>
      </c>
      <c r="O140" s="15"/>
    </row>
    <row r="141" spans="1:15" s="9" customFormat="1" ht="17.45" customHeight="1" x14ac:dyDescent="0.25">
      <c r="A141" s="44"/>
      <c r="B141" s="50">
        <v>2</v>
      </c>
      <c r="C141" s="41" t="s">
        <v>42</v>
      </c>
      <c r="D141" s="16">
        <f>SUM(D142:D148)</f>
        <v>51.124430000000004</v>
      </c>
      <c r="E141" s="16"/>
      <c r="F141" s="17">
        <f>SUM(F142:F148)</f>
        <v>56608</v>
      </c>
      <c r="G141" s="46"/>
      <c r="H141" s="13"/>
      <c r="I141" s="49"/>
      <c r="J141" s="49"/>
      <c r="K141" s="34"/>
      <c r="M141" s="14"/>
      <c r="N141" s="14"/>
      <c r="O141" s="15"/>
    </row>
    <row r="142" spans="1:15" s="9" customFormat="1" ht="19.5" customHeight="1" x14ac:dyDescent="0.25">
      <c r="A142" s="44">
        <v>115</v>
      </c>
      <c r="B142" s="44" t="s">
        <v>43</v>
      </c>
      <c r="C142" s="45" t="s">
        <v>192</v>
      </c>
      <c r="D142" s="12">
        <v>8.5886499999999995</v>
      </c>
      <c r="E142" s="46">
        <f t="shared" ref="E142:E148" si="12">D142/M142*100</f>
        <v>156.1572727272727</v>
      </c>
      <c r="F142" s="47">
        <v>6802</v>
      </c>
      <c r="G142" s="46">
        <f t="shared" ref="G142:G148" si="13">F142/N142*100</f>
        <v>97.171428571428578</v>
      </c>
      <c r="H142" s="13"/>
      <c r="I142" s="49"/>
      <c r="J142" s="49"/>
      <c r="K142" s="34" t="s">
        <v>16</v>
      </c>
      <c r="M142" s="18">
        <v>5.5</v>
      </c>
      <c r="N142" s="14">
        <v>7000</v>
      </c>
      <c r="O142" s="15"/>
    </row>
    <row r="143" spans="1:15" s="9" customFormat="1" ht="19.5" customHeight="1" x14ac:dyDescent="0.25">
      <c r="A143" s="44">
        <v>116</v>
      </c>
      <c r="B143" s="44" t="s">
        <v>45</v>
      </c>
      <c r="C143" s="45" t="s">
        <v>193</v>
      </c>
      <c r="D143" s="12">
        <v>5.0904300000000005</v>
      </c>
      <c r="E143" s="46">
        <f t="shared" si="12"/>
        <v>92.553272727272741</v>
      </c>
      <c r="F143" s="47">
        <v>5785</v>
      </c>
      <c r="G143" s="46">
        <f t="shared" si="13"/>
        <v>82.642857142857139</v>
      </c>
      <c r="H143" s="13"/>
      <c r="I143" s="49"/>
      <c r="J143" s="49"/>
      <c r="K143" s="34" t="s">
        <v>16</v>
      </c>
      <c r="M143" s="18">
        <v>5.5</v>
      </c>
      <c r="N143" s="14">
        <v>7000</v>
      </c>
      <c r="O143" s="15"/>
    </row>
    <row r="144" spans="1:15" s="9" customFormat="1" ht="19.5" customHeight="1" x14ac:dyDescent="0.25">
      <c r="A144" s="44">
        <v>117</v>
      </c>
      <c r="B144" s="44" t="s">
        <v>47</v>
      </c>
      <c r="C144" s="45" t="s">
        <v>194</v>
      </c>
      <c r="D144" s="12">
        <v>10.902329999999999</v>
      </c>
      <c r="E144" s="46">
        <f t="shared" si="12"/>
        <v>198.22418181818179</v>
      </c>
      <c r="F144" s="47">
        <v>6276</v>
      </c>
      <c r="G144" s="46">
        <f t="shared" si="13"/>
        <v>89.657142857142858</v>
      </c>
      <c r="H144" s="13"/>
      <c r="I144" s="49"/>
      <c r="J144" s="49"/>
      <c r="K144" s="34" t="s">
        <v>16</v>
      </c>
      <c r="M144" s="18">
        <v>5.5</v>
      </c>
      <c r="N144" s="14">
        <v>7000</v>
      </c>
      <c r="O144" s="15"/>
    </row>
    <row r="145" spans="1:15" s="9" customFormat="1" ht="19.5" customHeight="1" x14ac:dyDescent="0.25">
      <c r="A145" s="44">
        <v>118</v>
      </c>
      <c r="B145" s="44" t="s">
        <v>49</v>
      </c>
      <c r="C145" s="45" t="s">
        <v>195</v>
      </c>
      <c r="D145" s="12">
        <v>16.033989999999999</v>
      </c>
      <c r="E145" s="46">
        <f t="shared" si="12"/>
        <v>291.52709090909087</v>
      </c>
      <c r="F145" s="47">
        <v>13991</v>
      </c>
      <c r="G145" s="46">
        <f t="shared" si="13"/>
        <v>199.87142857142857</v>
      </c>
      <c r="H145" s="13"/>
      <c r="I145" s="49"/>
      <c r="J145" s="49"/>
      <c r="K145" s="34" t="s">
        <v>16</v>
      </c>
      <c r="M145" s="18">
        <v>5.5</v>
      </c>
      <c r="N145" s="14">
        <v>7000</v>
      </c>
      <c r="O145" s="15"/>
    </row>
    <row r="146" spans="1:15" s="9" customFormat="1" ht="19.5" customHeight="1" x14ac:dyDescent="0.25">
      <c r="A146" s="44">
        <v>119</v>
      </c>
      <c r="B146" s="44" t="s">
        <v>51</v>
      </c>
      <c r="C146" s="45" t="s">
        <v>196</v>
      </c>
      <c r="D146" s="12">
        <v>1.6225700000000001</v>
      </c>
      <c r="E146" s="46">
        <f t="shared" si="12"/>
        <v>29.501272727272728</v>
      </c>
      <c r="F146" s="47">
        <v>8500</v>
      </c>
      <c r="G146" s="46">
        <f t="shared" si="13"/>
        <v>121.42857142857142</v>
      </c>
      <c r="H146" s="13"/>
      <c r="I146" s="49"/>
      <c r="J146" s="49"/>
      <c r="K146" s="34" t="s">
        <v>16</v>
      </c>
      <c r="M146" s="18">
        <v>5.5</v>
      </c>
      <c r="N146" s="14">
        <v>7000</v>
      </c>
      <c r="O146" s="15"/>
    </row>
    <row r="147" spans="1:15" s="9" customFormat="1" ht="19.5" customHeight="1" x14ac:dyDescent="0.25">
      <c r="A147" s="44">
        <v>120</v>
      </c>
      <c r="B147" s="44" t="s">
        <v>53</v>
      </c>
      <c r="C147" s="45" t="s">
        <v>197</v>
      </c>
      <c r="D147" s="12">
        <v>4.6383299999999998</v>
      </c>
      <c r="E147" s="46">
        <f t="shared" si="12"/>
        <v>84.333272727272728</v>
      </c>
      <c r="F147" s="47">
        <v>6652</v>
      </c>
      <c r="G147" s="46">
        <f t="shared" si="13"/>
        <v>95.028571428571425</v>
      </c>
      <c r="H147" s="13"/>
      <c r="I147" s="49"/>
      <c r="J147" s="49"/>
      <c r="K147" s="34" t="s">
        <v>16</v>
      </c>
      <c r="M147" s="18">
        <v>5.5</v>
      </c>
      <c r="N147" s="14">
        <v>7000</v>
      </c>
      <c r="O147" s="15"/>
    </row>
    <row r="148" spans="1:15" s="9" customFormat="1" ht="19.5" customHeight="1" x14ac:dyDescent="0.25">
      <c r="A148" s="44">
        <v>121</v>
      </c>
      <c r="B148" s="44" t="s">
        <v>55</v>
      </c>
      <c r="C148" s="45" t="s">
        <v>198</v>
      </c>
      <c r="D148" s="12">
        <v>4.2481299999999997</v>
      </c>
      <c r="E148" s="46">
        <f t="shared" si="12"/>
        <v>77.238727272727274</v>
      </c>
      <c r="F148" s="47">
        <v>8602</v>
      </c>
      <c r="G148" s="46">
        <f t="shared" si="13"/>
        <v>122.88571428571429</v>
      </c>
      <c r="H148" s="13"/>
      <c r="I148" s="49"/>
      <c r="J148" s="49"/>
      <c r="K148" s="34" t="s">
        <v>16</v>
      </c>
      <c r="M148" s="18">
        <v>5.5</v>
      </c>
      <c r="N148" s="14">
        <v>7000</v>
      </c>
      <c r="O148" s="15"/>
    </row>
    <row r="149" spans="1:15" s="9" customFormat="1" ht="19.5" customHeight="1" x14ac:dyDescent="0.25">
      <c r="A149" s="39"/>
      <c r="B149" s="51" t="s">
        <v>199</v>
      </c>
      <c r="C149" s="41" t="s">
        <v>200</v>
      </c>
      <c r="D149" s="16">
        <f>D150+D163</f>
        <v>349.79836</v>
      </c>
      <c r="E149" s="16"/>
      <c r="F149" s="17">
        <f>F150+F163</f>
        <v>116538</v>
      </c>
      <c r="G149" s="46"/>
      <c r="H149" s="52" t="s">
        <v>16</v>
      </c>
      <c r="I149" s="43"/>
      <c r="J149" s="43"/>
      <c r="K149" s="34"/>
      <c r="M149" s="19">
        <v>450</v>
      </c>
      <c r="N149" s="19">
        <v>120000</v>
      </c>
      <c r="O149" s="20"/>
    </row>
    <row r="150" spans="1:15" s="9" customFormat="1" ht="19.5" customHeight="1" x14ac:dyDescent="0.25">
      <c r="A150" s="39"/>
      <c r="B150" s="51">
        <v>1</v>
      </c>
      <c r="C150" s="41" t="s">
        <v>19</v>
      </c>
      <c r="D150" s="16">
        <f>SUM(D151:D162)</f>
        <v>315.47825999999998</v>
      </c>
      <c r="E150" s="16"/>
      <c r="F150" s="17">
        <f>SUM(F151:F162)</f>
        <v>91202</v>
      </c>
      <c r="G150" s="46"/>
      <c r="H150" s="52"/>
      <c r="I150" s="43"/>
      <c r="J150" s="43"/>
      <c r="K150" s="34"/>
      <c r="M150" s="19"/>
      <c r="N150" s="19"/>
      <c r="O150" s="20"/>
    </row>
    <row r="151" spans="1:15" s="9" customFormat="1" ht="19.5" customHeight="1" x14ac:dyDescent="0.25">
      <c r="A151" s="44">
        <v>122</v>
      </c>
      <c r="B151" s="53" t="s">
        <v>20</v>
      </c>
      <c r="C151" s="45" t="s">
        <v>201</v>
      </c>
      <c r="D151" s="12">
        <v>16.929600000000001</v>
      </c>
      <c r="E151" s="46">
        <f t="shared" ref="E151:E162" si="14">D151/M151*100</f>
        <v>33.859200000000001</v>
      </c>
      <c r="F151" s="47">
        <v>10798</v>
      </c>
      <c r="G151" s="46">
        <f t="shared" ref="G151:G162" si="15">F151/N151*100</f>
        <v>431.92</v>
      </c>
      <c r="H151" s="13" t="s">
        <v>16</v>
      </c>
      <c r="I151" s="43"/>
      <c r="J151" s="43"/>
      <c r="K151" s="34" t="s">
        <v>16</v>
      </c>
      <c r="M151" s="14">
        <v>50</v>
      </c>
      <c r="N151" s="14">
        <v>2500</v>
      </c>
      <c r="O151" s="15"/>
    </row>
    <row r="152" spans="1:15" s="9" customFormat="1" ht="19.5" customHeight="1" x14ac:dyDescent="0.25">
      <c r="A152" s="44">
        <v>123</v>
      </c>
      <c r="B152" s="53" t="s">
        <v>22</v>
      </c>
      <c r="C152" s="45" t="s">
        <v>202</v>
      </c>
      <c r="D152" s="12">
        <v>35.63955</v>
      </c>
      <c r="E152" s="46">
        <f t="shared" si="14"/>
        <v>71.2791</v>
      </c>
      <c r="F152" s="47">
        <v>10207</v>
      </c>
      <c r="G152" s="46">
        <f t="shared" si="15"/>
        <v>510.35</v>
      </c>
      <c r="H152" s="13" t="s">
        <v>16</v>
      </c>
      <c r="I152" s="43"/>
      <c r="J152" s="43"/>
      <c r="K152" s="34" t="s">
        <v>16</v>
      </c>
      <c r="M152" s="14">
        <v>50</v>
      </c>
      <c r="N152" s="14">
        <v>2000</v>
      </c>
      <c r="O152" s="15"/>
    </row>
    <row r="153" spans="1:15" s="9" customFormat="1" ht="19.5" customHeight="1" x14ac:dyDescent="0.25">
      <c r="A153" s="44">
        <v>124</v>
      </c>
      <c r="B153" s="53" t="s">
        <v>24</v>
      </c>
      <c r="C153" s="45" t="s">
        <v>203</v>
      </c>
      <c r="D153" s="12">
        <v>8.97987</v>
      </c>
      <c r="E153" s="46">
        <f t="shared" si="14"/>
        <v>17.95974</v>
      </c>
      <c r="F153" s="47">
        <v>3119</v>
      </c>
      <c r="G153" s="46">
        <f t="shared" si="15"/>
        <v>207.93333333333334</v>
      </c>
      <c r="H153" s="13" t="s">
        <v>16</v>
      </c>
      <c r="I153" s="43"/>
      <c r="J153" s="43"/>
      <c r="K153" s="34" t="s">
        <v>16</v>
      </c>
      <c r="M153" s="14">
        <v>50</v>
      </c>
      <c r="N153" s="14">
        <v>1500</v>
      </c>
      <c r="O153" s="15"/>
    </row>
    <row r="154" spans="1:15" s="9" customFormat="1" ht="19.5" customHeight="1" x14ac:dyDescent="0.25">
      <c r="A154" s="44">
        <v>125</v>
      </c>
      <c r="B154" s="53" t="s">
        <v>26</v>
      </c>
      <c r="C154" s="45" t="s">
        <v>204</v>
      </c>
      <c r="D154" s="12">
        <v>22.769270000000002</v>
      </c>
      <c r="E154" s="46">
        <f t="shared" si="14"/>
        <v>45.538540000000005</v>
      </c>
      <c r="F154" s="47">
        <v>6821</v>
      </c>
      <c r="G154" s="46">
        <f t="shared" si="15"/>
        <v>341.05</v>
      </c>
      <c r="H154" s="13" t="s">
        <v>16</v>
      </c>
      <c r="I154" s="43"/>
      <c r="J154" s="43"/>
      <c r="K154" s="34" t="s">
        <v>16</v>
      </c>
      <c r="M154" s="14">
        <v>50</v>
      </c>
      <c r="N154" s="14">
        <v>2000</v>
      </c>
      <c r="O154" s="15"/>
    </row>
    <row r="155" spans="1:15" s="9" customFormat="1" ht="19.5" customHeight="1" x14ac:dyDescent="0.25">
      <c r="A155" s="44">
        <v>126</v>
      </c>
      <c r="B155" s="53" t="s">
        <v>28</v>
      </c>
      <c r="C155" s="45" t="s">
        <v>205</v>
      </c>
      <c r="D155" s="12">
        <v>15.850199999999999</v>
      </c>
      <c r="E155" s="46">
        <f t="shared" si="14"/>
        <v>31.700400000000002</v>
      </c>
      <c r="F155" s="47">
        <v>3669</v>
      </c>
      <c r="G155" s="46">
        <f t="shared" si="15"/>
        <v>244.60000000000002</v>
      </c>
      <c r="H155" s="13" t="s">
        <v>16</v>
      </c>
      <c r="I155" s="43"/>
      <c r="J155" s="43"/>
      <c r="K155" s="34" t="s">
        <v>16</v>
      </c>
      <c r="M155" s="14">
        <v>50</v>
      </c>
      <c r="N155" s="14">
        <v>1500</v>
      </c>
      <c r="O155" s="15"/>
    </row>
    <row r="156" spans="1:15" s="9" customFormat="1" ht="19.5" customHeight="1" x14ac:dyDescent="0.25">
      <c r="A156" s="44">
        <v>127</v>
      </c>
      <c r="B156" s="53" t="s">
        <v>30</v>
      </c>
      <c r="C156" s="45" t="s">
        <v>206</v>
      </c>
      <c r="D156" s="12">
        <v>25.466539999999998</v>
      </c>
      <c r="E156" s="46">
        <f t="shared" si="14"/>
        <v>50.933079999999997</v>
      </c>
      <c r="F156" s="47">
        <v>10317</v>
      </c>
      <c r="G156" s="46">
        <f t="shared" si="15"/>
        <v>412.68</v>
      </c>
      <c r="H156" s="13" t="s">
        <v>16</v>
      </c>
      <c r="I156" s="43"/>
      <c r="J156" s="43"/>
      <c r="K156" s="34" t="s">
        <v>16</v>
      </c>
      <c r="M156" s="14">
        <v>50</v>
      </c>
      <c r="N156" s="14">
        <v>2500</v>
      </c>
      <c r="O156" s="15"/>
    </row>
    <row r="157" spans="1:15" s="9" customFormat="1" ht="18" customHeight="1" x14ac:dyDescent="0.25">
      <c r="A157" s="44">
        <v>128</v>
      </c>
      <c r="B157" s="53" t="s">
        <v>32</v>
      </c>
      <c r="C157" s="45" t="s">
        <v>207</v>
      </c>
      <c r="D157" s="12">
        <v>18.360939999999999</v>
      </c>
      <c r="E157" s="46">
        <f t="shared" si="14"/>
        <v>36.721879999999999</v>
      </c>
      <c r="F157" s="47">
        <v>10317</v>
      </c>
      <c r="G157" s="46">
        <f t="shared" si="15"/>
        <v>206.34</v>
      </c>
      <c r="H157" s="13" t="s">
        <v>16</v>
      </c>
      <c r="I157" s="43"/>
      <c r="J157" s="43"/>
      <c r="K157" s="34" t="s">
        <v>16</v>
      </c>
      <c r="M157" s="14">
        <v>50</v>
      </c>
      <c r="N157" s="14">
        <v>5000</v>
      </c>
      <c r="O157" s="15"/>
    </row>
    <row r="158" spans="1:15" s="9" customFormat="1" ht="18" customHeight="1" x14ac:dyDescent="0.25">
      <c r="A158" s="44">
        <v>129</v>
      </c>
      <c r="B158" s="53" t="s">
        <v>34</v>
      </c>
      <c r="C158" s="45" t="s">
        <v>208</v>
      </c>
      <c r="D158" s="12">
        <v>35.611239999999995</v>
      </c>
      <c r="E158" s="46">
        <f t="shared" si="14"/>
        <v>71.22247999999999</v>
      </c>
      <c r="F158" s="47">
        <v>8379</v>
      </c>
      <c r="G158" s="46">
        <f t="shared" si="15"/>
        <v>478.8</v>
      </c>
      <c r="H158" s="13" t="s">
        <v>16</v>
      </c>
      <c r="I158" s="43"/>
      <c r="J158" s="43"/>
      <c r="K158" s="34" t="s">
        <v>16</v>
      </c>
      <c r="M158" s="14">
        <v>50</v>
      </c>
      <c r="N158" s="14">
        <v>1750</v>
      </c>
      <c r="O158" s="15"/>
    </row>
    <row r="159" spans="1:15" s="9" customFormat="1" ht="18" customHeight="1" x14ac:dyDescent="0.25">
      <c r="A159" s="44">
        <v>130</v>
      </c>
      <c r="B159" s="53" t="s">
        <v>36</v>
      </c>
      <c r="C159" s="45" t="s">
        <v>209</v>
      </c>
      <c r="D159" s="12">
        <v>42.427349999999997</v>
      </c>
      <c r="E159" s="46">
        <f t="shared" si="14"/>
        <v>84.854699999999994</v>
      </c>
      <c r="F159" s="47">
        <v>8371</v>
      </c>
      <c r="G159" s="46">
        <f t="shared" si="15"/>
        <v>418.55</v>
      </c>
      <c r="H159" s="13" t="s">
        <v>16</v>
      </c>
      <c r="I159" s="43"/>
      <c r="J159" s="43"/>
      <c r="K159" s="34" t="s">
        <v>16</v>
      </c>
      <c r="M159" s="14">
        <v>50</v>
      </c>
      <c r="N159" s="14">
        <v>2000</v>
      </c>
      <c r="O159" s="15"/>
    </row>
    <row r="160" spans="1:15" s="9" customFormat="1" ht="18" customHeight="1" x14ac:dyDescent="0.25">
      <c r="A160" s="44">
        <v>131</v>
      </c>
      <c r="B160" s="53" t="s">
        <v>38</v>
      </c>
      <c r="C160" s="45" t="s">
        <v>210</v>
      </c>
      <c r="D160" s="12">
        <v>47.061670000000007</v>
      </c>
      <c r="E160" s="46">
        <f t="shared" si="14"/>
        <v>94.123340000000013</v>
      </c>
      <c r="F160" s="47">
        <v>7760</v>
      </c>
      <c r="G160" s="46">
        <f t="shared" si="15"/>
        <v>517.33333333333326</v>
      </c>
      <c r="H160" s="13" t="s">
        <v>16</v>
      </c>
      <c r="I160" s="43"/>
      <c r="J160" s="43"/>
      <c r="K160" s="34" t="s">
        <v>16</v>
      </c>
      <c r="M160" s="14">
        <v>50</v>
      </c>
      <c r="N160" s="14">
        <v>1500</v>
      </c>
      <c r="O160" s="15"/>
    </row>
    <row r="161" spans="1:15" s="9" customFormat="1" ht="18" customHeight="1" x14ac:dyDescent="0.25">
      <c r="A161" s="44">
        <v>132</v>
      </c>
      <c r="B161" s="53" t="s">
        <v>40</v>
      </c>
      <c r="C161" s="45" t="s">
        <v>211</v>
      </c>
      <c r="D161" s="12">
        <v>30.012029999999999</v>
      </c>
      <c r="E161" s="46">
        <f t="shared" si="14"/>
        <v>60.024059999999999</v>
      </c>
      <c r="F161" s="47">
        <v>7404</v>
      </c>
      <c r="G161" s="46">
        <f t="shared" si="15"/>
        <v>493.6</v>
      </c>
      <c r="H161" s="13" t="s">
        <v>16</v>
      </c>
      <c r="I161" s="43"/>
      <c r="J161" s="43"/>
      <c r="K161" s="34" t="s">
        <v>16</v>
      </c>
      <c r="M161" s="14">
        <v>50</v>
      </c>
      <c r="N161" s="14">
        <v>1500</v>
      </c>
      <c r="O161" s="15"/>
    </row>
    <row r="162" spans="1:15" s="9" customFormat="1" ht="18" customHeight="1" x14ac:dyDescent="0.25">
      <c r="A162" s="44">
        <v>133</v>
      </c>
      <c r="B162" s="53" t="s">
        <v>98</v>
      </c>
      <c r="C162" s="45" t="s">
        <v>212</v>
      </c>
      <c r="D162" s="12">
        <v>16.37</v>
      </c>
      <c r="E162" s="46">
        <f t="shared" si="14"/>
        <v>32.74</v>
      </c>
      <c r="F162" s="47">
        <v>4040</v>
      </c>
      <c r="G162" s="46">
        <f t="shared" si="15"/>
        <v>269.33333333333331</v>
      </c>
      <c r="H162" s="13" t="s">
        <v>16</v>
      </c>
      <c r="I162" s="43"/>
      <c r="J162" s="43"/>
      <c r="K162" s="34" t="s">
        <v>16</v>
      </c>
      <c r="M162" s="14">
        <v>50</v>
      </c>
      <c r="N162" s="14">
        <v>1500</v>
      </c>
      <c r="O162" s="15"/>
    </row>
    <row r="163" spans="1:15" s="9" customFormat="1" ht="18" customHeight="1" x14ac:dyDescent="0.25">
      <c r="A163" s="44"/>
      <c r="B163" s="51">
        <v>2</v>
      </c>
      <c r="C163" s="41" t="s">
        <v>183</v>
      </c>
      <c r="D163" s="16">
        <f>SUM(D164:D165)</f>
        <v>34.320100000000004</v>
      </c>
      <c r="E163" s="16"/>
      <c r="F163" s="17">
        <f>SUM(F164:F165)</f>
        <v>25336</v>
      </c>
      <c r="G163" s="46"/>
      <c r="H163" s="13"/>
      <c r="I163" s="43"/>
      <c r="J163" s="43"/>
      <c r="K163" s="34"/>
      <c r="M163" s="14"/>
      <c r="N163" s="14"/>
      <c r="O163" s="15"/>
    </row>
    <row r="164" spans="1:15" s="9" customFormat="1" ht="18" customHeight="1" x14ac:dyDescent="0.25">
      <c r="A164" s="44">
        <v>134</v>
      </c>
      <c r="B164" s="53" t="s">
        <v>43</v>
      </c>
      <c r="C164" s="45" t="s">
        <v>213</v>
      </c>
      <c r="D164" s="12">
        <v>15.678220000000001</v>
      </c>
      <c r="E164" s="46">
        <f>D164/M164*100</f>
        <v>111.98728571428573</v>
      </c>
      <c r="F164" s="47">
        <v>14139</v>
      </c>
      <c r="G164" s="46">
        <f>F164/N164*100</f>
        <v>353.47499999999997</v>
      </c>
      <c r="H164" s="13" t="s">
        <v>16</v>
      </c>
      <c r="I164" s="43"/>
      <c r="J164" s="43"/>
      <c r="K164" s="34" t="s">
        <v>16</v>
      </c>
      <c r="M164" s="14">
        <v>14</v>
      </c>
      <c r="N164" s="14">
        <v>4000</v>
      </c>
      <c r="O164" s="15"/>
    </row>
    <row r="165" spans="1:15" s="9" customFormat="1" ht="18" customHeight="1" x14ac:dyDescent="0.25">
      <c r="A165" s="44">
        <v>135</v>
      </c>
      <c r="B165" s="53" t="s">
        <v>45</v>
      </c>
      <c r="C165" s="45" t="s">
        <v>214</v>
      </c>
      <c r="D165" s="12">
        <v>18.64188</v>
      </c>
      <c r="E165" s="46">
        <f>D165/M165*100</f>
        <v>37.283760000000001</v>
      </c>
      <c r="F165" s="47">
        <v>11197</v>
      </c>
      <c r="G165" s="46">
        <f>F165/N165*100</f>
        <v>279.92499999999995</v>
      </c>
      <c r="H165" s="13" t="s">
        <v>16</v>
      </c>
      <c r="I165" s="43"/>
      <c r="J165" s="43"/>
      <c r="K165" s="34" t="s">
        <v>16</v>
      </c>
      <c r="M165" s="14">
        <v>50</v>
      </c>
      <c r="N165" s="14">
        <v>4000</v>
      </c>
      <c r="O165" s="15"/>
    </row>
    <row r="166" spans="1:15" s="9" customFormat="1" ht="17.45" customHeight="1" x14ac:dyDescent="0.25">
      <c r="A166" s="39"/>
      <c r="B166" s="51" t="s">
        <v>215</v>
      </c>
      <c r="C166" s="41" t="s">
        <v>216</v>
      </c>
      <c r="D166" s="16">
        <f>D167+D189</f>
        <v>513.77441999999996</v>
      </c>
      <c r="E166" s="16"/>
      <c r="F166" s="17">
        <f>F167+F189</f>
        <v>108062</v>
      </c>
      <c r="G166" s="46"/>
      <c r="H166" s="52" t="s">
        <v>16</v>
      </c>
      <c r="I166" s="43"/>
      <c r="J166" s="43"/>
      <c r="K166" s="34"/>
      <c r="M166" s="19">
        <v>450</v>
      </c>
      <c r="N166" s="19">
        <v>120000</v>
      </c>
      <c r="O166" s="20"/>
    </row>
    <row r="167" spans="1:15" s="9" customFormat="1" ht="17.45" customHeight="1" x14ac:dyDescent="0.25">
      <c r="A167" s="39"/>
      <c r="B167" s="51">
        <v>1</v>
      </c>
      <c r="C167" s="41" t="s">
        <v>19</v>
      </c>
      <c r="D167" s="16">
        <f>SUM(D168:D188)</f>
        <v>499.78228000000001</v>
      </c>
      <c r="E167" s="16"/>
      <c r="F167" s="17">
        <f>SUM(F168:F188)</f>
        <v>96109</v>
      </c>
      <c r="G167" s="46"/>
      <c r="H167" s="52"/>
      <c r="I167" s="43"/>
      <c r="J167" s="43"/>
      <c r="K167" s="34"/>
      <c r="M167" s="19"/>
      <c r="N167" s="19"/>
      <c r="O167" s="20"/>
    </row>
    <row r="168" spans="1:15" s="9" customFormat="1" ht="19.899999999999999" customHeight="1" x14ac:dyDescent="0.25">
      <c r="A168" s="44">
        <v>136</v>
      </c>
      <c r="B168" s="53" t="s">
        <v>20</v>
      </c>
      <c r="C168" s="45" t="s">
        <v>217</v>
      </c>
      <c r="D168" s="12">
        <v>27.87781</v>
      </c>
      <c r="E168" s="46">
        <f t="shared" ref="E168:E175" si="16">D168/M168*100</f>
        <v>55.755620000000008</v>
      </c>
      <c r="F168" s="47">
        <v>2637</v>
      </c>
      <c r="G168" s="46">
        <f>F168/N168*100</f>
        <v>150.68571428571428</v>
      </c>
      <c r="H168" s="13" t="s">
        <v>16</v>
      </c>
      <c r="I168" s="43"/>
      <c r="J168" s="43"/>
      <c r="K168" s="34" t="s">
        <v>16</v>
      </c>
      <c r="M168" s="14">
        <v>50</v>
      </c>
      <c r="N168" s="14">
        <v>1750</v>
      </c>
      <c r="O168" s="15"/>
    </row>
    <row r="169" spans="1:15" s="9" customFormat="1" ht="19.899999999999999" customHeight="1" x14ac:dyDescent="0.25">
      <c r="A169" s="44">
        <v>137</v>
      </c>
      <c r="B169" s="53" t="s">
        <v>22</v>
      </c>
      <c r="C169" s="45" t="s">
        <v>218</v>
      </c>
      <c r="D169" s="12">
        <v>28.44624</v>
      </c>
      <c r="E169" s="46">
        <f t="shared" si="16"/>
        <v>56.892479999999999</v>
      </c>
      <c r="F169" s="47">
        <v>5684</v>
      </c>
      <c r="G169" s="46">
        <f t="shared" ref="G169:G188" si="17">F169/N169*100</f>
        <v>252.62222222222221</v>
      </c>
      <c r="H169" s="13" t="s">
        <v>16</v>
      </c>
      <c r="I169" s="43"/>
      <c r="J169" s="43"/>
      <c r="K169" s="34" t="s">
        <v>16</v>
      </c>
      <c r="M169" s="14">
        <v>50</v>
      </c>
      <c r="N169" s="14">
        <v>2250</v>
      </c>
      <c r="O169" s="15"/>
    </row>
    <row r="170" spans="1:15" s="9" customFormat="1" ht="18.399999999999999" customHeight="1" x14ac:dyDescent="0.25">
      <c r="A170" s="44">
        <v>138</v>
      </c>
      <c r="B170" s="53" t="s">
        <v>24</v>
      </c>
      <c r="C170" s="45" t="s">
        <v>219</v>
      </c>
      <c r="D170" s="12">
        <v>7.9674100000000001</v>
      </c>
      <c r="E170" s="46">
        <f t="shared" si="16"/>
        <v>15.93482</v>
      </c>
      <c r="F170" s="47">
        <v>3792</v>
      </c>
      <c r="G170" s="46">
        <f t="shared" si="17"/>
        <v>252.8</v>
      </c>
      <c r="H170" s="13" t="s">
        <v>16</v>
      </c>
      <c r="I170" s="43"/>
      <c r="J170" s="43"/>
      <c r="K170" s="34" t="s">
        <v>16</v>
      </c>
      <c r="M170" s="14">
        <v>50</v>
      </c>
      <c r="N170" s="14">
        <v>1500</v>
      </c>
      <c r="O170" s="15"/>
    </row>
    <row r="171" spans="1:15" s="9" customFormat="1" ht="18.399999999999999" customHeight="1" x14ac:dyDescent="0.25">
      <c r="A171" s="44">
        <v>139</v>
      </c>
      <c r="B171" s="53" t="s">
        <v>26</v>
      </c>
      <c r="C171" s="45" t="s">
        <v>220</v>
      </c>
      <c r="D171" s="12">
        <v>26.906700000000001</v>
      </c>
      <c r="E171" s="46">
        <f t="shared" si="16"/>
        <v>53.813400000000001</v>
      </c>
      <c r="F171" s="47">
        <v>4652</v>
      </c>
      <c r="G171" s="46">
        <f t="shared" si="17"/>
        <v>232.6</v>
      </c>
      <c r="H171" s="13" t="s">
        <v>16</v>
      </c>
      <c r="I171" s="43"/>
      <c r="J171" s="43"/>
      <c r="K171" s="34" t="s">
        <v>16</v>
      </c>
      <c r="M171" s="14">
        <v>50</v>
      </c>
      <c r="N171" s="14">
        <v>2000</v>
      </c>
      <c r="O171" s="15"/>
    </row>
    <row r="172" spans="1:15" s="9" customFormat="1" ht="18.399999999999999" customHeight="1" x14ac:dyDescent="0.25">
      <c r="A172" s="44">
        <v>140</v>
      </c>
      <c r="B172" s="53" t="s">
        <v>28</v>
      </c>
      <c r="C172" s="45" t="s">
        <v>221</v>
      </c>
      <c r="D172" s="12">
        <v>16.76332</v>
      </c>
      <c r="E172" s="46">
        <f t="shared" si="16"/>
        <v>33.52664</v>
      </c>
      <c r="F172" s="47">
        <v>5153</v>
      </c>
      <c r="G172" s="46">
        <f t="shared" si="17"/>
        <v>257.64999999999998</v>
      </c>
      <c r="H172" s="13" t="s">
        <v>16</v>
      </c>
      <c r="I172" s="43"/>
      <c r="J172" s="43"/>
      <c r="K172" s="34" t="s">
        <v>16</v>
      </c>
      <c r="M172" s="14">
        <v>50</v>
      </c>
      <c r="N172" s="14">
        <v>2000</v>
      </c>
      <c r="O172" s="15"/>
    </row>
    <row r="173" spans="1:15" s="9" customFormat="1" ht="18.399999999999999" customHeight="1" x14ac:dyDescent="0.25">
      <c r="A173" s="44">
        <v>141</v>
      </c>
      <c r="B173" s="53" t="s">
        <v>30</v>
      </c>
      <c r="C173" s="45" t="s">
        <v>222</v>
      </c>
      <c r="D173" s="12">
        <v>7.61226</v>
      </c>
      <c r="E173" s="46">
        <f t="shared" si="16"/>
        <v>15.22452</v>
      </c>
      <c r="F173" s="47">
        <v>3087</v>
      </c>
      <c r="G173" s="46">
        <f t="shared" si="17"/>
        <v>205.79999999999998</v>
      </c>
      <c r="H173" s="13" t="s">
        <v>16</v>
      </c>
      <c r="I173" s="43"/>
      <c r="J173" s="43"/>
      <c r="K173" s="34" t="s">
        <v>16</v>
      </c>
      <c r="M173" s="14">
        <v>50</v>
      </c>
      <c r="N173" s="14">
        <v>1500</v>
      </c>
      <c r="O173" s="15"/>
    </row>
    <row r="174" spans="1:15" s="9" customFormat="1" ht="18.399999999999999" customHeight="1" x14ac:dyDescent="0.25">
      <c r="A174" s="44">
        <v>142</v>
      </c>
      <c r="B174" s="53" t="s">
        <v>32</v>
      </c>
      <c r="C174" s="45" t="s">
        <v>223</v>
      </c>
      <c r="D174" s="12">
        <v>12.530799999999999</v>
      </c>
      <c r="E174" s="46">
        <f t="shared" si="16"/>
        <v>25.061600000000002</v>
      </c>
      <c r="F174" s="47">
        <v>5012</v>
      </c>
      <c r="G174" s="46">
        <f t="shared" si="17"/>
        <v>334.13333333333333</v>
      </c>
      <c r="H174" s="13" t="s">
        <v>16</v>
      </c>
      <c r="I174" s="43"/>
      <c r="J174" s="43"/>
      <c r="K174" s="34" t="s">
        <v>16</v>
      </c>
      <c r="M174" s="14">
        <v>50</v>
      </c>
      <c r="N174" s="14">
        <v>1500</v>
      </c>
      <c r="O174" s="15"/>
    </row>
    <row r="175" spans="1:15" s="9" customFormat="1" ht="18.399999999999999" customHeight="1" x14ac:dyDescent="0.25">
      <c r="A175" s="44">
        <v>143</v>
      </c>
      <c r="B175" s="53" t="s">
        <v>34</v>
      </c>
      <c r="C175" s="45" t="s">
        <v>224</v>
      </c>
      <c r="D175" s="12">
        <v>22.671999999999997</v>
      </c>
      <c r="E175" s="46">
        <f t="shared" si="16"/>
        <v>45.343999999999994</v>
      </c>
      <c r="F175" s="47">
        <v>6050</v>
      </c>
      <c r="G175" s="46">
        <f t="shared" si="17"/>
        <v>345.71428571428572</v>
      </c>
      <c r="H175" s="13" t="s">
        <v>16</v>
      </c>
      <c r="I175" s="43"/>
      <c r="J175" s="43"/>
      <c r="K175" s="34" t="s">
        <v>16</v>
      </c>
      <c r="M175" s="14">
        <v>50</v>
      </c>
      <c r="N175" s="14">
        <v>1750</v>
      </c>
      <c r="O175" s="15"/>
    </row>
    <row r="176" spans="1:15" s="9" customFormat="1" ht="18.399999999999999" customHeight="1" x14ac:dyDescent="0.25">
      <c r="A176" s="44">
        <v>144</v>
      </c>
      <c r="B176" s="53" t="s">
        <v>36</v>
      </c>
      <c r="C176" s="45" t="s">
        <v>225</v>
      </c>
      <c r="D176" s="12">
        <v>43.494759999999999</v>
      </c>
      <c r="E176" s="46">
        <f t="shared" ref="E176:E206" si="18">D176/M176*100</f>
        <v>86.989519999999999</v>
      </c>
      <c r="F176" s="47">
        <v>4701</v>
      </c>
      <c r="G176" s="46">
        <f t="shared" si="17"/>
        <v>313.39999999999998</v>
      </c>
      <c r="H176" s="13" t="s">
        <v>16</v>
      </c>
      <c r="I176" s="43"/>
      <c r="J176" s="43"/>
      <c r="K176" s="34" t="s">
        <v>16</v>
      </c>
      <c r="M176" s="14">
        <v>50</v>
      </c>
      <c r="N176" s="14">
        <v>1500</v>
      </c>
      <c r="O176" s="15"/>
    </row>
    <row r="177" spans="1:15" s="9" customFormat="1" ht="18.399999999999999" customHeight="1" x14ac:dyDescent="0.25">
      <c r="A177" s="44">
        <v>145</v>
      </c>
      <c r="B177" s="53" t="s">
        <v>38</v>
      </c>
      <c r="C177" s="45" t="s">
        <v>226</v>
      </c>
      <c r="D177" s="12">
        <v>27.926350000000003</v>
      </c>
      <c r="E177" s="46">
        <f t="shared" si="18"/>
        <v>55.852700000000013</v>
      </c>
      <c r="F177" s="47">
        <v>3372</v>
      </c>
      <c r="G177" s="46">
        <f t="shared" si="17"/>
        <v>192.68571428571428</v>
      </c>
      <c r="H177" s="13" t="s">
        <v>16</v>
      </c>
      <c r="I177" s="43"/>
      <c r="J177" s="43"/>
      <c r="K177" s="34" t="s">
        <v>16</v>
      </c>
      <c r="M177" s="14">
        <v>50</v>
      </c>
      <c r="N177" s="14">
        <v>1750</v>
      </c>
      <c r="O177" s="15"/>
    </row>
    <row r="178" spans="1:15" s="9" customFormat="1" ht="18.399999999999999" customHeight="1" x14ac:dyDescent="0.25">
      <c r="A178" s="44">
        <v>146</v>
      </c>
      <c r="B178" s="53" t="s">
        <v>40</v>
      </c>
      <c r="C178" s="45" t="s">
        <v>227</v>
      </c>
      <c r="D178" s="12">
        <v>31.13034</v>
      </c>
      <c r="E178" s="46">
        <f t="shared" si="18"/>
        <v>62.260680000000001</v>
      </c>
      <c r="F178" s="47">
        <v>6593</v>
      </c>
      <c r="G178" s="46">
        <f t="shared" si="17"/>
        <v>376.74285714285713</v>
      </c>
      <c r="H178" s="24" t="s">
        <v>16</v>
      </c>
      <c r="I178" s="43"/>
      <c r="J178" s="43"/>
      <c r="K178" s="34" t="s">
        <v>16</v>
      </c>
      <c r="M178" s="14">
        <v>50</v>
      </c>
      <c r="N178" s="14">
        <v>1750</v>
      </c>
      <c r="O178" s="15"/>
    </row>
    <row r="179" spans="1:15" s="9" customFormat="1" ht="18.399999999999999" customHeight="1" x14ac:dyDescent="0.25">
      <c r="A179" s="44">
        <v>147</v>
      </c>
      <c r="B179" s="53" t="s">
        <v>98</v>
      </c>
      <c r="C179" s="45" t="s">
        <v>228</v>
      </c>
      <c r="D179" s="12">
        <v>14.605930000000001</v>
      </c>
      <c r="E179" s="46">
        <f t="shared" si="18"/>
        <v>29.211860000000001</v>
      </c>
      <c r="F179" s="47">
        <v>3622</v>
      </c>
      <c r="G179" s="46">
        <f t="shared" si="17"/>
        <v>241.46666666666667</v>
      </c>
      <c r="H179" s="13" t="s">
        <v>16</v>
      </c>
      <c r="I179" s="43"/>
      <c r="J179" s="43"/>
      <c r="K179" s="34" t="s">
        <v>16</v>
      </c>
      <c r="M179" s="14">
        <v>50</v>
      </c>
      <c r="N179" s="14">
        <v>1500</v>
      </c>
      <c r="O179" s="15"/>
    </row>
    <row r="180" spans="1:15" s="9" customFormat="1" ht="18.399999999999999" customHeight="1" x14ac:dyDescent="0.25">
      <c r="A180" s="44">
        <v>148</v>
      </c>
      <c r="B180" s="53" t="s">
        <v>100</v>
      </c>
      <c r="C180" s="45" t="s">
        <v>229</v>
      </c>
      <c r="D180" s="12">
        <v>12.89981</v>
      </c>
      <c r="E180" s="46">
        <f t="shared" si="18"/>
        <v>25.799620000000001</v>
      </c>
      <c r="F180" s="47">
        <v>2731</v>
      </c>
      <c r="G180" s="46">
        <f t="shared" si="17"/>
        <v>218.48000000000002</v>
      </c>
      <c r="H180" s="13" t="s">
        <v>16</v>
      </c>
      <c r="I180" s="43"/>
      <c r="J180" s="43"/>
      <c r="K180" s="34" t="s">
        <v>16</v>
      </c>
      <c r="M180" s="14">
        <v>50</v>
      </c>
      <c r="N180" s="14">
        <v>1250</v>
      </c>
      <c r="O180" s="15"/>
    </row>
    <row r="181" spans="1:15" s="9" customFormat="1" ht="18.399999999999999" customHeight="1" x14ac:dyDescent="0.25">
      <c r="A181" s="44">
        <v>149</v>
      </c>
      <c r="B181" s="53" t="s">
        <v>102</v>
      </c>
      <c r="C181" s="45" t="s">
        <v>230</v>
      </c>
      <c r="D181" s="12">
        <v>20.738479999999999</v>
      </c>
      <c r="E181" s="46">
        <f t="shared" si="18"/>
        <v>41.476959999999998</v>
      </c>
      <c r="F181" s="47">
        <v>4457</v>
      </c>
      <c r="G181" s="46">
        <f t="shared" si="17"/>
        <v>254.68571428571428</v>
      </c>
      <c r="H181" s="13" t="s">
        <v>16</v>
      </c>
      <c r="I181" s="43"/>
      <c r="J181" s="43"/>
      <c r="K181" s="34" t="s">
        <v>16</v>
      </c>
      <c r="M181" s="14">
        <v>50</v>
      </c>
      <c r="N181" s="14">
        <v>1750</v>
      </c>
      <c r="O181" s="15"/>
    </row>
    <row r="182" spans="1:15" s="9" customFormat="1" ht="18.399999999999999" customHeight="1" x14ac:dyDescent="0.25">
      <c r="A182" s="44">
        <v>150</v>
      </c>
      <c r="B182" s="53" t="s">
        <v>104</v>
      </c>
      <c r="C182" s="45" t="s">
        <v>231</v>
      </c>
      <c r="D182" s="12">
        <v>55.941510000000001</v>
      </c>
      <c r="E182" s="46">
        <f t="shared" si="18"/>
        <v>111.88302000000002</v>
      </c>
      <c r="F182" s="47">
        <v>5054</v>
      </c>
      <c r="G182" s="46">
        <f t="shared" si="17"/>
        <v>336.93333333333334</v>
      </c>
      <c r="H182" s="13" t="s">
        <v>16</v>
      </c>
      <c r="I182" s="43"/>
      <c r="J182" s="43"/>
      <c r="K182" s="34" t="s">
        <v>16</v>
      </c>
      <c r="M182" s="14">
        <v>50</v>
      </c>
      <c r="N182" s="14">
        <v>1500</v>
      </c>
      <c r="O182" s="15"/>
    </row>
    <row r="183" spans="1:15" s="9" customFormat="1" ht="19.899999999999999" customHeight="1" x14ac:dyDescent="0.25">
      <c r="A183" s="44">
        <v>151</v>
      </c>
      <c r="B183" s="53" t="s">
        <v>106</v>
      </c>
      <c r="C183" s="45" t="s">
        <v>232</v>
      </c>
      <c r="D183" s="12">
        <v>14.84512</v>
      </c>
      <c r="E183" s="46">
        <f t="shared" si="18"/>
        <v>29.690240000000003</v>
      </c>
      <c r="F183" s="47">
        <v>5841</v>
      </c>
      <c r="G183" s="46">
        <f t="shared" si="17"/>
        <v>292.05</v>
      </c>
      <c r="H183" s="13" t="s">
        <v>16</v>
      </c>
      <c r="I183" s="43"/>
      <c r="J183" s="43"/>
      <c r="K183" s="34" t="s">
        <v>16</v>
      </c>
      <c r="M183" s="14">
        <v>50</v>
      </c>
      <c r="N183" s="14">
        <v>2000</v>
      </c>
      <c r="O183" s="15"/>
    </row>
    <row r="184" spans="1:15" s="9" customFormat="1" ht="19.899999999999999" customHeight="1" x14ac:dyDescent="0.25">
      <c r="A184" s="44">
        <v>152</v>
      </c>
      <c r="B184" s="53" t="s">
        <v>108</v>
      </c>
      <c r="C184" s="45" t="s">
        <v>233</v>
      </c>
      <c r="D184" s="12">
        <v>22.01502</v>
      </c>
      <c r="E184" s="46">
        <f t="shared" si="18"/>
        <v>44.03004</v>
      </c>
      <c r="F184" s="47">
        <v>3758</v>
      </c>
      <c r="G184" s="46">
        <f t="shared" si="17"/>
        <v>250.53333333333333</v>
      </c>
      <c r="H184" s="13" t="s">
        <v>16</v>
      </c>
      <c r="I184" s="43"/>
      <c r="J184" s="43"/>
      <c r="K184" s="34" t="s">
        <v>16</v>
      </c>
      <c r="M184" s="14">
        <v>50</v>
      </c>
      <c r="N184" s="14">
        <v>1500</v>
      </c>
      <c r="O184" s="15"/>
    </row>
    <row r="185" spans="1:15" s="9" customFormat="1" ht="19.899999999999999" customHeight="1" x14ac:dyDescent="0.25">
      <c r="A185" s="44">
        <v>153</v>
      </c>
      <c r="B185" s="53" t="s">
        <v>110</v>
      </c>
      <c r="C185" s="45" t="s">
        <v>234</v>
      </c>
      <c r="D185" s="12">
        <v>59.942720000000001</v>
      </c>
      <c r="E185" s="46">
        <f t="shared" si="18"/>
        <v>119.88544000000002</v>
      </c>
      <c r="F185" s="47">
        <v>5097</v>
      </c>
      <c r="G185" s="46">
        <f t="shared" si="17"/>
        <v>339.8</v>
      </c>
      <c r="H185" s="13" t="s">
        <v>16</v>
      </c>
      <c r="I185" s="43"/>
      <c r="J185" s="43"/>
      <c r="K185" s="34" t="s">
        <v>16</v>
      </c>
      <c r="M185" s="14">
        <v>50</v>
      </c>
      <c r="N185" s="14">
        <v>1500</v>
      </c>
      <c r="O185" s="15"/>
    </row>
    <row r="186" spans="1:15" s="9" customFormat="1" ht="19.899999999999999" customHeight="1" x14ac:dyDescent="0.25">
      <c r="A186" s="44">
        <v>154</v>
      </c>
      <c r="B186" s="53" t="s">
        <v>112</v>
      </c>
      <c r="C186" s="45" t="s">
        <v>235</v>
      </c>
      <c r="D186" s="12">
        <v>19.251079999999998</v>
      </c>
      <c r="E186" s="46">
        <f t="shared" si="18"/>
        <v>38.502159999999996</v>
      </c>
      <c r="F186" s="47">
        <v>4661</v>
      </c>
      <c r="G186" s="46">
        <f t="shared" si="17"/>
        <v>266.3428571428571</v>
      </c>
      <c r="H186" s="13" t="s">
        <v>16</v>
      </c>
      <c r="I186" s="43"/>
      <c r="J186" s="43"/>
      <c r="K186" s="34" t="s">
        <v>16</v>
      </c>
      <c r="M186" s="14">
        <v>50</v>
      </c>
      <c r="N186" s="14">
        <v>1750</v>
      </c>
      <c r="O186" s="15"/>
    </row>
    <row r="187" spans="1:15" s="9" customFormat="1" ht="19.899999999999999" customHeight="1" x14ac:dyDescent="0.25">
      <c r="A187" s="44">
        <v>155</v>
      </c>
      <c r="B187" s="53" t="s">
        <v>114</v>
      </c>
      <c r="C187" s="45" t="s">
        <v>236</v>
      </c>
      <c r="D187" s="12">
        <v>12.685650000000001</v>
      </c>
      <c r="E187" s="46">
        <f t="shared" si="18"/>
        <v>25.371300000000002</v>
      </c>
      <c r="F187" s="47">
        <v>5589</v>
      </c>
      <c r="G187" s="46">
        <f t="shared" si="17"/>
        <v>279.45000000000005</v>
      </c>
      <c r="H187" s="13" t="s">
        <v>16</v>
      </c>
      <c r="I187" s="43"/>
      <c r="J187" s="43"/>
      <c r="K187" s="34" t="s">
        <v>16</v>
      </c>
      <c r="M187" s="14">
        <v>50</v>
      </c>
      <c r="N187" s="14">
        <v>2000</v>
      </c>
      <c r="O187" s="15"/>
    </row>
    <row r="188" spans="1:15" s="9" customFormat="1" ht="19.899999999999999" customHeight="1" x14ac:dyDescent="0.25">
      <c r="A188" s="44">
        <v>156</v>
      </c>
      <c r="B188" s="53" t="s">
        <v>116</v>
      </c>
      <c r="C188" s="45" t="s">
        <v>237</v>
      </c>
      <c r="D188" s="12">
        <v>13.528969999999999</v>
      </c>
      <c r="E188" s="46">
        <f t="shared" si="18"/>
        <v>27.057939999999999</v>
      </c>
      <c r="F188" s="47">
        <v>4566</v>
      </c>
      <c r="G188" s="46">
        <f t="shared" si="17"/>
        <v>228.29999999999998</v>
      </c>
      <c r="H188" s="13" t="s">
        <v>16</v>
      </c>
      <c r="I188" s="43"/>
      <c r="J188" s="43"/>
      <c r="K188" s="34" t="s">
        <v>16</v>
      </c>
      <c r="M188" s="14">
        <v>50</v>
      </c>
      <c r="N188" s="14">
        <v>2000</v>
      </c>
      <c r="O188" s="15"/>
    </row>
    <row r="189" spans="1:15" s="9" customFormat="1" ht="18" customHeight="1" x14ac:dyDescent="0.25">
      <c r="A189" s="44"/>
      <c r="B189" s="51">
        <v>2</v>
      </c>
      <c r="C189" s="41" t="s">
        <v>126</v>
      </c>
      <c r="D189" s="16">
        <f>D190</f>
        <v>13.992139999999999</v>
      </c>
      <c r="E189" s="16"/>
      <c r="F189" s="17">
        <f>F190</f>
        <v>11953</v>
      </c>
      <c r="G189" s="46"/>
      <c r="H189" s="13"/>
      <c r="I189" s="43"/>
      <c r="J189" s="43"/>
      <c r="K189" s="34"/>
      <c r="M189" s="14"/>
      <c r="N189" s="14"/>
      <c r="O189" s="15"/>
    </row>
    <row r="190" spans="1:15" s="9" customFormat="1" ht="18" customHeight="1" x14ac:dyDescent="0.25">
      <c r="A190" s="44">
        <v>157</v>
      </c>
      <c r="B190" s="53" t="s">
        <v>43</v>
      </c>
      <c r="C190" s="45" t="s">
        <v>238</v>
      </c>
      <c r="D190" s="12">
        <v>13.992139999999999</v>
      </c>
      <c r="E190" s="46">
        <f>D190/M190*100</f>
        <v>99.943857142857141</v>
      </c>
      <c r="F190" s="47">
        <v>11953</v>
      </c>
      <c r="G190" s="46">
        <f>F190/N190*100</f>
        <v>298.82499999999999</v>
      </c>
      <c r="H190" s="13" t="s">
        <v>16</v>
      </c>
      <c r="I190" s="43"/>
      <c r="J190" s="43"/>
      <c r="K190" s="34" t="s">
        <v>16</v>
      </c>
      <c r="M190" s="14">
        <v>14</v>
      </c>
      <c r="N190" s="14">
        <v>4000</v>
      </c>
      <c r="O190" s="15"/>
    </row>
    <row r="191" spans="1:15" s="9" customFormat="1" ht="16.350000000000001" customHeight="1" x14ac:dyDescent="0.25">
      <c r="A191" s="39"/>
      <c r="B191" s="51" t="s">
        <v>239</v>
      </c>
      <c r="C191" s="41" t="s">
        <v>240</v>
      </c>
      <c r="D191" s="16">
        <f>D192+D207</f>
        <v>838.39483999999993</v>
      </c>
      <c r="E191" s="16"/>
      <c r="F191" s="17">
        <f>F192+F207</f>
        <v>79627</v>
      </c>
      <c r="G191" s="46"/>
      <c r="H191" s="52" t="s">
        <v>16</v>
      </c>
      <c r="I191" s="43"/>
      <c r="J191" s="43"/>
      <c r="K191" s="34"/>
      <c r="M191" s="19">
        <v>450</v>
      </c>
      <c r="N191" s="19">
        <v>120000</v>
      </c>
      <c r="O191" s="20"/>
    </row>
    <row r="192" spans="1:15" s="9" customFormat="1" ht="17.850000000000001" customHeight="1" x14ac:dyDescent="0.25">
      <c r="A192" s="39"/>
      <c r="B192" s="51">
        <v>1</v>
      </c>
      <c r="C192" s="41" t="s">
        <v>19</v>
      </c>
      <c r="D192" s="16">
        <f>SUM(D193:D206)</f>
        <v>827.86364999999989</v>
      </c>
      <c r="E192" s="16"/>
      <c r="F192" s="17">
        <f>SUM(F193:F206)</f>
        <v>75456</v>
      </c>
      <c r="G192" s="46"/>
      <c r="H192" s="52"/>
      <c r="I192" s="43"/>
      <c r="J192" s="43"/>
      <c r="K192" s="34"/>
      <c r="M192" s="19"/>
      <c r="N192" s="19"/>
      <c r="O192" s="20"/>
    </row>
    <row r="193" spans="1:15" s="9" customFormat="1" ht="17.850000000000001" customHeight="1" x14ac:dyDescent="0.25">
      <c r="A193" s="44">
        <v>158</v>
      </c>
      <c r="B193" s="44" t="s">
        <v>20</v>
      </c>
      <c r="C193" s="45" t="s">
        <v>241</v>
      </c>
      <c r="D193" s="12">
        <v>29.000219999999999</v>
      </c>
      <c r="E193" s="46">
        <f t="shared" si="18"/>
        <v>58.000439999999998</v>
      </c>
      <c r="F193" s="47">
        <v>6635</v>
      </c>
      <c r="G193" s="46">
        <f t="shared" ref="G193:G206" si="19">F193/N193*100</f>
        <v>294.88888888888891</v>
      </c>
      <c r="H193" s="13" t="s">
        <v>16</v>
      </c>
      <c r="I193" s="43"/>
      <c r="J193" s="43"/>
      <c r="K193" s="34" t="s">
        <v>16</v>
      </c>
      <c r="M193" s="14">
        <v>50</v>
      </c>
      <c r="N193" s="14">
        <v>2250</v>
      </c>
      <c r="O193" s="15"/>
    </row>
    <row r="194" spans="1:15" s="9" customFormat="1" ht="17.850000000000001" customHeight="1" x14ac:dyDescent="0.25">
      <c r="A194" s="44">
        <v>159</v>
      </c>
      <c r="B194" s="44" t="s">
        <v>22</v>
      </c>
      <c r="C194" s="45" t="s">
        <v>242</v>
      </c>
      <c r="D194" s="12">
        <v>33.581069999999997</v>
      </c>
      <c r="E194" s="46">
        <f t="shared" si="18"/>
        <v>67.162139999999994</v>
      </c>
      <c r="F194" s="47">
        <v>3193</v>
      </c>
      <c r="G194" s="46">
        <f t="shared" si="19"/>
        <v>255.43999999999997</v>
      </c>
      <c r="H194" s="13" t="s">
        <v>16</v>
      </c>
      <c r="I194" s="43"/>
      <c r="J194" s="43"/>
      <c r="K194" s="34" t="s">
        <v>16</v>
      </c>
      <c r="M194" s="14">
        <v>50</v>
      </c>
      <c r="N194" s="14">
        <v>1250</v>
      </c>
      <c r="O194" s="15"/>
    </row>
    <row r="195" spans="1:15" s="9" customFormat="1" ht="17.850000000000001" customHeight="1" x14ac:dyDescent="0.25">
      <c r="A195" s="44">
        <v>160</v>
      </c>
      <c r="B195" s="44" t="s">
        <v>24</v>
      </c>
      <c r="C195" s="45" t="s">
        <v>243</v>
      </c>
      <c r="D195" s="12">
        <v>55.460439999999998</v>
      </c>
      <c r="E195" s="46">
        <f t="shared" si="18"/>
        <v>110.92088</v>
      </c>
      <c r="F195" s="47">
        <v>7702</v>
      </c>
      <c r="G195" s="46">
        <f t="shared" si="19"/>
        <v>440.1142857142857</v>
      </c>
      <c r="H195" s="13" t="s">
        <v>16</v>
      </c>
      <c r="I195" s="43"/>
      <c r="J195" s="43"/>
      <c r="K195" s="34" t="s">
        <v>16</v>
      </c>
      <c r="M195" s="14">
        <v>50</v>
      </c>
      <c r="N195" s="14">
        <v>1750</v>
      </c>
      <c r="O195" s="15"/>
    </row>
    <row r="196" spans="1:15" s="9" customFormat="1" ht="17.850000000000001" customHeight="1" x14ac:dyDescent="0.25">
      <c r="A196" s="44">
        <v>161</v>
      </c>
      <c r="B196" s="44" t="s">
        <v>26</v>
      </c>
      <c r="C196" s="45" t="s">
        <v>244</v>
      </c>
      <c r="D196" s="12">
        <v>37.974530000000001</v>
      </c>
      <c r="E196" s="46">
        <f t="shared" si="18"/>
        <v>75.949060000000003</v>
      </c>
      <c r="F196" s="47">
        <v>9076</v>
      </c>
      <c r="G196" s="46">
        <f t="shared" si="19"/>
        <v>453.8</v>
      </c>
      <c r="H196" s="13" t="s">
        <v>16</v>
      </c>
      <c r="I196" s="43"/>
      <c r="J196" s="43"/>
      <c r="K196" s="34" t="s">
        <v>16</v>
      </c>
      <c r="M196" s="14">
        <v>50</v>
      </c>
      <c r="N196" s="14">
        <v>2000</v>
      </c>
      <c r="O196" s="15"/>
    </row>
    <row r="197" spans="1:15" s="9" customFormat="1" ht="17.850000000000001" customHeight="1" x14ac:dyDescent="0.25">
      <c r="A197" s="44">
        <v>162</v>
      </c>
      <c r="B197" s="44" t="s">
        <v>28</v>
      </c>
      <c r="C197" s="45" t="s">
        <v>245</v>
      </c>
      <c r="D197" s="12">
        <v>33.61694</v>
      </c>
      <c r="E197" s="46">
        <f t="shared" si="18"/>
        <v>67.233879999999999</v>
      </c>
      <c r="F197" s="47">
        <v>7779</v>
      </c>
      <c r="G197" s="46">
        <f t="shared" si="19"/>
        <v>388.95</v>
      </c>
      <c r="H197" s="13" t="s">
        <v>16</v>
      </c>
      <c r="I197" s="43"/>
      <c r="J197" s="43"/>
      <c r="K197" s="34" t="s">
        <v>16</v>
      </c>
      <c r="M197" s="14">
        <v>50</v>
      </c>
      <c r="N197" s="14">
        <v>2000</v>
      </c>
      <c r="O197" s="15"/>
    </row>
    <row r="198" spans="1:15" s="9" customFormat="1" ht="17.850000000000001" customHeight="1" x14ac:dyDescent="0.25">
      <c r="A198" s="44">
        <v>163</v>
      </c>
      <c r="B198" s="44" t="s">
        <v>30</v>
      </c>
      <c r="C198" s="45" t="s">
        <v>246</v>
      </c>
      <c r="D198" s="12">
        <v>73.473759999999999</v>
      </c>
      <c r="E198" s="46">
        <f t="shared" si="18"/>
        <v>146.94752</v>
      </c>
      <c r="F198" s="47">
        <v>5210</v>
      </c>
      <c r="G198" s="46">
        <f t="shared" si="19"/>
        <v>260.5</v>
      </c>
      <c r="H198" s="13" t="s">
        <v>16</v>
      </c>
      <c r="I198" s="43"/>
      <c r="J198" s="43"/>
      <c r="K198" s="34" t="s">
        <v>16</v>
      </c>
      <c r="M198" s="14">
        <v>50</v>
      </c>
      <c r="N198" s="14">
        <v>2000</v>
      </c>
      <c r="O198" s="15"/>
    </row>
    <row r="199" spans="1:15" s="9" customFormat="1" ht="17.850000000000001" customHeight="1" x14ac:dyDescent="0.25">
      <c r="A199" s="44">
        <v>164</v>
      </c>
      <c r="B199" s="44" t="s">
        <v>32</v>
      </c>
      <c r="C199" s="45" t="s">
        <v>247</v>
      </c>
      <c r="D199" s="12">
        <v>84.586439999999996</v>
      </c>
      <c r="E199" s="46">
        <f t="shared" si="18"/>
        <v>169.17287999999999</v>
      </c>
      <c r="F199" s="47">
        <v>3296</v>
      </c>
      <c r="G199" s="46">
        <f t="shared" si="19"/>
        <v>329.59999999999997</v>
      </c>
      <c r="H199" s="13" t="s">
        <v>16</v>
      </c>
      <c r="I199" s="43"/>
      <c r="J199" s="43"/>
      <c r="K199" s="34" t="s">
        <v>16</v>
      </c>
      <c r="M199" s="14">
        <v>50</v>
      </c>
      <c r="N199" s="14">
        <v>1000</v>
      </c>
      <c r="O199" s="15"/>
    </row>
    <row r="200" spans="1:15" s="9" customFormat="1" ht="17.850000000000001" customHeight="1" x14ac:dyDescent="0.25">
      <c r="A200" s="44">
        <v>165</v>
      </c>
      <c r="B200" s="44" t="s">
        <v>34</v>
      </c>
      <c r="C200" s="45" t="s">
        <v>248</v>
      </c>
      <c r="D200" s="12">
        <v>55.62567</v>
      </c>
      <c r="E200" s="46">
        <f t="shared" si="18"/>
        <v>111.25134000000001</v>
      </c>
      <c r="F200" s="47">
        <v>5559</v>
      </c>
      <c r="G200" s="46">
        <f t="shared" si="19"/>
        <v>444.71999999999997</v>
      </c>
      <c r="H200" s="13" t="s">
        <v>16</v>
      </c>
      <c r="I200" s="43"/>
      <c r="J200" s="43"/>
      <c r="K200" s="34" t="s">
        <v>16</v>
      </c>
      <c r="M200" s="14">
        <v>50</v>
      </c>
      <c r="N200" s="14">
        <v>1250</v>
      </c>
      <c r="O200" s="15"/>
    </row>
    <row r="201" spans="1:15" s="9" customFormat="1" ht="17.850000000000001" customHeight="1" x14ac:dyDescent="0.25">
      <c r="A201" s="44">
        <v>166</v>
      </c>
      <c r="B201" s="44" t="s">
        <v>36</v>
      </c>
      <c r="C201" s="45" t="s">
        <v>249</v>
      </c>
      <c r="D201" s="12">
        <v>59.820919999999994</v>
      </c>
      <c r="E201" s="46">
        <f t="shared" si="18"/>
        <v>119.64183999999997</v>
      </c>
      <c r="F201" s="47">
        <v>5053</v>
      </c>
      <c r="G201" s="46">
        <f t="shared" si="19"/>
        <v>224.57777777777775</v>
      </c>
      <c r="H201" s="13" t="s">
        <v>16</v>
      </c>
      <c r="I201" s="43"/>
      <c r="J201" s="43"/>
      <c r="K201" s="34" t="s">
        <v>16</v>
      </c>
      <c r="M201" s="14">
        <v>50</v>
      </c>
      <c r="N201" s="14">
        <v>2250</v>
      </c>
      <c r="O201" s="15"/>
    </row>
    <row r="202" spans="1:15" s="9" customFormat="1" ht="17.850000000000001" customHeight="1" x14ac:dyDescent="0.25">
      <c r="A202" s="44">
        <v>167</v>
      </c>
      <c r="B202" s="44" t="s">
        <v>38</v>
      </c>
      <c r="C202" s="45" t="s">
        <v>250</v>
      </c>
      <c r="D202" s="12">
        <v>96.787800000000004</v>
      </c>
      <c r="E202" s="46">
        <f t="shared" si="18"/>
        <v>193.57560000000001</v>
      </c>
      <c r="F202" s="47">
        <v>3286</v>
      </c>
      <c r="G202" s="46">
        <f t="shared" si="19"/>
        <v>262.88</v>
      </c>
      <c r="H202" s="13" t="s">
        <v>16</v>
      </c>
      <c r="I202" s="43"/>
      <c r="J202" s="34" t="s">
        <v>16</v>
      </c>
      <c r="K202" s="34" t="s">
        <v>16</v>
      </c>
      <c r="M202" s="14">
        <v>50</v>
      </c>
      <c r="N202" s="14">
        <v>1250</v>
      </c>
      <c r="O202" s="15"/>
    </row>
    <row r="203" spans="1:15" s="9" customFormat="1" ht="17.850000000000001" customHeight="1" x14ac:dyDescent="0.25">
      <c r="A203" s="44">
        <v>168</v>
      </c>
      <c r="B203" s="44" t="s">
        <v>40</v>
      </c>
      <c r="C203" s="45" t="s">
        <v>251</v>
      </c>
      <c r="D203" s="12">
        <v>102.24189</v>
      </c>
      <c r="E203" s="46">
        <f t="shared" si="18"/>
        <v>204.48377999999997</v>
      </c>
      <c r="F203" s="47">
        <v>3049</v>
      </c>
      <c r="G203" s="46">
        <f t="shared" si="19"/>
        <v>243.92000000000002</v>
      </c>
      <c r="H203" s="13" t="s">
        <v>16</v>
      </c>
      <c r="I203" s="43"/>
      <c r="J203" s="43"/>
      <c r="K203" s="34" t="s">
        <v>16</v>
      </c>
      <c r="M203" s="14">
        <v>50</v>
      </c>
      <c r="N203" s="14">
        <v>1250</v>
      </c>
      <c r="O203" s="15"/>
    </row>
    <row r="204" spans="1:15" s="9" customFormat="1" ht="17.850000000000001" customHeight="1" x14ac:dyDescent="0.25">
      <c r="A204" s="44">
        <v>169</v>
      </c>
      <c r="B204" s="44" t="s">
        <v>98</v>
      </c>
      <c r="C204" s="45" t="s">
        <v>252</v>
      </c>
      <c r="D204" s="12">
        <v>43.841189999999997</v>
      </c>
      <c r="E204" s="46">
        <f t="shared" si="18"/>
        <v>87.682379999999995</v>
      </c>
      <c r="F204" s="47">
        <v>2961</v>
      </c>
      <c r="G204" s="46">
        <f t="shared" si="19"/>
        <v>236.87999999999997</v>
      </c>
      <c r="H204" s="13" t="s">
        <v>16</v>
      </c>
      <c r="I204" s="43"/>
      <c r="J204" s="43"/>
      <c r="K204" s="34" t="s">
        <v>16</v>
      </c>
      <c r="M204" s="14">
        <v>50</v>
      </c>
      <c r="N204" s="14">
        <v>1250</v>
      </c>
      <c r="O204" s="15"/>
    </row>
    <row r="205" spans="1:15" s="9" customFormat="1" ht="17.850000000000001" customHeight="1" x14ac:dyDescent="0.25">
      <c r="A205" s="44">
        <v>170</v>
      </c>
      <c r="B205" s="44" t="s">
        <v>100</v>
      </c>
      <c r="C205" s="45" t="s">
        <v>253</v>
      </c>
      <c r="D205" s="12">
        <v>45.710559999999994</v>
      </c>
      <c r="E205" s="46">
        <f t="shared" si="18"/>
        <v>91.421119999999988</v>
      </c>
      <c r="F205" s="47">
        <v>9399</v>
      </c>
      <c r="G205" s="46">
        <f t="shared" si="19"/>
        <v>469.94999999999993</v>
      </c>
      <c r="H205" s="13" t="s">
        <v>16</v>
      </c>
      <c r="I205" s="43"/>
      <c r="J205" s="43"/>
      <c r="K205" s="34" t="s">
        <v>16</v>
      </c>
      <c r="M205" s="14">
        <v>50</v>
      </c>
      <c r="N205" s="14">
        <v>2000</v>
      </c>
      <c r="O205" s="15"/>
    </row>
    <row r="206" spans="1:15" s="9" customFormat="1" ht="17.850000000000001" customHeight="1" x14ac:dyDescent="0.25">
      <c r="A206" s="44">
        <v>171</v>
      </c>
      <c r="B206" s="44" t="s">
        <v>102</v>
      </c>
      <c r="C206" s="45" t="s">
        <v>254</v>
      </c>
      <c r="D206" s="12">
        <v>76.142219999999995</v>
      </c>
      <c r="E206" s="46">
        <f t="shared" si="18"/>
        <v>152.28443999999999</v>
      </c>
      <c r="F206" s="47">
        <v>3258</v>
      </c>
      <c r="G206" s="46">
        <f t="shared" si="19"/>
        <v>325.8</v>
      </c>
      <c r="H206" s="13" t="s">
        <v>16</v>
      </c>
      <c r="I206" s="43"/>
      <c r="J206" s="43"/>
      <c r="K206" s="34" t="s">
        <v>16</v>
      </c>
      <c r="M206" s="14">
        <v>50</v>
      </c>
      <c r="N206" s="14">
        <v>1000</v>
      </c>
      <c r="O206" s="15"/>
    </row>
    <row r="207" spans="1:15" s="9" customFormat="1" ht="17.850000000000001" customHeight="1" x14ac:dyDescent="0.25">
      <c r="A207" s="44"/>
      <c r="B207" s="50">
        <v>2</v>
      </c>
      <c r="C207" s="41" t="s">
        <v>126</v>
      </c>
      <c r="D207" s="16">
        <f>D208</f>
        <v>10.531189999999999</v>
      </c>
      <c r="E207" s="16"/>
      <c r="F207" s="17">
        <f>F208</f>
        <v>4171</v>
      </c>
      <c r="G207" s="46"/>
      <c r="H207" s="13"/>
      <c r="I207" s="43"/>
      <c r="J207" s="43"/>
      <c r="K207" s="34"/>
      <c r="M207" s="14"/>
      <c r="N207" s="14"/>
      <c r="O207" s="15"/>
    </row>
    <row r="208" spans="1:15" s="9" customFormat="1" ht="17.850000000000001" customHeight="1" x14ac:dyDescent="0.25">
      <c r="A208" s="44">
        <v>172</v>
      </c>
      <c r="B208" s="44" t="s">
        <v>43</v>
      </c>
      <c r="C208" s="45" t="s">
        <v>255</v>
      </c>
      <c r="D208" s="12">
        <v>10.531189999999999</v>
      </c>
      <c r="E208" s="46">
        <f>D208/M208*100</f>
        <v>75.222785714285706</v>
      </c>
      <c r="F208" s="47">
        <v>4171</v>
      </c>
      <c r="G208" s="46">
        <f>F208/N208*100</f>
        <v>104.27500000000001</v>
      </c>
      <c r="H208" s="13" t="s">
        <v>16</v>
      </c>
      <c r="I208" s="43"/>
      <c r="J208" s="43"/>
      <c r="K208" s="34" t="s">
        <v>16</v>
      </c>
      <c r="M208" s="14">
        <v>14</v>
      </c>
      <c r="N208" s="14">
        <v>4000</v>
      </c>
      <c r="O208" s="15"/>
    </row>
    <row r="209" spans="1:15" ht="31.5" customHeight="1" x14ac:dyDescent="0.25">
      <c r="A209" s="33" t="s">
        <v>379</v>
      </c>
      <c r="B209" s="34"/>
      <c r="C209" s="35" t="s">
        <v>375</v>
      </c>
      <c r="D209" s="36">
        <f>D210+D222+D239+D251+D273+D289+D300+D319</f>
        <v>4853.2478099999998</v>
      </c>
      <c r="E209" s="36">
        <f>D209/M209*100</f>
        <v>60.665597625000004</v>
      </c>
      <c r="F209" s="56">
        <f>F210+F222+F239+F251+F273+F289+F300+F319</f>
        <v>365318</v>
      </c>
      <c r="G209" s="36">
        <f>F209/225000*100</f>
        <v>162.36355555555554</v>
      </c>
      <c r="H209" s="38" t="s">
        <v>16</v>
      </c>
      <c r="I209" s="34"/>
      <c r="J209" s="34"/>
      <c r="K209" s="35" t="s">
        <v>16</v>
      </c>
      <c r="M209" s="7">
        <v>8000</v>
      </c>
      <c r="N209" s="7">
        <v>900000</v>
      </c>
      <c r="O209" s="8"/>
    </row>
    <row r="210" spans="1:15" s="25" customFormat="1" x14ac:dyDescent="0.3">
      <c r="A210" s="57"/>
      <c r="B210" s="58" t="s">
        <v>17</v>
      </c>
      <c r="C210" s="59" t="s">
        <v>256</v>
      </c>
      <c r="D210" s="60">
        <f>SUM(D212:D221)</f>
        <v>473.44064000000003</v>
      </c>
      <c r="E210" s="60"/>
      <c r="F210" s="61">
        <f>SUM(F212:F221)</f>
        <v>37831</v>
      </c>
      <c r="G210" s="62"/>
      <c r="H210" s="63"/>
      <c r="I210" s="64"/>
      <c r="J210" s="63"/>
      <c r="K210" s="65"/>
    </row>
    <row r="211" spans="1:15" s="25" customFormat="1" x14ac:dyDescent="0.3">
      <c r="A211" s="57"/>
      <c r="B211" s="58">
        <v>1</v>
      </c>
      <c r="C211" s="59" t="s">
        <v>257</v>
      </c>
      <c r="D211" s="66"/>
      <c r="E211" s="66"/>
      <c r="F211" s="67"/>
      <c r="G211" s="66"/>
      <c r="H211" s="63"/>
      <c r="I211" s="64"/>
      <c r="J211" s="63"/>
      <c r="K211" s="65"/>
    </row>
    <row r="212" spans="1:15" s="25" customFormat="1" x14ac:dyDescent="0.3">
      <c r="A212" s="57">
        <v>173</v>
      </c>
      <c r="B212" s="63" t="s">
        <v>20</v>
      </c>
      <c r="C212" s="68" t="s">
        <v>258</v>
      </c>
      <c r="D212" s="69">
        <v>33.198509999999999</v>
      </c>
      <c r="E212" s="28">
        <f>D212/50*100</f>
        <v>66.397019999999998</v>
      </c>
      <c r="F212" s="70">
        <v>1510</v>
      </c>
      <c r="G212" s="28">
        <f>F212/1250*100</f>
        <v>120.8</v>
      </c>
      <c r="H212" s="63" t="s">
        <v>16</v>
      </c>
      <c r="I212" s="64"/>
      <c r="J212" s="63"/>
      <c r="K212" s="65" t="s">
        <v>16</v>
      </c>
    </row>
    <row r="213" spans="1:15" s="25" customFormat="1" x14ac:dyDescent="0.3">
      <c r="A213" s="57">
        <v>174</v>
      </c>
      <c r="B213" s="63" t="s">
        <v>22</v>
      </c>
      <c r="C213" s="68" t="s">
        <v>259</v>
      </c>
      <c r="D213" s="71">
        <v>83.540559999999999</v>
      </c>
      <c r="E213" s="28">
        <f t="shared" ref="E213:E276" si="20">D213/50*100</f>
        <v>167.08112</v>
      </c>
      <c r="F213" s="70">
        <v>4267</v>
      </c>
      <c r="G213" s="28">
        <f t="shared" ref="G213:G276" si="21">F213/1250*100</f>
        <v>341.36</v>
      </c>
      <c r="H213" s="63" t="s">
        <v>16</v>
      </c>
      <c r="I213" s="64"/>
      <c r="J213" s="63"/>
      <c r="K213" s="65" t="s">
        <v>16</v>
      </c>
    </row>
    <row r="214" spans="1:15" s="25" customFormat="1" x14ac:dyDescent="0.3">
      <c r="A214" s="57">
        <v>175</v>
      </c>
      <c r="B214" s="63" t="s">
        <v>24</v>
      </c>
      <c r="C214" s="68" t="s">
        <v>260</v>
      </c>
      <c r="D214" s="71">
        <v>53.362070000000003</v>
      </c>
      <c r="E214" s="28">
        <f t="shared" si="20"/>
        <v>106.72414000000001</v>
      </c>
      <c r="F214" s="70">
        <v>5175</v>
      </c>
      <c r="G214" s="28">
        <f t="shared" si="21"/>
        <v>413.99999999999994</v>
      </c>
      <c r="H214" s="63" t="s">
        <v>16</v>
      </c>
      <c r="I214" s="64"/>
      <c r="J214" s="63"/>
      <c r="K214" s="65" t="s">
        <v>16</v>
      </c>
    </row>
    <row r="215" spans="1:15" s="25" customFormat="1" x14ac:dyDescent="0.3">
      <c r="A215" s="57">
        <v>176</v>
      </c>
      <c r="B215" s="63" t="s">
        <v>26</v>
      </c>
      <c r="C215" s="68" t="s">
        <v>261</v>
      </c>
      <c r="D215" s="71">
        <v>41.130810000000004</v>
      </c>
      <c r="E215" s="28">
        <f t="shared" si="20"/>
        <v>82.261620000000008</v>
      </c>
      <c r="F215" s="70">
        <v>4601</v>
      </c>
      <c r="G215" s="28">
        <f t="shared" si="21"/>
        <v>368.08</v>
      </c>
      <c r="H215" s="63" t="s">
        <v>16</v>
      </c>
      <c r="I215" s="64"/>
      <c r="J215" s="63"/>
      <c r="K215" s="65" t="s">
        <v>16</v>
      </c>
    </row>
    <row r="216" spans="1:15" s="25" customFormat="1" x14ac:dyDescent="0.3">
      <c r="A216" s="57">
        <v>177</v>
      </c>
      <c r="B216" s="63" t="s">
        <v>28</v>
      </c>
      <c r="C216" s="68" t="s">
        <v>262</v>
      </c>
      <c r="D216" s="71">
        <v>39.682760000000002</v>
      </c>
      <c r="E216" s="28">
        <f t="shared" si="20"/>
        <v>79.365520000000004</v>
      </c>
      <c r="F216" s="70">
        <v>4827</v>
      </c>
      <c r="G216" s="28">
        <f t="shared" si="21"/>
        <v>386.16</v>
      </c>
      <c r="H216" s="63" t="s">
        <v>16</v>
      </c>
      <c r="I216" s="64"/>
      <c r="J216" s="63"/>
      <c r="K216" s="65" t="s">
        <v>16</v>
      </c>
    </row>
    <row r="217" spans="1:15" s="25" customFormat="1" x14ac:dyDescent="0.3">
      <c r="A217" s="57">
        <v>178</v>
      </c>
      <c r="B217" s="63" t="s">
        <v>30</v>
      </c>
      <c r="C217" s="68" t="s">
        <v>263</v>
      </c>
      <c r="D217" s="71">
        <v>54.076080000000005</v>
      </c>
      <c r="E217" s="28">
        <f t="shared" si="20"/>
        <v>108.15216000000001</v>
      </c>
      <c r="F217" s="70">
        <v>3379</v>
      </c>
      <c r="G217" s="28">
        <f t="shared" si="21"/>
        <v>270.32</v>
      </c>
      <c r="H217" s="63" t="s">
        <v>16</v>
      </c>
      <c r="I217" s="64"/>
      <c r="J217" s="63"/>
      <c r="K217" s="65" t="s">
        <v>16</v>
      </c>
    </row>
    <row r="218" spans="1:15" s="25" customFormat="1" x14ac:dyDescent="0.3">
      <c r="A218" s="57">
        <v>179</v>
      </c>
      <c r="B218" s="63" t="s">
        <v>32</v>
      </c>
      <c r="C218" s="68" t="s">
        <v>264</v>
      </c>
      <c r="D218" s="71">
        <v>27.64978</v>
      </c>
      <c r="E218" s="28">
        <f t="shared" si="20"/>
        <v>55.29956</v>
      </c>
      <c r="F218" s="70">
        <v>2161</v>
      </c>
      <c r="G218" s="28">
        <f t="shared" si="21"/>
        <v>172.88</v>
      </c>
      <c r="H218" s="63" t="s">
        <v>16</v>
      </c>
      <c r="I218" s="64"/>
      <c r="J218" s="63"/>
      <c r="K218" s="65" t="s">
        <v>16</v>
      </c>
    </row>
    <row r="219" spans="1:15" s="25" customFormat="1" x14ac:dyDescent="0.3">
      <c r="A219" s="57">
        <v>180</v>
      </c>
      <c r="B219" s="63" t="s">
        <v>34</v>
      </c>
      <c r="C219" s="68" t="s">
        <v>265</v>
      </c>
      <c r="D219" s="71">
        <v>57.429629999999996</v>
      </c>
      <c r="E219" s="28">
        <f t="shared" si="20"/>
        <v>114.85925999999999</v>
      </c>
      <c r="F219" s="70">
        <v>6263</v>
      </c>
      <c r="G219" s="28">
        <f t="shared" si="21"/>
        <v>501.03999999999996</v>
      </c>
      <c r="H219" s="63" t="s">
        <v>16</v>
      </c>
      <c r="I219" s="64"/>
      <c r="J219" s="63"/>
      <c r="K219" s="65" t="s">
        <v>16</v>
      </c>
    </row>
    <row r="220" spans="1:15" s="25" customFormat="1" x14ac:dyDescent="0.3">
      <c r="A220" s="57">
        <v>181</v>
      </c>
      <c r="B220" s="63" t="s">
        <v>36</v>
      </c>
      <c r="C220" s="68" t="s">
        <v>266</v>
      </c>
      <c r="D220" s="71">
        <v>43.667839999999998</v>
      </c>
      <c r="E220" s="28">
        <f t="shared" si="20"/>
        <v>87.335679999999996</v>
      </c>
      <c r="F220" s="70">
        <v>2381</v>
      </c>
      <c r="G220" s="28">
        <f t="shared" si="21"/>
        <v>190.48000000000002</v>
      </c>
      <c r="H220" s="63" t="s">
        <v>16</v>
      </c>
      <c r="I220" s="64"/>
      <c r="J220" s="63"/>
      <c r="K220" s="65" t="s">
        <v>16</v>
      </c>
    </row>
    <row r="221" spans="1:15" s="25" customFormat="1" ht="16.5" customHeight="1" x14ac:dyDescent="0.3">
      <c r="A221" s="57">
        <v>182</v>
      </c>
      <c r="B221" s="63" t="s">
        <v>38</v>
      </c>
      <c r="C221" s="68" t="s">
        <v>267</v>
      </c>
      <c r="D221" s="71">
        <v>39.702600000000004</v>
      </c>
      <c r="E221" s="28">
        <f t="shared" si="20"/>
        <v>79.405200000000008</v>
      </c>
      <c r="F221" s="70">
        <v>3267</v>
      </c>
      <c r="G221" s="28">
        <f t="shared" si="21"/>
        <v>261.36</v>
      </c>
      <c r="H221" s="63" t="s">
        <v>16</v>
      </c>
      <c r="I221" s="64"/>
      <c r="J221" s="63"/>
      <c r="K221" s="65" t="s">
        <v>16</v>
      </c>
    </row>
    <row r="222" spans="1:15" s="25" customFormat="1" x14ac:dyDescent="0.3">
      <c r="A222" s="57"/>
      <c r="B222" s="58" t="s">
        <v>85</v>
      </c>
      <c r="C222" s="72" t="s">
        <v>268</v>
      </c>
      <c r="D222" s="73">
        <f>SUM(D224:D238)</f>
        <v>684.68173999999999</v>
      </c>
      <c r="E222" s="28"/>
      <c r="F222" s="61">
        <f>SUM(F224:F238)</f>
        <v>56309</v>
      </c>
      <c r="G222" s="28"/>
      <c r="H222" s="63"/>
      <c r="I222" s="63"/>
      <c r="J222" s="63"/>
      <c r="K222" s="74"/>
    </row>
    <row r="223" spans="1:15" s="25" customFormat="1" x14ac:dyDescent="0.3">
      <c r="A223" s="57"/>
      <c r="B223" s="58">
        <v>1</v>
      </c>
      <c r="C223" s="59" t="s">
        <v>269</v>
      </c>
      <c r="D223" s="75"/>
      <c r="E223" s="28"/>
      <c r="F223" s="27"/>
      <c r="G223" s="28"/>
      <c r="H223" s="64"/>
      <c r="I223" s="64"/>
      <c r="J223" s="63"/>
      <c r="K223" s="74"/>
    </row>
    <row r="224" spans="1:15" s="25" customFormat="1" x14ac:dyDescent="0.3">
      <c r="A224" s="57">
        <v>183</v>
      </c>
      <c r="B224" s="63" t="s">
        <v>20</v>
      </c>
      <c r="C224" s="68" t="s">
        <v>270</v>
      </c>
      <c r="D224" s="76">
        <v>59.592569999999995</v>
      </c>
      <c r="E224" s="28">
        <f t="shared" si="20"/>
        <v>119.18514</v>
      </c>
      <c r="F224" s="70">
        <v>3382</v>
      </c>
      <c r="G224" s="28">
        <f t="shared" si="21"/>
        <v>270.56</v>
      </c>
      <c r="H224" s="63" t="s">
        <v>16</v>
      </c>
      <c r="I224" s="64"/>
      <c r="J224" s="63"/>
      <c r="K224" s="65" t="s">
        <v>16</v>
      </c>
    </row>
    <row r="225" spans="1:11" s="25" customFormat="1" x14ac:dyDescent="0.3">
      <c r="A225" s="57">
        <v>184</v>
      </c>
      <c r="B225" s="63" t="s">
        <v>22</v>
      </c>
      <c r="C225" s="68" t="s">
        <v>271</v>
      </c>
      <c r="D225" s="76">
        <v>39.250300000000003</v>
      </c>
      <c r="E225" s="28">
        <f t="shared" si="20"/>
        <v>78.500600000000006</v>
      </c>
      <c r="F225" s="70">
        <v>4416</v>
      </c>
      <c r="G225" s="28">
        <f t="shared" si="21"/>
        <v>353.28</v>
      </c>
      <c r="H225" s="63" t="s">
        <v>16</v>
      </c>
      <c r="I225" s="64"/>
      <c r="J225" s="63"/>
      <c r="K225" s="65" t="s">
        <v>16</v>
      </c>
    </row>
    <row r="226" spans="1:11" s="25" customFormat="1" x14ac:dyDescent="0.3">
      <c r="A226" s="57">
        <v>185</v>
      </c>
      <c r="B226" s="63" t="s">
        <v>24</v>
      </c>
      <c r="C226" s="68" t="s">
        <v>272</v>
      </c>
      <c r="D226" s="76">
        <v>34.845619999999997</v>
      </c>
      <c r="E226" s="28">
        <f t="shared" si="20"/>
        <v>69.691239999999993</v>
      </c>
      <c r="F226" s="70">
        <v>3753</v>
      </c>
      <c r="G226" s="28">
        <f t="shared" si="21"/>
        <v>300.24</v>
      </c>
      <c r="H226" s="63" t="s">
        <v>16</v>
      </c>
      <c r="I226" s="64"/>
      <c r="J226" s="63"/>
      <c r="K226" s="65" t="s">
        <v>16</v>
      </c>
    </row>
    <row r="227" spans="1:11" s="25" customFormat="1" x14ac:dyDescent="0.3">
      <c r="A227" s="57">
        <v>186</v>
      </c>
      <c r="B227" s="63" t="s">
        <v>26</v>
      </c>
      <c r="C227" s="68" t="s">
        <v>273</v>
      </c>
      <c r="D227" s="76">
        <v>31.172379999999997</v>
      </c>
      <c r="E227" s="28">
        <f t="shared" si="20"/>
        <v>62.344760000000001</v>
      </c>
      <c r="F227" s="70">
        <v>3794</v>
      </c>
      <c r="G227" s="28">
        <f t="shared" si="21"/>
        <v>303.52000000000004</v>
      </c>
      <c r="H227" s="63" t="s">
        <v>16</v>
      </c>
      <c r="I227" s="64"/>
      <c r="J227" s="63"/>
      <c r="K227" s="65" t="s">
        <v>16</v>
      </c>
    </row>
    <row r="228" spans="1:11" s="25" customFormat="1" x14ac:dyDescent="0.3">
      <c r="A228" s="57">
        <v>187</v>
      </c>
      <c r="B228" s="63" t="s">
        <v>28</v>
      </c>
      <c r="C228" s="68" t="s">
        <v>274</v>
      </c>
      <c r="D228" s="76">
        <v>58.613190000000003</v>
      </c>
      <c r="E228" s="28">
        <f t="shared" si="20"/>
        <v>117.22638000000001</v>
      </c>
      <c r="F228" s="70">
        <v>3188</v>
      </c>
      <c r="G228" s="28">
        <f t="shared" si="21"/>
        <v>255.03999999999996</v>
      </c>
      <c r="H228" s="63" t="s">
        <v>16</v>
      </c>
      <c r="I228" s="64"/>
      <c r="J228" s="63"/>
      <c r="K228" s="65" t="s">
        <v>16</v>
      </c>
    </row>
    <row r="229" spans="1:11" s="25" customFormat="1" x14ac:dyDescent="0.3">
      <c r="A229" s="57">
        <v>188</v>
      </c>
      <c r="B229" s="63" t="s">
        <v>30</v>
      </c>
      <c r="C229" s="68" t="s">
        <v>275</v>
      </c>
      <c r="D229" s="76">
        <v>40.249050000000004</v>
      </c>
      <c r="E229" s="28">
        <f t="shared" si="20"/>
        <v>80.498100000000008</v>
      </c>
      <c r="F229" s="70">
        <v>3160</v>
      </c>
      <c r="G229" s="28">
        <f t="shared" si="21"/>
        <v>252.8</v>
      </c>
      <c r="H229" s="63" t="s">
        <v>16</v>
      </c>
      <c r="I229" s="64"/>
      <c r="J229" s="63"/>
      <c r="K229" s="65" t="s">
        <v>16</v>
      </c>
    </row>
    <row r="230" spans="1:11" s="25" customFormat="1" x14ac:dyDescent="0.3">
      <c r="A230" s="57">
        <v>189</v>
      </c>
      <c r="B230" s="63" t="s">
        <v>32</v>
      </c>
      <c r="C230" s="68" t="s">
        <v>276</v>
      </c>
      <c r="D230" s="76">
        <v>35.304609999999997</v>
      </c>
      <c r="E230" s="28">
        <f t="shared" si="20"/>
        <v>70.609219999999993</v>
      </c>
      <c r="F230" s="70">
        <v>1456</v>
      </c>
      <c r="G230" s="28">
        <f t="shared" si="21"/>
        <v>116.48</v>
      </c>
      <c r="H230" s="63" t="s">
        <v>16</v>
      </c>
      <c r="I230" s="64"/>
      <c r="J230" s="63"/>
      <c r="K230" s="65" t="s">
        <v>16</v>
      </c>
    </row>
    <row r="231" spans="1:11" s="25" customFormat="1" x14ac:dyDescent="0.3">
      <c r="A231" s="57">
        <v>190</v>
      </c>
      <c r="B231" s="63" t="s">
        <v>34</v>
      </c>
      <c r="C231" s="68" t="s">
        <v>277</v>
      </c>
      <c r="D231" s="76">
        <v>44.370829999999998</v>
      </c>
      <c r="E231" s="28">
        <f t="shared" si="20"/>
        <v>88.741659999999996</v>
      </c>
      <c r="F231" s="70">
        <v>4640</v>
      </c>
      <c r="G231" s="28">
        <f t="shared" si="21"/>
        <v>371.20000000000005</v>
      </c>
      <c r="H231" s="63" t="s">
        <v>16</v>
      </c>
      <c r="I231" s="64"/>
      <c r="J231" s="63"/>
      <c r="K231" s="65" t="s">
        <v>16</v>
      </c>
    </row>
    <row r="232" spans="1:11" s="25" customFormat="1" x14ac:dyDescent="0.3">
      <c r="A232" s="57">
        <v>191</v>
      </c>
      <c r="B232" s="63" t="s">
        <v>36</v>
      </c>
      <c r="C232" s="68" t="s">
        <v>278</v>
      </c>
      <c r="D232" s="76">
        <v>56.996340000000004</v>
      </c>
      <c r="E232" s="28">
        <f t="shared" si="20"/>
        <v>113.99268000000001</v>
      </c>
      <c r="F232" s="70">
        <v>4385</v>
      </c>
      <c r="G232" s="28">
        <f t="shared" si="21"/>
        <v>350.8</v>
      </c>
      <c r="H232" s="63" t="s">
        <v>16</v>
      </c>
      <c r="I232" s="64"/>
      <c r="J232" s="63"/>
      <c r="K232" s="65" t="s">
        <v>16</v>
      </c>
    </row>
    <row r="233" spans="1:11" s="25" customFormat="1" x14ac:dyDescent="0.3">
      <c r="A233" s="57">
        <v>192</v>
      </c>
      <c r="B233" s="63" t="s">
        <v>38</v>
      </c>
      <c r="C233" s="68" t="s">
        <v>279</v>
      </c>
      <c r="D233" s="76">
        <v>64.46378</v>
      </c>
      <c r="E233" s="28">
        <f t="shared" si="20"/>
        <v>128.92756</v>
      </c>
      <c r="F233" s="70">
        <v>2717</v>
      </c>
      <c r="G233" s="28">
        <f t="shared" si="21"/>
        <v>217.35999999999999</v>
      </c>
      <c r="H233" s="63" t="s">
        <v>16</v>
      </c>
      <c r="I233" s="64"/>
      <c r="J233" s="63"/>
      <c r="K233" s="65" t="s">
        <v>16</v>
      </c>
    </row>
    <row r="234" spans="1:11" s="25" customFormat="1" x14ac:dyDescent="0.3">
      <c r="A234" s="57">
        <v>193</v>
      </c>
      <c r="B234" s="63" t="s">
        <v>40</v>
      </c>
      <c r="C234" s="68" t="s">
        <v>280</v>
      </c>
      <c r="D234" s="76">
        <v>63.215879999999999</v>
      </c>
      <c r="E234" s="28">
        <f t="shared" si="20"/>
        <v>126.43176</v>
      </c>
      <c r="F234" s="70">
        <v>3812</v>
      </c>
      <c r="G234" s="28">
        <f t="shared" si="21"/>
        <v>304.95999999999998</v>
      </c>
      <c r="H234" s="63" t="s">
        <v>16</v>
      </c>
      <c r="I234" s="64"/>
      <c r="J234" s="63"/>
      <c r="K234" s="65" t="s">
        <v>16</v>
      </c>
    </row>
    <row r="235" spans="1:11" s="25" customFormat="1" x14ac:dyDescent="0.3">
      <c r="A235" s="57">
        <v>194</v>
      </c>
      <c r="B235" s="63" t="s">
        <v>98</v>
      </c>
      <c r="C235" s="68" t="s">
        <v>281</v>
      </c>
      <c r="D235" s="76">
        <v>55.164279999999998</v>
      </c>
      <c r="E235" s="28">
        <f t="shared" si="20"/>
        <v>110.32856</v>
      </c>
      <c r="F235" s="70">
        <v>4001</v>
      </c>
      <c r="G235" s="28">
        <f t="shared" si="21"/>
        <v>320.08</v>
      </c>
      <c r="H235" s="63" t="s">
        <v>16</v>
      </c>
      <c r="I235" s="64"/>
      <c r="J235" s="63"/>
      <c r="K235" s="65" t="s">
        <v>16</v>
      </c>
    </row>
    <row r="236" spans="1:11" s="25" customFormat="1" x14ac:dyDescent="0.3">
      <c r="A236" s="57">
        <v>195</v>
      </c>
      <c r="B236" s="63" t="s">
        <v>100</v>
      </c>
      <c r="C236" s="68" t="s">
        <v>282</v>
      </c>
      <c r="D236" s="76">
        <v>57.059330000000003</v>
      </c>
      <c r="E236" s="28">
        <f t="shared" si="20"/>
        <v>114.11866000000002</v>
      </c>
      <c r="F236" s="70">
        <v>6008</v>
      </c>
      <c r="G236" s="28">
        <f t="shared" si="21"/>
        <v>480.64</v>
      </c>
      <c r="H236" s="63" t="s">
        <v>16</v>
      </c>
      <c r="I236" s="64"/>
      <c r="J236" s="63"/>
      <c r="K236" s="65" t="s">
        <v>16</v>
      </c>
    </row>
    <row r="237" spans="1:11" s="25" customFormat="1" x14ac:dyDescent="0.3">
      <c r="A237" s="57">
        <v>196</v>
      </c>
      <c r="B237" s="63" t="s">
        <v>102</v>
      </c>
      <c r="C237" s="68" t="s">
        <v>283</v>
      </c>
      <c r="D237" s="76">
        <v>39.800629999999998</v>
      </c>
      <c r="E237" s="28">
        <f t="shared" si="20"/>
        <v>79.601259999999996</v>
      </c>
      <c r="F237" s="70">
        <v>2892</v>
      </c>
      <c r="G237" s="28">
        <f t="shared" si="21"/>
        <v>231.36</v>
      </c>
      <c r="H237" s="63" t="s">
        <v>16</v>
      </c>
      <c r="I237" s="64"/>
      <c r="J237" s="63"/>
      <c r="K237" s="65" t="s">
        <v>16</v>
      </c>
    </row>
    <row r="238" spans="1:11" s="25" customFormat="1" x14ac:dyDescent="0.3">
      <c r="A238" s="57">
        <v>197</v>
      </c>
      <c r="B238" s="63" t="s">
        <v>104</v>
      </c>
      <c r="C238" s="68" t="s">
        <v>284</v>
      </c>
      <c r="D238" s="76">
        <v>4.5829500000000003</v>
      </c>
      <c r="E238" s="28">
        <f t="shared" si="20"/>
        <v>9.1659000000000006</v>
      </c>
      <c r="F238" s="70">
        <v>4705</v>
      </c>
      <c r="G238" s="28">
        <f t="shared" si="21"/>
        <v>376.4</v>
      </c>
      <c r="H238" s="63" t="s">
        <v>16</v>
      </c>
      <c r="I238" s="64"/>
      <c r="J238" s="63"/>
      <c r="K238" s="65"/>
    </row>
    <row r="239" spans="1:11" s="25" customFormat="1" x14ac:dyDescent="0.3">
      <c r="A239" s="57"/>
      <c r="B239" s="58" t="s">
        <v>129</v>
      </c>
      <c r="C239" s="59" t="s">
        <v>285</v>
      </c>
      <c r="D239" s="60">
        <f>SUM(D241:D250)</f>
        <v>639.64053000000013</v>
      </c>
      <c r="E239" s="28"/>
      <c r="F239" s="61">
        <f>SUM(F241:F250)</f>
        <v>34204</v>
      </c>
      <c r="G239" s="28"/>
      <c r="H239" s="63"/>
      <c r="I239" s="64"/>
      <c r="J239" s="63"/>
      <c r="K239" s="65"/>
    </row>
    <row r="240" spans="1:11" s="25" customFormat="1" x14ac:dyDescent="0.3">
      <c r="A240" s="57"/>
      <c r="B240" s="58">
        <v>1</v>
      </c>
      <c r="C240" s="59" t="s">
        <v>269</v>
      </c>
      <c r="D240" s="60"/>
      <c r="E240" s="28"/>
      <c r="F240" s="61"/>
      <c r="G240" s="28"/>
      <c r="H240" s="63"/>
      <c r="I240" s="64"/>
      <c r="J240" s="63"/>
      <c r="K240" s="65"/>
    </row>
    <row r="241" spans="1:11" s="25" customFormat="1" x14ac:dyDescent="0.3">
      <c r="A241" s="57">
        <v>198</v>
      </c>
      <c r="B241" s="63" t="s">
        <v>20</v>
      </c>
      <c r="C241" s="64" t="s">
        <v>286</v>
      </c>
      <c r="D241" s="69">
        <v>66.22757</v>
      </c>
      <c r="E241" s="28">
        <f t="shared" si="20"/>
        <v>132.45514</v>
      </c>
      <c r="F241" s="70">
        <v>3475</v>
      </c>
      <c r="G241" s="28">
        <f t="shared" si="21"/>
        <v>278</v>
      </c>
      <c r="H241" s="63" t="s">
        <v>16</v>
      </c>
      <c r="I241" s="64"/>
      <c r="J241" s="63"/>
      <c r="K241" s="65" t="s">
        <v>16</v>
      </c>
    </row>
    <row r="242" spans="1:11" s="25" customFormat="1" x14ac:dyDescent="0.3">
      <c r="A242" s="57">
        <v>199</v>
      </c>
      <c r="B242" s="63" t="s">
        <v>22</v>
      </c>
      <c r="C242" s="64" t="s">
        <v>287</v>
      </c>
      <c r="D242" s="69">
        <v>65.913730000000001</v>
      </c>
      <c r="E242" s="28">
        <f t="shared" si="20"/>
        <v>131.82746</v>
      </c>
      <c r="F242" s="70">
        <v>2849</v>
      </c>
      <c r="G242" s="28">
        <f t="shared" si="21"/>
        <v>227.92</v>
      </c>
      <c r="H242" s="63" t="s">
        <v>16</v>
      </c>
      <c r="I242" s="64"/>
      <c r="J242" s="63"/>
      <c r="K242" s="65" t="s">
        <v>16</v>
      </c>
    </row>
    <row r="243" spans="1:11" s="25" customFormat="1" x14ac:dyDescent="0.3">
      <c r="A243" s="57">
        <v>200</v>
      </c>
      <c r="B243" s="63" t="s">
        <v>24</v>
      </c>
      <c r="C243" s="64" t="s">
        <v>288</v>
      </c>
      <c r="D243" s="69">
        <v>28.63944</v>
      </c>
      <c r="E243" s="28">
        <f t="shared" si="20"/>
        <v>57.278880000000001</v>
      </c>
      <c r="F243" s="70">
        <v>1641</v>
      </c>
      <c r="G243" s="28">
        <f t="shared" si="21"/>
        <v>131.28</v>
      </c>
      <c r="H243" s="63" t="s">
        <v>16</v>
      </c>
      <c r="I243" s="64"/>
      <c r="J243" s="63"/>
      <c r="K243" s="65" t="s">
        <v>16</v>
      </c>
    </row>
    <row r="244" spans="1:11" s="25" customFormat="1" x14ac:dyDescent="0.3">
      <c r="A244" s="57">
        <v>201</v>
      </c>
      <c r="B244" s="63" t="s">
        <v>26</v>
      </c>
      <c r="C244" s="64" t="s">
        <v>289</v>
      </c>
      <c r="D244" s="69">
        <v>51.946559999999998</v>
      </c>
      <c r="E244" s="28">
        <f t="shared" si="20"/>
        <v>103.89312</v>
      </c>
      <c r="F244" s="70">
        <v>4612</v>
      </c>
      <c r="G244" s="28">
        <f t="shared" si="21"/>
        <v>368.96</v>
      </c>
      <c r="H244" s="63" t="s">
        <v>16</v>
      </c>
      <c r="I244" s="64"/>
      <c r="J244" s="63"/>
      <c r="K244" s="65" t="s">
        <v>16</v>
      </c>
    </row>
    <row r="245" spans="1:11" s="25" customFormat="1" x14ac:dyDescent="0.3">
      <c r="A245" s="57">
        <v>202</v>
      </c>
      <c r="B245" s="63" t="s">
        <v>28</v>
      </c>
      <c r="C245" s="64" t="s">
        <v>290</v>
      </c>
      <c r="D245" s="69">
        <v>53.07244</v>
      </c>
      <c r="E245" s="28">
        <f t="shared" si="20"/>
        <v>106.14488</v>
      </c>
      <c r="F245" s="70">
        <v>2705</v>
      </c>
      <c r="G245" s="28">
        <f t="shared" si="21"/>
        <v>216.4</v>
      </c>
      <c r="H245" s="63" t="s">
        <v>16</v>
      </c>
      <c r="I245" s="64"/>
      <c r="J245" s="63"/>
      <c r="K245" s="65" t="s">
        <v>16</v>
      </c>
    </row>
    <row r="246" spans="1:11" s="25" customFormat="1" x14ac:dyDescent="0.3">
      <c r="A246" s="57">
        <v>203</v>
      </c>
      <c r="B246" s="63" t="s">
        <v>30</v>
      </c>
      <c r="C246" s="64" t="s">
        <v>291</v>
      </c>
      <c r="D246" s="69">
        <v>66.784849999999992</v>
      </c>
      <c r="E246" s="28">
        <f t="shared" si="20"/>
        <v>133.56969999999998</v>
      </c>
      <c r="F246" s="70">
        <v>2168</v>
      </c>
      <c r="G246" s="28">
        <f t="shared" si="21"/>
        <v>173.44</v>
      </c>
      <c r="H246" s="63" t="s">
        <v>16</v>
      </c>
      <c r="I246" s="64"/>
      <c r="J246" s="63"/>
      <c r="K246" s="65" t="s">
        <v>16</v>
      </c>
    </row>
    <row r="247" spans="1:11" s="25" customFormat="1" x14ac:dyDescent="0.3">
      <c r="A247" s="57">
        <v>204</v>
      </c>
      <c r="B247" s="63" t="s">
        <v>32</v>
      </c>
      <c r="C247" s="64" t="s">
        <v>292</v>
      </c>
      <c r="D247" s="69">
        <v>154.86152000000001</v>
      </c>
      <c r="E247" s="28">
        <f t="shared" si="20"/>
        <v>309.72304000000003</v>
      </c>
      <c r="F247" s="70">
        <v>3753</v>
      </c>
      <c r="G247" s="28">
        <f t="shared" si="21"/>
        <v>300.24</v>
      </c>
      <c r="H247" s="63" t="s">
        <v>16</v>
      </c>
      <c r="I247" s="64"/>
      <c r="J247" s="63" t="s">
        <v>16</v>
      </c>
      <c r="K247" s="65" t="s">
        <v>16</v>
      </c>
    </row>
    <row r="248" spans="1:11" s="25" customFormat="1" x14ac:dyDescent="0.3">
      <c r="A248" s="57">
        <v>205</v>
      </c>
      <c r="B248" s="63" t="s">
        <v>34</v>
      </c>
      <c r="C248" s="64" t="s">
        <v>293</v>
      </c>
      <c r="D248" s="69">
        <v>38.406869999999998</v>
      </c>
      <c r="E248" s="28">
        <f t="shared" si="20"/>
        <v>76.813739999999996</v>
      </c>
      <c r="F248" s="70">
        <v>1563</v>
      </c>
      <c r="G248" s="28">
        <f t="shared" si="21"/>
        <v>125.03999999999999</v>
      </c>
      <c r="H248" s="63" t="s">
        <v>16</v>
      </c>
      <c r="I248" s="64"/>
      <c r="J248" s="63"/>
      <c r="K248" s="65" t="s">
        <v>16</v>
      </c>
    </row>
    <row r="249" spans="1:11" s="25" customFormat="1" x14ac:dyDescent="0.3">
      <c r="A249" s="57">
        <v>206</v>
      </c>
      <c r="B249" s="63" t="s">
        <v>36</v>
      </c>
      <c r="C249" s="64" t="s">
        <v>294</v>
      </c>
      <c r="D249" s="69">
        <v>62.773109999999996</v>
      </c>
      <c r="E249" s="28">
        <f t="shared" si="20"/>
        <v>125.54621999999999</v>
      </c>
      <c r="F249" s="70">
        <v>7668</v>
      </c>
      <c r="G249" s="28">
        <f t="shared" si="21"/>
        <v>613.44000000000005</v>
      </c>
      <c r="H249" s="63" t="s">
        <v>16</v>
      </c>
      <c r="I249" s="64"/>
      <c r="J249" s="63"/>
      <c r="K249" s="65" t="s">
        <v>16</v>
      </c>
    </row>
    <row r="250" spans="1:11" s="25" customFormat="1" x14ac:dyDescent="0.3">
      <c r="A250" s="57">
        <v>207</v>
      </c>
      <c r="B250" s="63" t="s">
        <v>38</v>
      </c>
      <c r="C250" s="64" t="s">
        <v>295</v>
      </c>
      <c r="D250" s="69">
        <v>51.014440000000008</v>
      </c>
      <c r="E250" s="28">
        <f t="shared" si="20"/>
        <v>102.02888000000002</v>
      </c>
      <c r="F250" s="70">
        <v>3770</v>
      </c>
      <c r="G250" s="28">
        <f t="shared" si="21"/>
        <v>301.60000000000002</v>
      </c>
      <c r="H250" s="63" t="s">
        <v>16</v>
      </c>
      <c r="I250" s="64"/>
      <c r="J250" s="63"/>
      <c r="K250" s="65" t="s">
        <v>16</v>
      </c>
    </row>
    <row r="251" spans="1:11" s="25" customFormat="1" x14ac:dyDescent="0.3">
      <c r="A251" s="57"/>
      <c r="B251" s="58" t="s">
        <v>148</v>
      </c>
      <c r="C251" s="59" t="s">
        <v>296</v>
      </c>
      <c r="D251" s="60">
        <f>SUM(D253:D272)</f>
        <v>912.09569999999997</v>
      </c>
      <c r="E251" s="28"/>
      <c r="F251" s="61">
        <f>SUM(F253:F272)</f>
        <v>58634</v>
      </c>
      <c r="G251" s="28"/>
      <c r="H251" s="63"/>
      <c r="I251" s="64"/>
      <c r="J251" s="63"/>
      <c r="K251" s="65"/>
    </row>
    <row r="252" spans="1:11" s="25" customFormat="1" x14ac:dyDescent="0.3">
      <c r="A252" s="57"/>
      <c r="B252" s="58">
        <v>1</v>
      </c>
      <c r="C252" s="59" t="s">
        <v>269</v>
      </c>
      <c r="D252" s="60"/>
      <c r="E252" s="28"/>
      <c r="F252" s="61"/>
      <c r="G252" s="28"/>
      <c r="H252" s="63"/>
      <c r="I252" s="64"/>
      <c r="J252" s="63"/>
      <c r="K252" s="65"/>
    </row>
    <row r="253" spans="1:11" s="25" customFormat="1" x14ac:dyDescent="0.3">
      <c r="A253" s="57">
        <v>208</v>
      </c>
      <c r="B253" s="63" t="s">
        <v>20</v>
      </c>
      <c r="C253" s="64" t="s">
        <v>297</v>
      </c>
      <c r="D253" s="69">
        <v>64.916830000000004</v>
      </c>
      <c r="E253" s="28">
        <f t="shared" si="20"/>
        <v>129.83366000000001</v>
      </c>
      <c r="F253" s="70">
        <v>1970</v>
      </c>
      <c r="G253" s="28">
        <f t="shared" si="21"/>
        <v>157.6</v>
      </c>
      <c r="H253" s="63" t="s">
        <v>16</v>
      </c>
      <c r="I253" s="64"/>
      <c r="J253" s="63"/>
      <c r="K253" s="65" t="s">
        <v>16</v>
      </c>
    </row>
    <row r="254" spans="1:11" s="25" customFormat="1" x14ac:dyDescent="0.3">
      <c r="A254" s="57">
        <v>209</v>
      </c>
      <c r="B254" s="63" t="s">
        <v>22</v>
      </c>
      <c r="C254" s="64" t="s">
        <v>298</v>
      </c>
      <c r="D254" s="69">
        <v>39.16583</v>
      </c>
      <c r="E254" s="28">
        <f t="shared" si="20"/>
        <v>78.331659999999999</v>
      </c>
      <c r="F254" s="70">
        <v>2097</v>
      </c>
      <c r="G254" s="28">
        <f t="shared" si="21"/>
        <v>167.76</v>
      </c>
      <c r="H254" s="63" t="s">
        <v>16</v>
      </c>
      <c r="I254" s="64"/>
      <c r="J254" s="63"/>
      <c r="K254" s="65" t="s">
        <v>16</v>
      </c>
    </row>
    <row r="255" spans="1:11" s="25" customFormat="1" x14ac:dyDescent="0.3">
      <c r="A255" s="57">
        <v>210</v>
      </c>
      <c r="B255" s="63" t="s">
        <v>24</v>
      </c>
      <c r="C255" s="64" t="s">
        <v>299</v>
      </c>
      <c r="D255" s="69">
        <v>50.027639999999998</v>
      </c>
      <c r="E255" s="28">
        <f t="shared" si="20"/>
        <v>100.05528</v>
      </c>
      <c r="F255" s="70">
        <v>3077</v>
      </c>
      <c r="G255" s="28">
        <f t="shared" si="21"/>
        <v>246.15999999999997</v>
      </c>
      <c r="H255" s="63" t="s">
        <v>16</v>
      </c>
      <c r="I255" s="64"/>
      <c r="J255" s="63"/>
      <c r="K255" s="65" t="s">
        <v>16</v>
      </c>
    </row>
    <row r="256" spans="1:11" s="25" customFormat="1" x14ac:dyDescent="0.3">
      <c r="A256" s="57">
        <v>211</v>
      </c>
      <c r="B256" s="63" t="s">
        <v>26</v>
      </c>
      <c r="C256" s="64" t="s">
        <v>300</v>
      </c>
      <c r="D256" s="69">
        <v>65.179109999999994</v>
      </c>
      <c r="E256" s="28">
        <f t="shared" si="20"/>
        <v>130.35821999999999</v>
      </c>
      <c r="F256" s="70">
        <v>3767</v>
      </c>
      <c r="G256" s="28">
        <f t="shared" si="21"/>
        <v>301.35999999999996</v>
      </c>
      <c r="H256" s="63" t="s">
        <v>16</v>
      </c>
      <c r="I256" s="64"/>
      <c r="J256" s="63"/>
      <c r="K256" s="65" t="s">
        <v>16</v>
      </c>
    </row>
    <row r="257" spans="1:11" s="25" customFormat="1" x14ac:dyDescent="0.3">
      <c r="A257" s="57">
        <v>212</v>
      </c>
      <c r="B257" s="63" t="s">
        <v>28</v>
      </c>
      <c r="C257" s="64" t="s">
        <v>301</v>
      </c>
      <c r="D257" s="69">
        <v>32.5839</v>
      </c>
      <c r="E257" s="28">
        <f t="shared" si="20"/>
        <v>65.1678</v>
      </c>
      <c r="F257" s="70">
        <v>2253</v>
      </c>
      <c r="G257" s="28">
        <f t="shared" si="21"/>
        <v>180.24</v>
      </c>
      <c r="H257" s="63" t="s">
        <v>16</v>
      </c>
      <c r="I257" s="64"/>
      <c r="J257" s="63"/>
      <c r="K257" s="65" t="s">
        <v>16</v>
      </c>
    </row>
    <row r="258" spans="1:11" s="25" customFormat="1" x14ac:dyDescent="0.3">
      <c r="A258" s="57">
        <v>213</v>
      </c>
      <c r="B258" s="63" t="s">
        <v>30</v>
      </c>
      <c r="C258" s="64" t="s">
        <v>302</v>
      </c>
      <c r="D258" s="69">
        <v>32.450590000000005</v>
      </c>
      <c r="E258" s="28">
        <f t="shared" si="20"/>
        <v>64.901180000000011</v>
      </c>
      <c r="F258" s="70">
        <v>2560</v>
      </c>
      <c r="G258" s="28">
        <f t="shared" si="21"/>
        <v>204.8</v>
      </c>
      <c r="H258" s="63" t="s">
        <v>16</v>
      </c>
      <c r="I258" s="64"/>
      <c r="J258" s="63"/>
      <c r="K258" s="65" t="s">
        <v>16</v>
      </c>
    </row>
    <row r="259" spans="1:11" s="25" customFormat="1" x14ac:dyDescent="0.3">
      <c r="A259" s="57">
        <v>214</v>
      </c>
      <c r="B259" s="63" t="s">
        <v>32</v>
      </c>
      <c r="C259" s="64" t="s">
        <v>303</v>
      </c>
      <c r="D259" s="69">
        <v>46.423050000000003</v>
      </c>
      <c r="E259" s="28">
        <f t="shared" si="20"/>
        <v>92.846100000000007</v>
      </c>
      <c r="F259" s="70">
        <v>4055</v>
      </c>
      <c r="G259" s="28">
        <f t="shared" si="21"/>
        <v>324.40000000000003</v>
      </c>
      <c r="H259" s="63" t="s">
        <v>16</v>
      </c>
      <c r="I259" s="64"/>
      <c r="J259" s="63"/>
      <c r="K259" s="65" t="s">
        <v>16</v>
      </c>
    </row>
    <row r="260" spans="1:11" s="25" customFormat="1" x14ac:dyDescent="0.3">
      <c r="A260" s="57">
        <v>215</v>
      </c>
      <c r="B260" s="63" t="s">
        <v>34</v>
      </c>
      <c r="C260" s="64" t="s">
        <v>304</v>
      </c>
      <c r="D260" s="69">
        <v>61.094560000000001</v>
      </c>
      <c r="E260" s="28">
        <f t="shared" si="20"/>
        <v>122.18912</v>
      </c>
      <c r="F260" s="70">
        <v>2275</v>
      </c>
      <c r="G260" s="28">
        <f t="shared" si="21"/>
        <v>182</v>
      </c>
      <c r="H260" s="63" t="s">
        <v>16</v>
      </c>
      <c r="I260" s="64"/>
      <c r="J260" s="63"/>
      <c r="K260" s="65" t="s">
        <v>16</v>
      </c>
    </row>
    <row r="261" spans="1:11" s="25" customFormat="1" x14ac:dyDescent="0.3">
      <c r="A261" s="57">
        <v>216</v>
      </c>
      <c r="B261" s="63" t="s">
        <v>36</v>
      </c>
      <c r="C261" s="64" t="s">
        <v>305</v>
      </c>
      <c r="D261" s="69">
        <v>32.24689</v>
      </c>
      <c r="E261" s="28">
        <f t="shared" si="20"/>
        <v>64.493780000000001</v>
      </c>
      <c r="F261" s="70">
        <v>3766</v>
      </c>
      <c r="G261" s="28">
        <f t="shared" si="21"/>
        <v>301.27999999999997</v>
      </c>
      <c r="H261" s="63" t="s">
        <v>16</v>
      </c>
      <c r="I261" s="64"/>
      <c r="J261" s="63"/>
      <c r="K261" s="65" t="s">
        <v>16</v>
      </c>
    </row>
    <row r="262" spans="1:11" s="25" customFormat="1" x14ac:dyDescent="0.3">
      <c r="A262" s="57">
        <v>217</v>
      </c>
      <c r="B262" s="63" t="s">
        <v>38</v>
      </c>
      <c r="C262" s="64" t="s">
        <v>306</v>
      </c>
      <c r="D262" s="69">
        <v>40.61327</v>
      </c>
      <c r="E262" s="28">
        <f t="shared" si="20"/>
        <v>81.22654</v>
      </c>
      <c r="F262" s="70">
        <v>1745</v>
      </c>
      <c r="G262" s="28">
        <f t="shared" si="21"/>
        <v>139.6</v>
      </c>
      <c r="H262" s="63" t="s">
        <v>16</v>
      </c>
      <c r="I262" s="64"/>
      <c r="J262" s="63"/>
      <c r="K262" s="65" t="s">
        <v>16</v>
      </c>
    </row>
    <row r="263" spans="1:11" s="25" customFormat="1" x14ac:dyDescent="0.3">
      <c r="A263" s="57">
        <v>218</v>
      </c>
      <c r="B263" s="63" t="s">
        <v>40</v>
      </c>
      <c r="C263" s="64" t="s">
        <v>307</v>
      </c>
      <c r="D263" s="69">
        <v>40.45082</v>
      </c>
      <c r="E263" s="28">
        <f t="shared" si="20"/>
        <v>80.90164</v>
      </c>
      <c r="F263" s="70">
        <v>2622</v>
      </c>
      <c r="G263" s="28">
        <f t="shared" si="21"/>
        <v>209.76</v>
      </c>
      <c r="H263" s="63" t="s">
        <v>16</v>
      </c>
      <c r="I263" s="64"/>
      <c r="J263" s="63"/>
      <c r="K263" s="65" t="s">
        <v>16</v>
      </c>
    </row>
    <row r="264" spans="1:11" s="25" customFormat="1" x14ac:dyDescent="0.3">
      <c r="A264" s="57">
        <v>219</v>
      </c>
      <c r="B264" s="63" t="s">
        <v>98</v>
      </c>
      <c r="C264" s="64" t="s">
        <v>308</v>
      </c>
      <c r="D264" s="69">
        <v>37.579369999999997</v>
      </c>
      <c r="E264" s="28">
        <f t="shared" si="20"/>
        <v>75.158739999999995</v>
      </c>
      <c r="F264" s="70">
        <v>3839</v>
      </c>
      <c r="G264" s="28">
        <f t="shared" si="21"/>
        <v>307.12</v>
      </c>
      <c r="H264" s="63" t="s">
        <v>16</v>
      </c>
      <c r="I264" s="64"/>
      <c r="J264" s="63"/>
      <c r="K264" s="65" t="s">
        <v>16</v>
      </c>
    </row>
    <row r="265" spans="1:11" s="25" customFormat="1" x14ac:dyDescent="0.3">
      <c r="A265" s="57">
        <v>220</v>
      </c>
      <c r="B265" s="63" t="s">
        <v>100</v>
      </c>
      <c r="C265" s="64" t="s">
        <v>309</v>
      </c>
      <c r="D265" s="69">
        <v>43.209589999999999</v>
      </c>
      <c r="E265" s="28">
        <f t="shared" si="20"/>
        <v>86.419179999999997</v>
      </c>
      <c r="F265" s="70">
        <v>2078</v>
      </c>
      <c r="G265" s="28">
        <f t="shared" si="21"/>
        <v>166.24</v>
      </c>
      <c r="H265" s="63" t="s">
        <v>16</v>
      </c>
      <c r="I265" s="64"/>
      <c r="J265" s="63" t="s">
        <v>16</v>
      </c>
      <c r="K265" s="65" t="s">
        <v>16</v>
      </c>
    </row>
    <row r="266" spans="1:11" s="25" customFormat="1" x14ac:dyDescent="0.3">
      <c r="A266" s="57">
        <v>221</v>
      </c>
      <c r="B266" s="63" t="s">
        <v>102</v>
      </c>
      <c r="C266" s="64" t="s">
        <v>310</v>
      </c>
      <c r="D266" s="69">
        <v>32.012099999999997</v>
      </c>
      <c r="E266" s="28">
        <f t="shared" si="20"/>
        <v>64.024199999999993</v>
      </c>
      <c r="F266" s="70">
        <v>1737</v>
      </c>
      <c r="G266" s="28">
        <f t="shared" si="21"/>
        <v>138.96</v>
      </c>
      <c r="H266" s="63" t="s">
        <v>16</v>
      </c>
      <c r="I266" s="64"/>
      <c r="J266" s="63" t="s">
        <v>16</v>
      </c>
      <c r="K266" s="65" t="s">
        <v>16</v>
      </c>
    </row>
    <row r="267" spans="1:11" s="25" customFormat="1" x14ac:dyDescent="0.3">
      <c r="A267" s="57">
        <v>222</v>
      </c>
      <c r="B267" s="63" t="s">
        <v>104</v>
      </c>
      <c r="C267" s="64" t="s">
        <v>311</v>
      </c>
      <c r="D267" s="69">
        <v>84.952270000000013</v>
      </c>
      <c r="E267" s="28">
        <f t="shared" si="20"/>
        <v>169.90454000000003</v>
      </c>
      <c r="F267" s="70">
        <v>4467</v>
      </c>
      <c r="G267" s="28">
        <f t="shared" si="21"/>
        <v>357.36</v>
      </c>
      <c r="H267" s="63" t="s">
        <v>16</v>
      </c>
      <c r="I267" s="64"/>
      <c r="J267" s="63"/>
      <c r="K267" s="65" t="s">
        <v>16</v>
      </c>
    </row>
    <row r="268" spans="1:11" s="25" customFormat="1" x14ac:dyDescent="0.3">
      <c r="A268" s="57">
        <v>223</v>
      </c>
      <c r="B268" s="63" t="s">
        <v>106</v>
      </c>
      <c r="C268" s="64" t="s">
        <v>312</v>
      </c>
      <c r="D268" s="69">
        <v>36.968670000000003</v>
      </c>
      <c r="E268" s="28">
        <f t="shared" si="20"/>
        <v>73.937340000000006</v>
      </c>
      <c r="F268" s="70">
        <v>1764</v>
      </c>
      <c r="G268" s="28">
        <f t="shared" si="21"/>
        <v>141.12</v>
      </c>
      <c r="H268" s="63" t="s">
        <v>16</v>
      </c>
      <c r="I268" s="64"/>
      <c r="J268" s="63"/>
      <c r="K268" s="65" t="s">
        <v>16</v>
      </c>
    </row>
    <row r="269" spans="1:11" s="25" customFormat="1" x14ac:dyDescent="0.3">
      <c r="A269" s="57">
        <v>224</v>
      </c>
      <c r="B269" s="63" t="s">
        <v>108</v>
      </c>
      <c r="C269" s="64" t="s">
        <v>313</v>
      </c>
      <c r="D269" s="69">
        <v>46.429189999999998</v>
      </c>
      <c r="E269" s="28">
        <f t="shared" si="20"/>
        <v>92.858379999999997</v>
      </c>
      <c r="F269" s="70">
        <v>3362</v>
      </c>
      <c r="G269" s="28">
        <f t="shared" si="21"/>
        <v>268.95999999999998</v>
      </c>
      <c r="H269" s="63" t="s">
        <v>16</v>
      </c>
      <c r="I269" s="64"/>
      <c r="J269" s="63"/>
      <c r="K269" s="65" t="s">
        <v>16</v>
      </c>
    </row>
    <row r="270" spans="1:11" s="25" customFormat="1" x14ac:dyDescent="0.3">
      <c r="A270" s="57">
        <v>225</v>
      </c>
      <c r="B270" s="63" t="s">
        <v>110</v>
      </c>
      <c r="C270" s="64" t="s">
        <v>314</v>
      </c>
      <c r="D270" s="69">
        <v>51.118320000000004</v>
      </c>
      <c r="E270" s="28">
        <f t="shared" si="20"/>
        <v>102.23664000000001</v>
      </c>
      <c r="F270" s="70">
        <v>1957</v>
      </c>
      <c r="G270" s="28">
        <f t="shared" si="21"/>
        <v>156.56</v>
      </c>
      <c r="H270" s="63" t="s">
        <v>16</v>
      </c>
      <c r="I270" s="64"/>
      <c r="J270" s="63"/>
      <c r="K270" s="65" t="s">
        <v>16</v>
      </c>
    </row>
    <row r="271" spans="1:11" s="25" customFormat="1" x14ac:dyDescent="0.3">
      <c r="A271" s="57">
        <v>226</v>
      </c>
      <c r="B271" s="63" t="s">
        <v>112</v>
      </c>
      <c r="C271" s="64" t="s">
        <v>315</v>
      </c>
      <c r="D271" s="69">
        <v>49.768740000000001</v>
      </c>
      <c r="E271" s="28">
        <f t="shared" si="20"/>
        <v>99.537480000000002</v>
      </c>
      <c r="F271" s="70">
        <v>1549</v>
      </c>
      <c r="G271" s="28">
        <f t="shared" si="21"/>
        <v>123.92</v>
      </c>
      <c r="H271" s="63" t="s">
        <v>16</v>
      </c>
      <c r="I271" s="64"/>
      <c r="J271" s="63"/>
      <c r="K271" s="65" t="s">
        <v>16</v>
      </c>
    </row>
    <row r="272" spans="1:11" s="25" customFormat="1" x14ac:dyDescent="0.3">
      <c r="A272" s="57">
        <v>227</v>
      </c>
      <c r="B272" s="63" t="s">
        <v>114</v>
      </c>
      <c r="C272" s="64" t="s">
        <v>316</v>
      </c>
      <c r="D272" s="69">
        <v>24.904960000000003</v>
      </c>
      <c r="E272" s="28">
        <f t="shared" si="20"/>
        <v>49.809920000000005</v>
      </c>
      <c r="F272" s="70">
        <v>7694</v>
      </c>
      <c r="G272" s="28">
        <f t="shared" si="21"/>
        <v>615.52</v>
      </c>
      <c r="H272" s="63" t="s">
        <v>16</v>
      </c>
      <c r="I272" s="64"/>
      <c r="J272" s="63"/>
      <c r="K272" s="65" t="s">
        <v>16</v>
      </c>
    </row>
    <row r="273" spans="1:11" s="25" customFormat="1" x14ac:dyDescent="0.3">
      <c r="A273" s="57"/>
      <c r="B273" s="58" t="s">
        <v>170</v>
      </c>
      <c r="C273" s="77" t="s">
        <v>317</v>
      </c>
      <c r="D273" s="78">
        <f>SUM(D275:D288)</f>
        <v>546.52283999999986</v>
      </c>
      <c r="E273" s="28"/>
      <c r="F273" s="79">
        <f>SUM(F275:F288)</f>
        <v>36232</v>
      </c>
      <c r="G273" s="28"/>
      <c r="H273" s="63"/>
      <c r="I273" s="64"/>
      <c r="J273" s="63"/>
      <c r="K273" s="65"/>
    </row>
    <row r="274" spans="1:11" s="25" customFormat="1" x14ac:dyDescent="0.3">
      <c r="A274" s="57"/>
      <c r="B274" s="58">
        <v>1</v>
      </c>
      <c r="C274" s="77" t="s">
        <v>269</v>
      </c>
      <c r="D274" s="78"/>
      <c r="E274" s="28"/>
      <c r="F274" s="79"/>
      <c r="G274" s="28"/>
      <c r="H274" s="63"/>
      <c r="I274" s="64"/>
      <c r="J274" s="63"/>
      <c r="K274" s="65"/>
    </row>
    <row r="275" spans="1:11" s="25" customFormat="1" ht="16.5" customHeight="1" x14ac:dyDescent="0.3">
      <c r="A275" s="57">
        <v>228</v>
      </c>
      <c r="B275" s="63" t="s">
        <v>20</v>
      </c>
      <c r="C275" s="64" t="s">
        <v>318</v>
      </c>
      <c r="D275" s="71">
        <v>63.450980000000001</v>
      </c>
      <c r="E275" s="28">
        <f t="shared" si="20"/>
        <v>126.90196</v>
      </c>
      <c r="F275" s="70">
        <v>937</v>
      </c>
      <c r="G275" s="28">
        <f t="shared" si="21"/>
        <v>74.960000000000008</v>
      </c>
      <c r="H275" s="63" t="s">
        <v>16</v>
      </c>
      <c r="I275" s="64"/>
      <c r="J275" s="63"/>
      <c r="K275" s="65" t="s">
        <v>16</v>
      </c>
    </row>
    <row r="276" spans="1:11" s="25" customFormat="1" x14ac:dyDescent="0.3">
      <c r="A276" s="57">
        <v>229</v>
      </c>
      <c r="B276" s="63" t="s">
        <v>22</v>
      </c>
      <c r="C276" s="64" t="s">
        <v>319</v>
      </c>
      <c r="D276" s="71">
        <v>9.2148599999999998</v>
      </c>
      <c r="E276" s="28">
        <f t="shared" si="20"/>
        <v>18.42972</v>
      </c>
      <c r="F276" s="70">
        <v>2532</v>
      </c>
      <c r="G276" s="28">
        <f t="shared" si="21"/>
        <v>202.55999999999997</v>
      </c>
      <c r="H276" s="63" t="s">
        <v>16</v>
      </c>
      <c r="I276" s="64"/>
      <c r="J276" s="63"/>
      <c r="K276" s="65" t="s">
        <v>16</v>
      </c>
    </row>
    <row r="277" spans="1:11" s="25" customFormat="1" x14ac:dyDescent="0.3">
      <c r="A277" s="57">
        <v>230</v>
      </c>
      <c r="B277" s="63" t="s">
        <v>24</v>
      </c>
      <c r="C277" s="68" t="s">
        <v>320</v>
      </c>
      <c r="D277" s="69">
        <v>48.917470000000002</v>
      </c>
      <c r="E277" s="28">
        <f t="shared" ref="E277:E334" si="22">D277/50*100</f>
        <v>97.834940000000003</v>
      </c>
      <c r="F277" s="70">
        <v>2050</v>
      </c>
      <c r="G277" s="28">
        <f t="shared" ref="G277:G334" si="23">F277/1250*100</f>
        <v>164</v>
      </c>
      <c r="H277" s="63" t="s">
        <v>16</v>
      </c>
      <c r="I277" s="64"/>
      <c r="J277" s="63"/>
      <c r="K277" s="65" t="s">
        <v>16</v>
      </c>
    </row>
    <row r="278" spans="1:11" s="25" customFormat="1" x14ac:dyDescent="0.3">
      <c r="A278" s="57">
        <v>231</v>
      </c>
      <c r="B278" s="63" t="s">
        <v>26</v>
      </c>
      <c r="C278" s="64" t="s">
        <v>321</v>
      </c>
      <c r="D278" s="71">
        <v>127.82243</v>
      </c>
      <c r="E278" s="28">
        <f t="shared" si="22"/>
        <v>255.64485999999999</v>
      </c>
      <c r="F278" s="70">
        <v>2743</v>
      </c>
      <c r="G278" s="28">
        <f t="shared" si="23"/>
        <v>219.44</v>
      </c>
      <c r="H278" s="63" t="s">
        <v>16</v>
      </c>
      <c r="I278" s="64"/>
      <c r="J278" s="63"/>
      <c r="K278" s="65" t="s">
        <v>16</v>
      </c>
    </row>
    <row r="279" spans="1:11" s="25" customFormat="1" x14ac:dyDescent="0.3">
      <c r="A279" s="57">
        <v>232</v>
      </c>
      <c r="B279" s="63" t="s">
        <v>28</v>
      </c>
      <c r="C279" s="64" t="s">
        <v>322</v>
      </c>
      <c r="D279" s="69">
        <v>28.309380000000001</v>
      </c>
      <c r="E279" s="28">
        <f t="shared" si="22"/>
        <v>56.618760000000002</v>
      </c>
      <c r="F279" s="70">
        <v>2826</v>
      </c>
      <c r="G279" s="28">
        <f t="shared" si="23"/>
        <v>226.08</v>
      </c>
      <c r="H279" s="63" t="s">
        <v>16</v>
      </c>
      <c r="I279" s="64"/>
      <c r="J279" s="63"/>
      <c r="K279" s="65" t="s">
        <v>16</v>
      </c>
    </row>
    <row r="280" spans="1:11" s="25" customFormat="1" x14ac:dyDescent="0.3">
      <c r="A280" s="57">
        <v>233</v>
      </c>
      <c r="B280" s="63" t="s">
        <v>30</v>
      </c>
      <c r="C280" s="64" t="s">
        <v>323</v>
      </c>
      <c r="D280" s="69">
        <v>33.134859999999996</v>
      </c>
      <c r="E280" s="28">
        <f t="shared" si="22"/>
        <v>66.269719999999992</v>
      </c>
      <c r="F280" s="70">
        <v>2344</v>
      </c>
      <c r="G280" s="28">
        <f t="shared" si="23"/>
        <v>187.52</v>
      </c>
      <c r="H280" s="63" t="s">
        <v>16</v>
      </c>
      <c r="I280" s="64"/>
      <c r="J280" s="63"/>
      <c r="K280" s="65" t="s">
        <v>16</v>
      </c>
    </row>
    <row r="281" spans="1:11" s="25" customFormat="1" x14ac:dyDescent="0.3">
      <c r="A281" s="57">
        <v>234</v>
      </c>
      <c r="B281" s="63" t="s">
        <v>32</v>
      </c>
      <c r="C281" s="64" t="s">
        <v>324</v>
      </c>
      <c r="D281" s="69">
        <v>47.306319999999999</v>
      </c>
      <c r="E281" s="28">
        <f t="shared" si="22"/>
        <v>94.612639999999999</v>
      </c>
      <c r="F281" s="70">
        <v>2203</v>
      </c>
      <c r="G281" s="28">
        <f t="shared" si="23"/>
        <v>176.24</v>
      </c>
      <c r="H281" s="63" t="s">
        <v>16</v>
      </c>
      <c r="I281" s="64"/>
      <c r="J281" s="63"/>
      <c r="K281" s="65" t="s">
        <v>16</v>
      </c>
    </row>
    <row r="282" spans="1:11" s="25" customFormat="1" x14ac:dyDescent="0.3">
      <c r="A282" s="57">
        <v>235</v>
      </c>
      <c r="B282" s="63" t="s">
        <v>34</v>
      </c>
      <c r="C282" s="68" t="s">
        <v>325</v>
      </c>
      <c r="D282" s="69">
        <v>32.496600000000001</v>
      </c>
      <c r="E282" s="28">
        <f t="shared" si="22"/>
        <v>64.993200000000002</v>
      </c>
      <c r="F282" s="70">
        <v>2146</v>
      </c>
      <c r="G282" s="28">
        <f t="shared" si="23"/>
        <v>171.68</v>
      </c>
      <c r="H282" s="63" t="s">
        <v>16</v>
      </c>
      <c r="I282" s="64"/>
      <c r="J282" s="63"/>
      <c r="K282" s="65" t="s">
        <v>16</v>
      </c>
    </row>
    <row r="283" spans="1:11" s="25" customFormat="1" x14ac:dyDescent="0.3">
      <c r="A283" s="57">
        <v>236</v>
      </c>
      <c r="B283" s="63" t="s">
        <v>36</v>
      </c>
      <c r="C283" s="64" t="s">
        <v>326</v>
      </c>
      <c r="D283" s="69">
        <v>21.13824</v>
      </c>
      <c r="E283" s="28">
        <f t="shared" si="22"/>
        <v>42.276479999999999</v>
      </c>
      <c r="F283" s="70">
        <v>4263</v>
      </c>
      <c r="G283" s="28">
        <f t="shared" si="23"/>
        <v>341.04</v>
      </c>
      <c r="H283" s="63" t="s">
        <v>16</v>
      </c>
      <c r="I283" s="64"/>
      <c r="J283" s="63"/>
      <c r="K283" s="65" t="s">
        <v>16</v>
      </c>
    </row>
    <row r="284" spans="1:11" s="25" customFormat="1" x14ac:dyDescent="0.3">
      <c r="A284" s="57">
        <v>237</v>
      </c>
      <c r="B284" s="63" t="s">
        <v>38</v>
      </c>
      <c r="C284" s="64" t="s">
        <v>327</v>
      </c>
      <c r="D284" s="69">
        <v>27.5168</v>
      </c>
      <c r="E284" s="28">
        <f t="shared" si="22"/>
        <v>55.033600000000007</v>
      </c>
      <c r="F284" s="70">
        <v>1934</v>
      </c>
      <c r="G284" s="28">
        <f t="shared" si="23"/>
        <v>154.72</v>
      </c>
      <c r="H284" s="63" t="s">
        <v>16</v>
      </c>
      <c r="I284" s="64"/>
      <c r="J284" s="63"/>
      <c r="K284" s="65" t="s">
        <v>16</v>
      </c>
    </row>
    <row r="285" spans="1:11" s="25" customFormat="1" x14ac:dyDescent="0.3">
      <c r="A285" s="57">
        <v>238</v>
      </c>
      <c r="B285" s="63" t="s">
        <v>40</v>
      </c>
      <c r="C285" s="64" t="s">
        <v>328</v>
      </c>
      <c r="D285" s="69">
        <v>25.13524</v>
      </c>
      <c r="E285" s="28">
        <f t="shared" si="22"/>
        <v>50.270479999999992</v>
      </c>
      <c r="F285" s="70">
        <v>3957</v>
      </c>
      <c r="G285" s="28">
        <f t="shared" si="23"/>
        <v>316.56</v>
      </c>
      <c r="H285" s="63" t="s">
        <v>16</v>
      </c>
      <c r="I285" s="64"/>
      <c r="J285" s="63"/>
      <c r="K285" s="65" t="s">
        <v>16</v>
      </c>
    </row>
    <row r="286" spans="1:11" s="25" customFormat="1" x14ac:dyDescent="0.3">
      <c r="A286" s="57">
        <v>239</v>
      </c>
      <c r="B286" s="63" t="s">
        <v>98</v>
      </c>
      <c r="C286" s="64" t="s">
        <v>329</v>
      </c>
      <c r="D286" s="69">
        <v>21.497579999999999</v>
      </c>
      <c r="E286" s="28">
        <f t="shared" si="22"/>
        <v>42.995159999999998</v>
      </c>
      <c r="F286" s="70">
        <v>2756</v>
      </c>
      <c r="G286" s="28">
        <f t="shared" si="23"/>
        <v>220.48000000000002</v>
      </c>
      <c r="H286" s="63" t="s">
        <v>16</v>
      </c>
      <c r="I286" s="64"/>
      <c r="J286" s="63"/>
      <c r="K286" s="65" t="s">
        <v>16</v>
      </c>
    </row>
    <row r="287" spans="1:11" s="25" customFormat="1" x14ac:dyDescent="0.3">
      <c r="A287" s="57">
        <v>240</v>
      </c>
      <c r="B287" s="63" t="s">
        <v>100</v>
      </c>
      <c r="C287" s="64" t="s">
        <v>330</v>
      </c>
      <c r="D287" s="69">
        <v>38.585300000000004</v>
      </c>
      <c r="E287" s="28">
        <f t="shared" si="22"/>
        <v>77.170600000000007</v>
      </c>
      <c r="F287" s="70">
        <v>1760</v>
      </c>
      <c r="G287" s="28">
        <f t="shared" si="23"/>
        <v>140.79999999999998</v>
      </c>
      <c r="H287" s="63" t="s">
        <v>16</v>
      </c>
      <c r="I287" s="64"/>
      <c r="J287" s="63"/>
      <c r="K287" s="65" t="s">
        <v>16</v>
      </c>
    </row>
    <row r="288" spans="1:11" s="25" customFormat="1" x14ac:dyDescent="0.3">
      <c r="A288" s="57">
        <v>241</v>
      </c>
      <c r="B288" s="63" t="s">
        <v>102</v>
      </c>
      <c r="C288" s="64" t="s">
        <v>331</v>
      </c>
      <c r="D288" s="71">
        <v>21.996779999999998</v>
      </c>
      <c r="E288" s="28">
        <f t="shared" si="22"/>
        <v>43.993559999999995</v>
      </c>
      <c r="F288" s="70">
        <v>3781</v>
      </c>
      <c r="G288" s="28">
        <f t="shared" si="23"/>
        <v>302.48</v>
      </c>
      <c r="H288" s="63" t="s">
        <v>16</v>
      </c>
      <c r="I288" s="64"/>
      <c r="J288" s="63"/>
      <c r="K288" s="65" t="s">
        <v>16</v>
      </c>
    </row>
    <row r="289" spans="1:11" s="25" customFormat="1" ht="16.5" customHeight="1" x14ac:dyDescent="0.3">
      <c r="A289" s="57"/>
      <c r="B289" s="58" t="s">
        <v>187</v>
      </c>
      <c r="C289" s="77" t="s">
        <v>332</v>
      </c>
      <c r="D289" s="80">
        <f>D290+D293</f>
        <v>132.09569999999999</v>
      </c>
      <c r="E289" s="28"/>
      <c r="F289" s="61">
        <f>F290+F293</f>
        <v>51448</v>
      </c>
      <c r="G289" s="28"/>
      <c r="H289" s="63"/>
      <c r="I289" s="64"/>
      <c r="J289" s="63"/>
      <c r="K289" s="65"/>
    </row>
    <row r="290" spans="1:11" s="25" customFormat="1" ht="16.5" customHeight="1" x14ac:dyDescent="0.3">
      <c r="A290" s="57"/>
      <c r="B290" s="58">
        <v>1</v>
      </c>
      <c r="C290" s="77" t="s">
        <v>257</v>
      </c>
      <c r="D290" s="80">
        <f>SUM(D291:D292)</f>
        <v>47.713050000000003</v>
      </c>
      <c r="E290" s="28"/>
      <c r="F290" s="81">
        <f>SUM(F291:F292)</f>
        <v>7212</v>
      </c>
      <c r="G290" s="28"/>
      <c r="H290" s="63"/>
      <c r="I290" s="64"/>
      <c r="J290" s="63"/>
      <c r="K290" s="65"/>
    </row>
    <row r="291" spans="1:11" s="25" customFormat="1" x14ac:dyDescent="0.3">
      <c r="A291" s="57">
        <v>242</v>
      </c>
      <c r="B291" s="63" t="s">
        <v>20</v>
      </c>
      <c r="C291" s="82" t="s">
        <v>333</v>
      </c>
      <c r="D291" s="71">
        <v>25.637710000000002</v>
      </c>
      <c r="E291" s="28">
        <f t="shared" si="22"/>
        <v>51.275420000000004</v>
      </c>
      <c r="F291" s="70">
        <v>3401</v>
      </c>
      <c r="G291" s="28">
        <f t="shared" si="23"/>
        <v>272.08</v>
      </c>
      <c r="H291" s="63" t="s">
        <v>16</v>
      </c>
      <c r="I291" s="64"/>
      <c r="J291" s="63"/>
      <c r="K291" s="65" t="s">
        <v>16</v>
      </c>
    </row>
    <row r="292" spans="1:11" s="25" customFormat="1" x14ac:dyDescent="0.3">
      <c r="A292" s="57">
        <v>243</v>
      </c>
      <c r="B292" s="63" t="s">
        <v>22</v>
      </c>
      <c r="C292" s="82" t="s">
        <v>334</v>
      </c>
      <c r="D292" s="71">
        <v>22.075340000000001</v>
      </c>
      <c r="E292" s="28">
        <f t="shared" si="22"/>
        <v>44.150680000000001</v>
      </c>
      <c r="F292" s="70">
        <v>3811</v>
      </c>
      <c r="G292" s="28">
        <f t="shared" si="23"/>
        <v>304.88</v>
      </c>
      <c r="H292" s="63" t="s">
        <v>16</v>
      </c>
      <c r="I292" s="64"/>
      <c r="J292" s="63"/>
      <c r="K292" s="65" t="s">
        <v>16</v>
      </c>
    </row>
    <row r="293" spans="1:11" s="25" customFormat="1" x14ac:dyDescent="0.3">
      <c r="A293" s="57"/>
      <c r="B293" s="58">
        <v>2</v>
      </c>
      <c r="C293" s="72" t="s">
        <v>335</v>
      </c>
      <c r="D293" s="80">
        <f>SUM(D294:D299)</f>
        <v>84.382649999999998</v>
      </c>
      <c r="E293" s="28"/>
      <c r="F293" s="81">
        <f>SUM(F294:F299)</f>
        <v>44236</v>
      </c>
      <c r="G293" s="28"/>
      <c r="H293" s="63"/>
      <c r="I293" s="64"/>
      <c r="J293" s="63"/>
      <c r="K293" s="65" t="s">
        <v>16</v>
      </c>
    </row>
    <row r="294" spans="1:11" s="25" customFormat="1" x14ac:dyDescent="0.3">
      <c r="A294" s="57">
        <v>244</v>
      </c>
      <c r="B294" s="63" t="s">
        <v>20</v>
      </c>
      <c r="C294" s="82" t="s">
        <v>336</v>
      </c>
      <c r="D294" s="83">
        <v>5.5463100000000001</v>
      </c>
      <c r="E294" s="28">
        <f t="shared" si="22"/>
        <v>11.09262</v>
      </c>
      <c r="F294" s="70">
        <v>11116</v>
      </c>
      <c r="G294" s="28">
        <f t="shared" si="23"/>
        <v>889.28</v>
      </c>
      <c r="H294" s="63" t="s">
        <v>16</v>
      </c>
      <c r="I294" s="64"/>
      <c r="J294" s="63"/>
      <c r="K294" s="65" t="s">
        <v>16</v>
      </c>
    </row>
    <row r="295" spans="1:11" s="25" customFormat="1" x14ac:dyDescent="0.3">
      <c r="A295" s="57">
        <v>245</v>
      </c>
      <c r="B295" s="63" t="s">
        <v>22</v>
      </c>
      <c r="C295" s="82" t="s">
        <v>337</v>
      </c>
      <c r="D295" s="71">
        <v>16.199210000000001</v>
      </c>
      <c r="E295" s="28">
        <f t="shared" si="22"/>
        <v>32.398420000000002</v>
      </c>
      <c r="F295" s="70">
        <v>5278</v>
      </c>
      <c r="G295" s="28">
        <f t="shared" si="23"/>
        <v>422.24</v>
      </c>
      <c r="H295" s="63" t="s">
        <v>16</v>
      </c>
      <c r="I295" s="64"/>
      <c r="J295" s="63"/>
      <c r="K295" s="65" t="s">
        <v>16</v>
      </c>
    </row>
    <row r="296" spans="1:11" s="25" customFormat="1" ht="37.5" x14ac:dyDescent="0.3">
      <c r="A296" s="57">
        <v>246</v>
      </c>
      <c r="B296" s="63" t="s">
        <v>24</v>
      </c>
      <c r="C296" s="82" t="s">
        <v>338</v>
      </c>
      <c r="D296" s="71">
        <v>12.71349</v>
      </c>
      <c r="E296" s="28">
        <f t="shared" si="22"/>
        <v>25.42698</v>
      </c>
      <c r="F296" s="70">
        <v>6266</v>
      </c>
      <c r="G296" s="28">
        <f t="shared" si="23"/>
        <v>501.28000000000003</v>
      </c>
      <c r="H296" s="63" t="s">
        <v>16</v>
      </c>
      <c r="I296" s="64"/>
      <c r="J296" s="63"/>
      <c r="K296" s="65" t="s">
        <v>16</v>
      </c>
    </row>
    <row r="297" spans="1:11" s="25" customFormat="1" x14ac:dyDescent="0.3">
      <c r="A297" s="57">
        <v>247</v>
      </c>
      <c r="B297" s="63" t="s">
        <v>26</v>
      </c>
      <c r="C297" s="82" t="s">
        <v>339</v>
      </c>
      <c r="D297" s="71">
        <v>3.3365199999999997</v>
      </c>
      <c r="E297" s="28">
        <f t="shared" si="22"/>
        <v>6.6730399999999994</v>
      </c>
      <c r="F297" s="70">
        <v>8016</v>
      </c>
      <c r="G297" s="28">
        <f t="shared" si="23"/>
        <v>641.28</v>
      </c>
      <c r="H297" s="63" t="s">
        <v>16</v>
      </c>
      <c r="I297" s="64"/>
      <c r="J297" s="63"/>
      <c r="K297" s="65" t="s">
        <v>16</v>
      </c>
    </row>
    <row r="298" spans="1:11" s="25" customFormat="1" x14ac:dyDescent="0.3">
      <c r="A298" s="57">
        <v>248</v>
      </c>
      <c r="B298" s="63" t="s">
        <v>28</v>
      </c>
      <c r="C298" s="82" t="s">
        <v>340</v>
      </c>
      <c r="D298" s="71">
        <v>3.9574400000000001</v>
      </c>
      <c r="E298" s="28">
        <f t="shared" si="22"/>
        <v>7.9148800000000001</v>
      </c>
      <c r="F298" s="70">
        <v>10192</v>
      </c>
      <c r="G298" s="28">
        <f t="shared" si="23"/>
        <v>815.36000000000013</v>
      </c>
      <c r="H298" s="63" t="s">
        <v>16</v>
      </c>
      <c r="I298" s="64"/>
      <c r="J298" s="63"/>
      <c r="K298" s="65" t="s">
        <v>16</v>
      </c>
    </row>
    <row r="299" spans="1:11" s="25" customFormat="1" x14ac:dyDescent="0.3">
      <c r="A299" s="57">
        <v>249</v>
      </c>
      <c r="B299" s="63" t="s">
        <v>30</v>
      </c>
      <c r="C299" s="82" t="s">
        <v>341</v>
      </c>
      <c r="D299" s="71">
        <v>42.62968</v>
      </c>
      <c r="E299" s="28">
        <f t="shared" si="22"/>
        <v>85.259360000000001</v>
      </c>
      <c r="F299" s="70">
        <v>3368</v>
      </c>
      <c r="G299" s="28">
        <f t="shared" si="23"/>
        <v>269.44</v>
      </c>
      <c r="H299" s="63" t="s">
        <v>16</v>
      </c>
      <c r="I299" s="64"/>
      <c r="J299" s="63"/>
      <c r="K299" s="65" t="s">
        <v>16</v>
      </c>
    </row>
    <row r="300" spans="1:11" s="25" customFormat="1" x14ac:dyDescent="0.3">
      <c r="A300" s="57"/>
      <c r="B300" s="58" t="s">
        <v>199</v>
      </c>
      <c r="C300" s="59" t="s">
        <v>342</v>
      </c>
      <c r="D300" s="60">
        <f>SUM(D302:D318)</f>
        <v>853.87654000000009</v>
      </c>
      <c r="E300" s="28"/>
      <c r="F300" s="61">
        <f>SUM(F302:F318)</f>
        <v>45479</v>
      </c>
      <c r="G300" s="28"/>
      <c r="H300" s="63"/>
      <c r="I300" s="64"/>
      <c r="J300" s="63"/>
      <c r="K300" s="65"/>
    </row>
    <row r="301" spans="1:11" s="25" customFormat="1" x14ac:dyDescent="0.3">
      <c r="A301" s="57"/>
      <c r="B301" s="58">
        <v>1</v>
      </c>
      <c r="C301" s="59" t="s">
        <v>269</v>
      </c>
      <c r="D301" s="60"/>
      <c r="E301" s="28"/>
      <c r="F301" s="61"/>
      <c r="G301" s="28"/>
      <c r="H301" s="63"/>
      <c r="I301" s="64"/>
      <c r="J301" s="63"/>
      <c r="K301" s="65"/>
    </row>
    <row r="302" spans="1:11" s="25" customFormat="1" x14ac:dyDescent="0.3">
      <c r="A302" s="57">
        <v>250</v>
      </c>
      <c r="B302" s="63" t="s">
        <v>20</v>
      </c>
      <c r="C302" s="64" t="s">
        <v>343</v>
      </c>
      <c r="D302" s="69">
        <v>63.716819999999998</v>
      </c>
      <c r="E302" s="28">
        <f t="shared" si="22"/>
        <v>127.43364</v>
      </c>
      <c r="F302" s="70">
        <v>2890</v>
      </c>
      <c r="G302" s="28">
        <f t="shared" si="23"/>
        <v>231.2</v>
      </c>
      <c r="H302" s="63" t="s">
        <v>16</v>
      </c>
      <c r="I302" s="64"/>
      <c r="J302" s="63"/>
      <c r="K302" s="65" t="s">
        <v>16</v>
      </c>
    </row>
    <row r="303" spans="1:11" s="25" customFormat="1" x14ac:dyDescent="0.3">
      <c r="A303" s="57">
        <v>251</v>
      </c>
      <c r="B303" s="63" t="s">
        <v>22</v>
      </c>
      <c r="C303" s="64" t="s">
        <v>344</v>
      </c>
      <c r="D303" s="69">
        <v>60.132610000000007</v>
      </c>
      <c r="E303" s="28">
        <f t="shared" si="22"/>
        <v>120.26522000000001</v>
      </c>
      <c r="F303" s="70">
        <v>2454</v>
      </c>
      <c r="G303" s="28">
        <f t="shared" si="23"/>
        <v>196.32</v>
      </c>
      <c r="H303" s="63" t="s">
        <v>16</v>
      </c>
      <c r="I303" s="64"/>
      <c r="J303" s="63"/>
      <c r="K303" s="65" t="s">
        <v>16</v>
      </c>
    </row>
    <row r="304" spans="1:11" s="25" customFormat="1" x14ac:dyDescent="0.3">
      <c r="A304" s="57">
        <v>252</v>
      </c>
      <c r="B304" s="63" t="s">
        <v>24</v>
      </c>
      <c r="C304" s="64" t="s">
        <v>345</v>
      </c>
      <c r="D304" s="69">
        <v>28.370850000000001</v>
      </c>
      <c r="E304" s="28">
        <f t="shared" si="22"/>
        <v>56.741700000000009</v>
      </c>
      <c r="F304" s="70">
        <v>2672</v>
      </c>
      <c r="G304" s="28">
        <f t="shared" si="23"/>
        <v>213.76</v>
      </c>
      <c r="H304" s="63" t="s">
        <v>16</v>
      </c>
      <c r="I304" s="64"/>
      <c r="J304" s="63"/>
      <c r="K304" s="65" t="s">
        <v>16</v>
      </c>
    </row>
    <row r="305" spans="1:11" s="25" customFormat="1" x14ac:dyDescent="0.3">
      <c r="A305" s="57">
        <v>253</v>
      </c>
      <c r="B305" s="63" t="s">
        <v>26</v>
      </c>
      <c r="C305" s="64" t="s">
        <v>346</v>
      </c>
      <c r="D305" s="69">
        <v>37.499749999999999</v>
      </c>
      <c r="E305" s="28">
        <f t="shared" si="22"/>
        <v>74.999499999999998</v>
      </c>
      <c r="F305" s="70">
        <v>1920</v>
      </c>
      <c r="G305" s="28">
        <f t="shared" si="23"/>
        <v>153.6</v>
      </c>
      <c r="H305" s="63" t="s">
        <v>16</v>
      </c>
      <c r="I305" s="64"/>
      <c r="J305" s="63"/>
      <c r="K305" s="65" t="s">
        <v>16</v>
      </c>
    </row>
    <row r="306" spans="1:11" s="25" customFormat="1" x14ac:dyDescent="0.3">
      <c r="A306" s="57">
        <v>254</v>
      </c>
      <c r="B306" s="63" t="s">
        <v>28</v>
      </c>
      <c r="C306" s="64" t="s">
        <v>347</v>
      </c>
      <c r="D306" s="69">
        <v>78.789699999999996</v>
      </c>
      <c r="E306" s="28">
        <f t="shared" si="22"/>
        <v>157.57939999999999</v>
      </c>
      <c r="F306" s="70">
        <v>3029</v>
      </c>
      <c r="G306" s="28">
        <f t="shared" si="23"/>
        <v>242.32</v>
      </c>
      <c r="H306" s="63" t="s">
        <v>16</v>
      </c>
      <c r="I306" s="64"/>
      <c r="J306" s="63"/>
      <c r="K306" s="65" t="s">
        <v>16</v>
      </c>
    </row>
    <row r="307" spans="1:11" s="25" customFormat="1" x14ac:dyDescent="0.3">
      <c r="A307" s="57">
        <v>255</v>
      </c>
      <c r="B307" s="63" t="s">
        <v>30</v>
      </c>
      <c r="C307" s="64" t="s">
        <v>348</v>
      </c>
      <c r="D307" s="69">
        <v>76.235640000000004</v>
      </c>
      <c r="E307" s="28">
        <f t="shared" si="22"/>
        <v>152.47128000000001</v>
      </c>
      <c r="F307" s="70">
        <v>1958</v>
      </c>
      <c r="G307" s="28">
        <f t="shared" si="23"/>
        <v>156.64000000000001</v>
      </c>
      <c r="H307" s="63" t="s">
        <v>16</v>
      </c>
      <c r="I307" s="64"/>
      <c r="J307" s="63"/>
      <c r="K307" s="65" t="s">
        <v>16</v>
      </c>
    </row>
    <row r="308" spans="1:11" s="25" customFormat="1" x14ac:dyDescent="0.3">
      <c r="A308" s="57">
        <v>256</v>
      </c>
      <c r="B308" s="63" t="s">
        <v>32</v>
      </c>
      <c r="C308" s="64" t="s">
        <v>349</v>
      </c>
      <c r="D308" s="69">
        <v>55.099679999999999</v>
      </c>
      <c r="E308" s="28">
        <f t="shared" si="22"/>
        <v>110.19935999999998</v>
      </c>
      <c r="F308" s="70">
        <v>2787</v>
      </c>
      <c r="G308" s="28">
        <f t="shared" si="23"/>
        <v>222.96</v>
      </c>
      <c r="H308" s="63" t="s">
        <v>16</v>
      </c>
      <c r="I308" s="64"/>
      <c r="J308" s="63"/>
      <c r="K308" s="65" t="s">
        <v>16</v>
      </c>
    </row>
    <row r="309" spans="1:11" s="25" customFormat="1" x14ac:dyDescent="0.3">
      <c r="A309" s="57">
        <v>257</v>
      </c>
      <c r="B309" s="63" t="s">
        <v>34</v>
      </c>
      <c r="C309" s="64" t="s">
        <v>350</v>
      </c>
      <c r="D309" s="69">
        <v>45.673019999999994</v>
      </c>
      <c r="E309" s="28">
        <f t="shared" si="22"/>
        <v>91.346039999999988</v>
      </c>
      <c r="F309" s="70">
        <v>1475</v>
      </c>
      <c r="G309" s="28">
        <f t="shared" si="23"/>
        <v>118</v>
      </c>
      <c r="H309" s="63" t="s">
        <v>16</v>
      </c>
      <c r="I309" s="64"/>
      <c r="J309" s="63"/>
      <c r="K309" s="65" t="s">
        <v>16</v>
      </c>
    </row>
    <row r="310" spans="1:11" s="25" customFormat="1" x14ac:dyDescent="0.3">
      <c r="A310" s="57">
        <v>258</v>
      </c>
      <c r="B310" s="63" t="s">
        <v>36</v>
      </c>
      <c r="C310" s="64" t="s">
        <v>351</v>
      </c>
      <c r="D310" s="69">
        <v>38.545880000000004</v>
      </c>
      <c r="E310" s="28">
        <f t="shared" si="22"/>
        <v>77.091760000000008</v>
      </c>
      <c r="F310" s="70">
        <v>2348</v>
      </c>
      <c r="G310" s="28">
        <f t="shared" si="23"/>
        <v>187.84</v>
      </c>
      <c r="H310" s="63" t="s">
        <v>16</v>
      </c>
      <c r="I310" s="64"/>
      <c r="J310" s="63"/>
      <c r="K310" s="65" t="s">
        <v>16</v>
      </c>
    </row>
    <row r="311" spans="1:11" s="25" customFormat="1" x14ac:dyDescent="0.3">
      <c r="A311" s="57">
        <v>259</v>
      </c>
      <c r="B311" s="63" t="s">
        <v>38</v>
      </c>
      <c r="C311" s="64" t="s">
        <v>352</v>
      </c>
      <c r="D311" s="69">
        <v>45.041829999999997</v>
      </c>
      <c r="E311" s="28">
        <f t="shared" si="22"/>
        <v>90.083659999999995</v>
      </c>
      <c r="F311" s="70">
        <v>1825</v>
      </c>
      <c r="G311" s="28">
        <f t="shared" si="23"/>
        <v>146</v>
      </c>
      <c r="H311" s="63" t="s">
        <v>16</v>
      </c>
      <c r="I311" s="64"/>
      <c r="J311" s="63"/>
      <c r="K311" s="65" t="s">
        <v>16</v>
      </c>
    </row>
    <row r="312" spans="1:11" s="25" customFormat="1" x14ac:dyDescent="0.3">
      <c r="A312" s="57">
        <v>260</v>
      </c>
      <c r="B312" s="63" t="s">
        <v>40</v>
      </c>
      <c r="C312" s="64" t="s">
        <v>353</v>
      </c>
      <c r="D312" s="69">
        <v>40.208640000000003</v>
      </c>
      <c r="E312" s="28">
        <f t="shared" si="22"/>
        <v>80.417280000000005</v>
      </c>
      <c r="F312" s="70">
        <v>3545</v>
      </c>
      <c r="G312" s="28">
        <f t="shared" si="23"/>
        <v>283.59999999999997</v>
      </c>
      <c r="H312" s="63" t="s">
        <v>16</v>
      </c>
      <c r="I312" s="64"/>
      <c r="J312" s="63"/>
      <c r="K312" s="65" t="s">
        <v>16</v>
      </c>
    </row>
    <row r="313" spans="1:11" s="25" customFormat="1" x14ac:dyDescent="0.3">
      <c r="A313" s="57">
        <v>261</v>
      </c>
      <c r="B313" s="63" t="s">
        <v>98</v>
      </c>
      <c r="C313" s="64" t="s">
        <v>354</v>
      </c>
      <c r="D313" s="69">
        <v>46.989449999999998</v>
      </c>
      <c r="E313" s="28">
        <f t="shared" si="22"/>
        <v>93.978899999999996</v>
      </c>
      <c r="F313" s="70">
        <v>3266</v>
      </c>
      <c r="G313" s="28">
        <f t="shared" si="23"/>
        <v>261.27999999999997</v>
      </c>
      <c r="H313" s="63" t="s">
        <v>16</v>
      </c>
      <c r="I313" s="64"/>
      <c r="J313" s="63"/>
      <c r="K313" s="65" t="s">
        <v>16</v>
      </c>
    </row>
    <row r="314" spans="1:11" s="25" customFormat="1" x14ac:dyDescent="0.3">
      <c r="A314" s="57">
        <v>262</v>
      </c>
      <c r="B314" s="63" t="s">
        <v>100</v>
      </c>
      <c r="C314" s="64" t="s">
        <v>355</v>
      </c>
      <c r="D314" s="69">
        <v>56.81183</v>
      </c>
      <c r="E314" s="28">
        <f t="shared" si="22"/>
        <v>113.62365999999999</v>
      </c>
      <c r="F314" s="70">
        <v>3252</v>
      </c>
      <c r="G314" s="28">
        <f t="shared" si="23"/>
        <v>260.15999999999997</v>
      </c>
      <c r="H314" s="63" t="s">
        <v>16</v>
      </c>
      <c r="I314" s="64"/>
      <c r="J314" s="63"/>
      <c r="K314" s="65" t="s">
        <v>16</v>
      </c>
    </row>
    <row r="315" spans="1:11" s="25" customFormat="1" x14ac:dyDescent="0.3">
      <c r="A315" s="57">
        <v>263</v>
      </c>
      <c r="B315" s="63" t="s">
        <v>102</v>
      </c>
      <c r="C315" s="64" t="s">
        <v>356</v>
      </c>
      <c r="D315" s="69">
        <v>38.166409999999999</v>
      </c>
      <c r="E315" s="28">
        <f t="shared" si="22"/>
        <v>76.332819999999998</v>
      </c>
      <c r="F315" s="70">
        <v>1329</v>
      </c>
      <c r="G315" s="28">
        <f t="shared" si="23"/>
        <v>106.32</v>
      </c>
      <c r="H315" s="63" t="s">
        <v>16</v>
      </c>
      <c r="I315" s="64"/>
      <c r="J315" s="63"/>
      <c r="K315" s="65" t="s">
        <v>16</v>
      </c>
    </row>
    <row r="316" spans="1:11" s="25" customFormat="1" x14ac:dyDescent="0.3">
      <c r="A316" s="57">
        <v>264</v>
      </c>
      <c r="B316" s="63" t="s">
        <v>104</v>
      </c>
      <c r="C316" s="64" t="s">
        <v>357</v>
      </c>
      <c r="D316" s="69">
        <v>89.47842</v>
      </c>
      <c r="E316" s="28">
        <f t="shared" si="22"/>
        <v>178.95684</v>
      </c>
      <c r="F316" s="70">
        <v>3059</v>
      </c>
      <c r="G316" s="28">
        <f t="shared" si="23"/>
        <v>244.72</v>
      </c>
      <c r="H316" s="63" t="s">
        <v>16</v>
      </c>
      <c r="I316" s="64"/>
      <c r="J316" s="63"/>
      <c r="K316" s="65" t="s">
        <v>16</v>
      </c>
    </row>
    <row r="317" spans="1:11" s="25" customFormat="1" x14ac:dyDescent="0.3">
      <c r="A317" s="57">
        <v>265</v>
      </c>
      <c r="B317" s="63" t="s">
        <v>106</v>
      </c>
      <c r="C317" s="64" t="s">
        <v>358</v>
      </c>
      <c r="D317" s="69">
        <v>35.691940000000002</v>
      </c>
      <c r="E317" s="28">
        <f t="shared" si="22"/>
        <v>71.383880000000005</v>
      </c>
      <c r="F317" s="70">
        <v>2508</v>
      </c>
      <c r="G317" s="28">
        <f t="shared" si="23"/>
        <v>200.64000000000001</v>
      </c>
      <c r="H317" s="63" t="s">
        <v>16</v>
      </c>
      <c r="I317" s="64"/>
      <c r="J317" s="63"/>
      <c r="K317" s="65" t="s">
        <v>16</v>
      </c>
    </row>
    <row r="318" spans="1:11" s="25" customFormat="1" x14ac:dyDescent="0.3">
      <c r="A318" s="57">
        <v>266</v>
      </c>
      <c r="B318" s="63" t="s">
        <v>108</v>
      </c>
      <c r="C318" s="82" t="s">
        <v>359</v>
      </c>
      <c r="D318" s="69">
        <v>17.42407</v>
      </c>
      <c r="E318" s="28">
        <f t="shared" si="22"/>
        <v>34.848140000000001</v>
      </c>
      <c r="F318" s="70">
        <v>5162</v>
      </c>
      <c r="G318" s="28">
        <f t="shared" si="23"/>
        <v>412.96</v>
      </c>
      <c r="H318" s="63" t="s">
        <v>16</v>
      </c>
      <c r="I318" s="64"/>
      <c r="J318" s="63"/>
      <c r="K318" s="65" t="s">
        <v>16</v>
      </c>
    </row>
    <row r="319" spans="1:11" s="25" customFormat="1" x14ac:dyDescent="0.3">
      <c r="A319" s="57"/>
      <c r="B319" s="58" t="s">
        <v>215</v>
      </c>
      <c r="C319" s="59" t="s">
        <v>360</v>
      </c>
      <c r="D319" s="60">
        <f>SUM(D321:D334)</f>
        <v>610.89411999999993</v>
      </c>
      <c r="E319" s="28"/>
      <c r="F319" s="61">
        <f>SUM(F321:F334)</f>
        <v>45181</v>
      </c>
      <c r="G319" s="28"/>
      <c r="H319" s="63"/>
      <c r="I319" s="64"/>
      <c r="J319" s="63"/>
      <c r="K319" s="65"/>
    </row>
    <row r="320" spans="1:11" s="25" customFormat="1" x14ac:dyDescent="0.3">
      <c r="A320" s="57"/>
      <c r="B320" s="58">
        <v>1</v>
      </c>
      <c r="C320" s="59" t="s">
        <v>269</v>
      </c>
      <c r="D320" s="60"/>
      <c r="E320" s="28"/>
      <c r="F320" s="61"/>
      <c r="G320" s="28"/>
      <c r="H320" s="63"/>
      <c r="I320" s="64"/>
      <c r="J320" s="63"/>
      <c r="K320" s="65"/>
    </row>
    <row r="321" spans="1:11" s="25" customFormat="1" x14ac:dyDescent="0.3">
      <c r="A321" s="57">
        <v>267</v>
      </c>
      <c r="B321" s="63" t="s">
        <v>20</v>
      </c>
      <c r="C321" s="64" t="s">
        <v>361</v>
      </c>
      <c r="D321" s="69">
        <v>26.674899999999997</v>
      </c>
      <c r="E321" s="28">
        <f t="shared" si="22"/>
        <v>53.349799999999995</v>
      </c>
      <c r="F321" s="70">
        <v>1624</v>
      </c>
      <c r="G321" s="28">
        <f t="shared" si="23"/>
        <v>129.91999999999999</v>
      </c>
      <c r="H321" s="63" t="s">
        <v>16</v>
      </c>
      <c r="I321" s="64"/>
      <c r="J321" s="63"/>
      <c r="K321" s="65" t="s">
        <v>16</v>
      </c>
    </row>
    <row r="322" spans="1:11" s="25" customFormat="1" x14ac:dyDescent="0.3">
      <c r="A322" s="57">
        <v>268</v>
      </c>
      <c r="B322" s="63" t="s">
        <v>22</v>
      </c>
      <c r="C322" s="64" t="s">
        <v>362</v>
      </c>
      <c r="D322" s="69">
        <v>59.26885</v>
      </c>
      <c r="E322" s="28">
        <f t="shared" si="22"/>
        <v>118.53769999999999</v>
      </c>
      <c r="F322" s="70">
        <v>3369</v>
      </c>
      <c r="G322" s="28">
        <f t="shared" si="23"/>
        <v>269.52</v>
      </c>
      <c r="H322" s="63" t="s">
        <v>16</v>
      </c>
      <c r="I322" s="64"/>
      <c r="J322" s="63"/>
      <c r="K322" s="65" t="s">
        <v>16</v>
      </c>
    </row>
    <row r="323" spans="1:11" s="25" customFormat="1" x14ac:dyDescent="0.3">
      <c r="A323" s="57">
        <v>269</v>
      </c>
      <c r="B323" s="63" t="s">
        <v>24</v>
      </c>
      <c r="C323" s="64" t="s">
        <v>363</v>
      </c>
      <c r="D323" s="69">
        <v>41.738500000000002</v>
      </c>
      <c r="E323" s="28">
        <f t="shared" si="22"/>
        <v>83.477000000000004</v>
      </c>
      <c r="F323" s="70">
        <v>2567</v>
      </c>
      <c r="G323" s="28">
        <f t="shared" si="23"/>
        <v>205.35999999999999</v>
      </c>
      <c r="H323" s="63" t="s">
        <v>16</v>
      </c>
      <c r="I323" s="64"/>
      <c r="J323" s="63"/>
      <c r="K323" s="65" t="s">
        <v>16</v>
      </c>
    </row>
    <row r="324" spans="1:11" s="25" customFormat="1" x14ac:dyDescent="0.3">
      <c r="A324" s="57">
        <v>270</v>
      </c>
      <c r="B324" s="63" t="s">
        <v>26</v>
      </c>
      <c r="C324" s="64" t="s">
        <v>364</v>
      </c>
      <c r="D324" s="69">
        <v>40.970429999999993</v>
      </c>
      <c r="E324" s="28">
        <f t="shared" si="22"/>
        <v>81.940859999999986</v>
      </c>
      <c r="F324" s="70">
        <v>1925</v>
      </c>
      <c r="G324" s="28">
        <f t="shared" si="23"/>
        <v>154</v>
      </c>
      <c r="H324" s="63" t="s">
        <v>16</v>
      </c>
      <c r="I324" s="64"/>
      <c r="J324" s="63"/>
      <c r="K324" s="65" t="s">
        <v>16</v>
      </c>
    </row>
    <row r="325" spans="1:11" s="25" customFormat="1" x14ac:dyDescent="0.3">
      <c r="A325" s="57">
        <v>271</v>
      </c>
      <c r="B325" s="63" t="s">
        <v>28</v>
      </c>
      <c r="C325" s="64" t="s">
        <v>365</v>
      </c>
      <c r="D325" s="69">
        <v>46.58522</v>
      </c>
      <c r="E325" s="28">
        <f t="shared" si="22"/>
        <v>93.170439999999999</v>
      </c>
      <c r="F325" s="70">
        <v>3173</v>
      </c>
      <c r="G325" s="28">
        <f t="shared" si="23"/>
        <v>253.84000000000003</v>
      </c>
      <c r="H325" s="63" t="s">
        <v>16</v>
      </c>
      <c r="I325" s="64"/>
      <c r="J325" s="63"/>
      <c r="K325" s="65" t="s">
        <v>16</v>
      </c>
    </row>
    <row r="326" spans="1:11" s="25" customFormat="1" x14ac:dyDescent="0.3">
      <c r="A326" s="57">
        <v>272</v>
      </c>
      <c r="B326" s="63" t="s">
        <v>30</v>
      </c>
      <c r="C326" s="64" t="s">
        <v>366</v>
      </c>
      <c r="D326" s="69">
        <v>60.909660000000002</v>
      </c>
      <c r="E326" s="28">
        <f t="shared" si="22"/>
        <v>121.81932</v>
      </c>
      <c r="F326" s="70">
        <v>4234</v>
      </c>
      <c r="G326" s="28">
        <f t="shared" si="23"/>
        <v>338.72</v>
      </c>
      <c r="H326" s="63" t="s">
        <v>16</v>
      </c>
      <c r="I326" s="64"/>
      <c r="J326" s="63"/>
      <c r="K326" s="65" t="s">
        <v>16</v>
      </c>
    </row>
    <row r="327" spans="1:11" s="25" customFormat="1" x14ac:dyDescent="0.3">
      <c r="A327" s="57">
        <v>273</v>
      </c>
      <c r="B327" s="63" t="s">
        <v>32</v>
      </c>
      <c r="C327" s="64" t="s">
        <v>367</v>
      </c>
      <c r="D327" s="69">
        <v>49.57488</v>
      </c>
      <c r="E327" s="28">
        <f t="shared" si="22"/>
        <v>99.149760000000001</v>
      </c>
      <c r="F327" s="70">
        <v>4589</v>
      </c>
      <c r="G327" s="28">
        <f t="shared" si="23"/>
        <v>367.12</v>
      </c>
      <c r="H327" s="63" t="s">
        <v>16</v>
      </c>
      <c r="I327" s="64"/>
      <c r="J327" s="63"/>
      <c r="K327" s="65" t="s">
        <v>16</v>
      </c>
    </row>
    <row r="328" spans="1:11" s="25" customFormat="1" x14ac:dyDescent="0.3">
      <c r="A328" s="57">
        <v>274</v>
      </c>
      <c r="B328" s="63" t="s">
        <v>34</v>
      </c>
      <c r="C328" s="64" t="s">
        <v>368</v>
      </c>
      <c r="D328" s="69">
        <v>66.809089999999998</v>
      </c>
      <c r="E328" s="28">
        <f t="shared" si="22"/>
        <v>133.61818</v>
      </c>
      <c r="F328" s="70">
        <v>1782</v>
      </c>
      <c r="G328" s="28">
        <f t="shared" si="23"/>
        <v>142.56</v>
      </c>
      <c r="H328" s="63" t="s">
        <v>16</v>
      </c>
      <c r="I328" s="64"/>
      <c r="J328" s="63"/>
      <c r="K328" s="65" t="s">
        <v>16</v>
      </c>
    </row>
    <row r="329" spans="1:11" s="25" customFormat="1" x14ac:dyDescent="0.3">
      <c r="A329" s="57">
        <v>275</v>
      </c>
      <c r="B329" s="63" t="s">
        <v>36</v>
      </c>
      <c r="C329" s="64" t="s">
        <v>369</v>
      </c>
      <c r="D329" s="69">
        <v>40.32376</v>
      </c>
      <c r="E329" s="28">
        <f t="shared" si="22"/>
        <v>80.64752</v>
      </c>
      <c r="F329" s="70">
        <v>3006</v>
      </c>
      <c r="G329" s="28">
        <f t="shared" si="23"/>
        <v>240.48</v>
      </c>
      <c r="H329" s="63" t="s">
        <v>16</v>
      </c>
      <c r="I329" s="64"/>
      <c r="J329" s="63"/>
      <c r="K329" s="65" t="s">
        <v>16</v>
      </c>
    </row>
    <row r="330" spans="1:11" s="25" customFormat="1" x14ac:dyDescent="0.3">
      <c r="A330" s="57">
        <v>276</v>
      </c>
      <c r="B330" s="63" t="s">
        <v>38</v>
      </c>
      <c r="C330" s="64" t="s">
        <v>370</v>
      </c>
      <c r="D330" s="69">
        <v>51.396530000000006</v>
      </c>
      <c r="E330" s="28">
        <f t="shared" si="22"/>
        <v>102.79306000000001</v>
      </c>
      <c r="F330" s="70">
        <v>4568</v>
      </c>
      <c r="G330" s="28">
        <f t="shared" si="23"/>
        <v>365.44</v>
      </c>
      <c r="H330" s="63" t="s">
        <v>16</v>
      </c>
      <c r="I330" s="64"/>
      <c r="J330" s="63"/>
      <c r="K330" s="65" t="s">
        <v>16</v>
      </c>
    </row>
    <row r="331" spans="1:11" s="25" customFormat="1" x14ac:dyDescent="0.3">
      <c r="A331" s="57">
        <v>277</v>
      </c>
      <c r="B331" s="63" t="s">
        <v>40</v>
      </c>
      <c r="C331" s="64" t="s">
        <v>371</v>
      </c>
      <c r="D331" s="69">
        <v>29.78951</v>
      </c>
      <c r="E331" s="28">
        <f t="shared" si="22"/>
        <v>59.579020000000007</v>
      </c>
      <c r="F331" s="70">
        <v>2475</v>
      </c>
      <c r="G331" s="28">
        <f t="shared" si="23"/>
        <v>198</v>
      </c>
      <c r="H331" s="63" t="s">
        <v>16</v>
      </c>
      <c r="I331" s="64"/>
      <c r="J331" s="63"/>
      <c r="K331" s="65" t="s">
        <v>16</v>
      </c>
    </row>
    <row r="332" spans="1:11" s="25" customFormat="1" x14ac:dyDescent="0.3">
      <c r="A332" s="57">
        <v>278</v>
      </c>
      <c r="B332" s="63" t="s">
        <v>98</v>
      </c>
      <c r="C332" s="64" t="s">
        <v>372</v>
      </c>
      <c r="D332" s="69">
        <v>47.195919999999994</v>
      </c>
      <c r="E332" s="28">
        <f t="shared" si="22"/>
        <v>94.391839999999988</v>
      </c>
      <c r="F332" s="70">
        <v>3286</v>
      </c>
      <c r="G332" s="28">
        <f t="shared" si="23"/>
        <v>262.88</v>
      </c>
      <c r="H332" s="63" t="s">
        <v>16</v>
      </c>
      <c r="I332" s="64"/>
      <c r="J332" s="63"/>
      <c r="K332" s="65" t="s">
        <v>16</v>
      </c>
    </row>
    <row r="333" spans="1:11" s="25" customFormat="1" x14ac:dyDescent="0.3">
      <c r="A333" s="57">
        <v>279</v>
      </c>
      <c r="B333" s="63" t="s">
        <v>100</v>
      </c>
      <c r="C333" s="64" t="s">
        <v>373</v>
      </c>
      <c r="D333" s="69">
        <v>26.838840000000001</v>
      </c>
      <c r="E333" s="28">
        <f t="shared" si="22"/>
        <v>53.677680000000002</v>
      </c>
      <c r="F333" s="70">
        <v>2126</v>
      </c>
      <c r="G333" s="28">
        <f t="shared" si="23"/>
        <v>170.08</v>
      </c>
      <c r="H333" s="63" t="s">
        <v>16</v>
      </c>
      <c r="I333" s="64"/>
      <c r="J333" s="63"/>
      <c r="K333" s="65" t="s">
        <v>16</v>
      </c>
    </row>
    <row r="334" spans="1:11" s="25" customFormat="1" x14ac:dyDescent="0.3">
      <c r="A334" s="57">
        <v>280</v>
      </c>
      <c r="B334" s="63" t="s">
        <v>102</v>
      </c>
      <c r="C334" s="64" t="s">
        <v>374</v>
      </c>
      <c r="D334" s="69">
        <v>22.81803</v>
      </c>
      <c r="E334" s="28">
        <f t="shared" si="22"/>
        <v>45.636060000000001</v>
      </c>
      <c r="F334" s="70">
        <v>6457</v>
      </c>
      <c r="G334" s="28">
        <f t="shared" si="23"/>
        <v>516.56000000000006</v>
      </c>
      <c r="H334" s="63" t="s">
        <v>16</v>
      </c>
      <c r="I334" s="64"/>
      <c r="J334" s="63"/>
      <c r="K334" s="65" t="s">
        <v>16</v>
      </c>
    </row>
  </sheetData>
  <mergeCells count="15">
    <mergeCell ref="K6:K7"/>
    <mergeCell ref="M6:O6"/>
    <mergeCell ref="A8:B8"/>
    <mergeCell ref="A96:B96"/>
    <mergeCell ref="A1:C1"/>
    <mergeCell ref="A3:K3"/>
    <mergeCell ref="A4:K4"/>
    <mergeCell ref="A6:B7"/>
    <mergeCell ref="C6:C7"/>
    <mergeCell ref="D6:E6"/>
    <mergeCell ref="F6:G6"/>
    <mergeCell ref="H6:H7"/>
    <mergeCell ref="I6:I7"/>
    <mergeCell ref="J6:J7"/>
    <mergeCell ref="A2:K2"/>
  </mergeCells>
  <printOptions horizontalCentered="1"/>
  <pageMargins left="0.511811023622047" right="0.43307086614173201" top="0.511811023622047" bottom="0.511811023622047" header="0.31496062992126" footer="0.31496062992126"/>
  <pageSetup paperSize="9" scale="93" fitToHeight="0" orientation="landscape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2.1  (2)</vt:lpstr>
      <vt:lpstr>Sheet1</vt:lpstr>
      <vt:lpstr>'Phụ lục 2.1  (2)'!Print_Area</vt:lpstr>
      <vt:lpstr>'Phụ lục 2.1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HUE 619</cp:lastModifiedBy>
  <cp:lastPrinted>2025-05-02T10:49:05Z</cp:lastPrinted>
  <dcterms:created xsi:type="dcterms:W3CDTF">2025-04-26T11:08:49Z</dcterms:created>
  <dcterms:modified xsi:type="dcterms:W3CDTF">2025-05-05T05:56:30Z</dcterms:modified>
</cp:coreProperties>
</file>