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D:\Du liệu\DỮ LIỆU MOHA\TRIỂN KHAI SẮP XẾP ĐVHC 2025\ĐỀ ÁN CẤP TỈNH\trinh QH\"/>
    </mc:Choice>
  </mc:AlternateContent>
  <xr:revisionPtr revIDLastSave="0" documentId="13_ncr:1_{6A3A74D7-1A60-45EB-A3D7-86629E3C615D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TRU SO" sheetId="2" r:id="rId1"/>
  </sheets>
  <definedNames>
    <definedName name="_xlnm._FilterDatabase" localSheetId="0" hidden="1">'TRU SO'!$A$5:$F$5</definedName>
    <definedName name="_ftn1" localSheetId="0">'TRU SO'!$C$29</definedName>
    <definedName name="_ftnref1" localSheetId="0">'TRU SO'!$D$26</definedName>
    <definedName name="_ftnref2" localSheetId="0">'TRU SO'!$D$56</definedName>
    <definedName name="_ftnref3" localSheetId="0">'TRU SO'!$C$57</definedName>
    <definedName name="_xlnm.Print_Titles" localSheetId="0">'TRU SO'!$4:$5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0" i="2" l="1"/>
  <c r="C79" i="2"/>
  <c r="F78" i="2"/>
  <c r="E78" i="2"/>
  <c r="D78" i="2"/>
  <c r="F75" i="2"/>
  <c r="E75" i="2"/>
  <c r="D75" i="2"/>
  <c r="C75" i="2"/>
  <c r="F72" i="2"/>
  <c r="E72" i="2"/>
  <c r="D72" i="2"/>
  <c r="C72" i="2"/>
  <c r="F68" i="2"/>
  <c r="E68" i="2"/>
  <c r="D68" i="2"/>
  <c r="C68" i="2"/>
  <c r="F64" i="2"/>
  <c r="E64" i="2"/>
  <c r="D64" i="2"/>
  <c r="C64" i="2"/>
  <c r="F61" i="2"/>
  <c r="E61" i="2"/>
  <c r="D61" i="2"/>
  <c r="C61" i="2"/>
  <c r="F58" i="2"/>
  <c r="E58" i="2"/>
  <c r="D58" i="2"/>
  <c r="C58" i="2"/>
  <c r="F54" i="2"/>
  <c r="E54" i="2"/>
  <c r="D54" i="2"/>
  <c r="C54" i="2"/>
  <c r="F51" i="2"/>
  <c r="E51" i="2"/>
  <c r="D51" i="2"/>
  <c r="C51" i="2"/>
  <c r="F47" i="2"/>
  <c r="E47" i="2"/>
  <c r="D47" i="2"/>
  <c r="C47" i="2"/>
  <c r="F44" i="2"/>
  <c r="E44" i="2"/>
  <c r="D44" i="2"/>
  <c r="C44" i="2"/>
  <c r="F41" i="2"/>
  <c r="E41" i="2"/>
  <c r="D41" i="2"/>
  <c r="C41" i="2"/>
  <c r="E39" i="2"/>
  <c r="E38" i="2" s="1"/>
  <c r="F38" i="2"/>
  <c r="D38" i="2"/>
  <c r="C38" i="2"/>
  <c r="F35" i="2"/>
  <c r="E35" i="2"/>
  <c r="D35" i="2"/>
  <c r="C35" i="2"/>
  <c r="F32" i="2"/>
  <c r="E32" i="2"/>
  <c r="D32" i="2"/>
  <c r="C32" i="2"/>
  <c r="F31" i="2"/>
  <c r="F28" i="2" s="1"/>
  <c r="E28" i="2"/>
  <c r="D28" i="2"/>
  <c r="C28" i="2"/>
  <c r="F25" i="2"/>
  <c r="E25" i="2"/>
  <c r="D25" i="2"/>
  <c r="C25" i="2"/>
  <c r="F22" i="2"/>
  <c r="E22" i="2"/>
  <c r="D22" i="2"/>
  <c r="C22" i="2"/>
  <c r="F19" i="2"/>
  <c r="E19" i="2"/>
  <c r="D19" i="2"/>
  <c r="C19" i="2"/>
  <c r="F15" i="2"/>
  <c r="E15" i="2"/>
  <c r="D15" i="2"/>
  <c r="C15" i="2"/>
  <c r="F12" i="2"/>
  <c r="E12" i="2"/>
  <c r="D12" i="2"/>
  <c r="C12" i="2"/>
  <c r="F10" i="2"/>
  <c r="F9" i="2" s="1"/>
  <c r="E9" i="2"/>
  <c r="D9" i="2"/>
  <c r="C9" i="2"/>
  <c r="F6" i="2"/>
  <c r="E6" i="2"/>
  <c r="D6" i="2"/>
  <c r="C6" i="2"/>
  <c r="C78" i="2" l="1"/>
  <c r="C81" i="2" s="1"/>
  <c r="E81" i="2"/>
  <c r="F81" i="2"/>
  <c r="D81" i="2"/>
</calcChain>
</file>

<file path=xl/sharedStrings.xml><?xml version="1.0" encoding="utf-8"?>
<sst xmlns="http://schemas.openxmlformats.org/spreadsheetml/2006/main" count="92" uniqueCount="69">
  <si>
    <t>Tuyên Quang</t>
  </si>
  <si>
    <t>Hà Giang</t>
  </si>
  <si>
    <t>Lào Cai</t>
  </si>
  <si>
    <t>Yên Bái</t>
  </si>
  <si>
    <t>Thái Nguyên</t>
  </si>
  <si>
    <t>Bắc Kạn</t>
  </si>
  <si>
    <t>Phú Thọ</t>
  </si>
  <si>
    <t>Vĩnh Phúc</t>
  </si>
  <si>
    <t>Hòa Bình</t>
  </si>
  <si>
    <t>Bắc Ninh</t>
  </si>
  <si>
    <t>Bắc Giang</t>
  </si>
  <si>
    <t>Hưng Yên</t>
  </si>
  <si>
    <t>Thái Bình</t>
  </si>
  <si>
    <t>Hải Phòng</t>
  </si>
  <si>
    <t>Hải Dương</t>
  </si>
  <si>
    <t>Ninh Bình</t>
  </si>
  <si>
    <t>Hà Nam</t>
  </si>
  <si>
    <t>Nam Định</t>
  </si>
  <si>
    <t>Quảng Trị</t>
  </si>
  <si>
    <t>Quảng Bình</t>
  </si>
  <si>
    <t>Đà Nẵng</t>
  </si>
  <si>
    <t>Quảng Nam</t>
  </si>
  <si>
    <t>Quảng Ngãi</t>
  </si>
  <si>
    <t>Kon Tum</t>
  </si>
  <si>
    <t>Gia Lai</t>
  </si>
  <si>
    <t>Bình Định</t>
  </si>
  <si>
    <t>Khánh Hòa</t>
  </si>
  <si>
    <t>Ninh Thuận</t>
  </si>
  <si>
    <t>Lâm Đồng</t>
  </si>
  <si>
    <t>Bình Thuận</t>
  </si>
  <si>
    <t>Đắk Nông</t>
  </si>
  <si>
    <t>Đắk Lắk</t>
  </si>
  <si>
    <t>Phú Yên</t>
  </si>
  <si>
    <t>Hồ Chí Minh</t>
  </si>
  <si>
    <t>Bà rịa - Vũng tàu</t>
  </si>
  <si>
    <t>Bình Dương</t>
  </si>
  <si>
    <t>Đồng Nai</t>
  </si>
  <si>
    <t>Bình Phước</t>
  </si>
  <si>
    <t>Tây Ninh</t>
  </si>
  <si>
    <t>Long An</t>
  </si>
  <si>
    <t>Cần Thơ</t>
  </si>
  <si>
    <t>Sóc Trăng</t>
  </si>
  <si>
    <t>Hậu Giang</t>
  </si>
  <si>
    <t>Vĩnh Long</t>
  </si>
  <si>
    <t>Bến Tre</t>
  </si>
  <si>
    <t>Trà Vinh</t>
  </si>
  <si>
    <t>Đồng Tháp</t>
  </si>
  <si>
    <t>Tiền Giang</t>
  </si>
  <si>
    <t>Cà Mau</t>
  </si>
  <si>
    <t>Bạc Liêu</t>
  </si>
  <si>
    <t>An Giang</t>
  </si>
  <si>
    <t>Kiên Giang</t>
  </si>
  <si>
    <t xml:space="preserve">Số lượng </t>
  </si>
  <si>
    <t>Phương án sắp xếp, xử lý</t>
  </si>
  <si>
    <t>Số lượng tiếp tục sử dụng</t>
  </si>
  <si>
    <t>Số lượng không tiếp tục sử dụng</t>
  </si>
  <si>
    <t>Phương án khác</t>
  </si>
  <si>
    <t>1.363</t>
  </si>
  <si>
    <t>1.220</t>
  </si>
  <si>
    <t>1.352</t>
  </si>
  <si>
    <t>1.229</t>
  </si>
  <si>
    <t>1.335</t>
  </si>
  <si>
    <t>1.225</t>
  </si>
  <si>
    <t>PHƯƠNG ÁN XỬ LÝ TRỤ SỞ CÔNG DỰ KIẾN KHÔNG TIẾP TỤC SỬ DỤNG SAU SẮP XẾP ĐVHC</t>
  </si>
  <si>
    <t>TỔNG</t>
  </si>
  <si>
    <t>Tỉnh/Thành phố</t>
  </si>
  <si>
    <t>STT</t>
  </si>
  <si>
    <t>Phụ lục 3</t>
  </si>
  <si>
    <t>(Kèm theo Đề án của Chính phủ về sắp xếp đơn vị hành chính cấp tỉnh năm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</si>
</sst>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₫_-;\-* #,##0.00\ _₫_-;_-* &quot;-&quot;??\ _₫_-;_-@_-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quotePrefix="1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2" fillId="0" borderId="2" xfId="0" quotePrefix="1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3" fontId="2" fillId="0" borderId="2" xfId="3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3" fontId="2" fillId="0" borderId="2" xfId="2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4">
    <cellStyle name="Comma" xfId="3" builtinId="3"/>
    <cellStyle name="Comma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1"/>
  <sheetViews>
    <sheetView tabSelected="1" workbookViewId="0">
      <pane ySplit="5" topLeftCell="A75" activePane="bottomLeft" state="frozen"/>
      <selection activeCell="B1" sqref="B1"/>
      <selection pane="bottomLeft" activeCell="K90" sqref="K90"/>
    </sheetView>
  </sheetViews>
  <sheetFormatPr defaultColWidth="9.140625" defaultRowHeight="15" x14ac:dyDescent="0.25"/>
  <cols>
    <col min="1" max="1" width="12.42578125" style="13" customWidth="1"/>
    <col min="2" max="2" width="26.42578125" style="1" customWidth="1"/>
    <col min="3" max="5" width="20.42578125" style="1" customWidth="1"/>
    <col min="6" max="6" width="23.42578125" style="1" customWidth="1"/>
    <col min="7" max="16384" width="9.140625" style="1"/>
  </cols>
  <sheetData>
    <row r="1" spans="1:6" ht="25.15" customHeight="1" x14ac:dyDescent="0.25">
      <c r="F1" s="17" t="s">
        <v>67</v>
      </c>
    </row>
    <row r="2" spans="1:6" ht="18.75" x14ac:dyDescent="0.3">
      <c r="A2" s="18" t="s">
        <v>63</v>
      </c>
      <c r="B2" s="18"/>
      <c r="C2" s="18"/>
      <c r="D2" s="18"/>
      <c r="E2" s="18"/>
      <c r="F2" s="18"/>
    </row>
    <row r="3" spans="1:6" ht="18.75" x14ac:dyDescent="0.3">
      <c r="A3" s="24" t="s">
        <v>68</v>
      </c>
      <c r="B3" s="18"/>
      <c r="C3" s="18"/>
      <c r="D3" s="18"/>
      <c r="E3" s="18"/>
      <c r="F3" s="18"/>
    </row>
    <row r="4" spans="1:6" ht="23.25" customHeight="1" x14ac:dyDescent="0.25">
      <c r="A4" s="21" t="s">
        <v>66</v>
      </c>
      <c r="B4" s="22" t="s">
        <v>65</v>
      </c>
      <c r="C4" s="21" t="s">
        <v>52</v>
      </c>
      <c r="D4" s="21" t="s">
        <v>53</v>
      </c>
      <c r="E4" s="21"/>
      <c r="F4" s="21"/>
    </row>
    <row r="5" spans="1:6" ht="28.5" x14ac:dyDescent="0.25">
      <c r="A5" s="21"/>
      <c r="B5" s="23"/>
      <c r="C5" s="21"/>
      <c r="D5" s="2" t="s">
        <v>54</v>
      </c>
      <c r="E5" s="2" t="s">
        <v>55</v>
      </c>
      <c r="F5" s="2" t="s">
        <v>56</v>
      </c>
    </row>
    <row r="6" spans="1:6" ht="27.75" customHeight="1" x14ac:dyDescent="0.25">
      <c r="A6" s="21">
        <v>1</v>
      </c>
      <c r="B6" s="4" t="s">
        <v>0</v>
      </c>
      <c r="C6" s="11">
        <f>C7+C8</f>
        <v>907</v>
      </c>
      <c r="D6" s="11">
        <f t="shared" ref="D6:F6" si="0">D7+D8</f>
        <v>698</v>
      </c>
      <c r="E6" s="11">
        <f t="shared" si="0"/>
        <v>87</v>
      </c>
      <c r="F6" s="11">
        <f t="shared" si="0"/>
        <v>122</v>
      </c>
    </row>
    <row r="7" spans="1:6" ht="27.75" customHeight="1" x14ac:dyDescent="0.25">
      <c r="A7" s="21"/>
      <c r="B7" s="5" t="s">
        <v>0</v>
      </c>
      <c r="C7" s="12">
        <v>452</v>
      </c>
      <c r="D7" s="10">
        <v>260</v>
      </c>
      <c r="E7" s="10">
        <v>70</v>
      </c>
      <c r="F7" s="10">
        <v>122</v>
      </c>
    </row>
    <row r="8" spans="1:6" ht="27.75" customHeight="1" x14ac:dyDescent="0.25">
      <c r="A8" s="21"/>
      <c r="B8" s="5" t="s">
        <v>1</v>
      </c>
      <c r="C8" s="10">
        <v>455</v>
      </c>
      <c r="D8" s="10">
        <v>438</v>
      </c>
      <c r="E8" s="10">
        <v>17</v>
      </c>
      <c r="F8" s="10">
        <v>0</v>
      </c>
    </row>
    <row r="9" spans="1:6" ht="27.75" customHeight="1" x14ac:dyDescent="0.25">
      <c r="A9" s="21">
        <v>2</v>
      </c>
      <c r="B9" s="4" t="s">
        <v>2</v>
      </c>
      <c r="C9" s="11">
        <f t="shared" ref="C9:F9" si="1">C10+C11</f>
        <v>358</v>
      </c>
      <c r="D9" s="11">
        <f t="shared" si="1"/>
        <v>283</v>
      </c>
      <c r="E9" s="11">
        <f t="shared" si="1"/>
        <v>0</v>
      </c>
      <c r="F9" s="11">
        <f t="shared" si="1"/>
        <v>75</v>
      </c>
    </row>
    <row r="10" spans="1:6" ht="27.75" customHeight="1" x14ac:dyDescent="0.25">
      <c r="A10" s="21"/>
      <c r="B10" s="5" t="s">
        <v>2</v>
      </c>
      <c r="C10" s="12">
        <v>194</v>
      </c>
      <c r="D10" s="12">
        <v>142</v>
      </c>
      <c r="E10" s="12">
        <v>0</v>
      </c>
      <c r="F10" s="12">
        <f>C10-D10</f>
        <v>52</v>
      </c>
    </row>
    <row r="11" spans="1:6" ht="27.75" customHeight="1" x14ac:dyDescent="0.25">
      <c r="A11" s="21"/>
      <c r="B11" s="5" t="s">
        <v>3</v>
      </c>
      <c r="C11" s="12">
        <v>164</v>
      </c>
      <c r="D11" s="12">
        <v>141</v>
      </c>
      <c r="E11" s="12">
        <v>0</v>
      </c>
      <c r="F11" s="12">
        <v>23</v>
      </c>
    </row>
    <row r="12" spans="1:6" ht="27.75" customHeight="1" x14ac:dyDescent="0.25">
      <c r="A12" s="21">
        <v>3</v>
      </c>
      <c r="B12" s="3" t="s">
        <v>4</v>
      </c>
      <c r="C12" s="11">
        <f t="shared" ref="C12:F12" si="2">C13+C14</f>
        <v>3107</v>
      </c>
      <c r="D12" s="11">
        <f t="shared" si="2"/>
        <v>2641</v>
      </c>
      <c r="E12" s="11">
        <f t="shared" si="2"/>
        <v>164</v>
      </c>
      <c r="F12" s="11">
        <f t="shared" si="2"/>
        <v>302</v>
      </c>
    </row>
    <row r="13" spans="1:6" ht="30.6" customHeight="1" x14ac:dyDescent="0.25">
      <c r="A13" s="21"/>
      <c r="B13" s="6" t="s">
        <v>5</v>
      </c>
      <c r="C13" s="12">
        <v>1374</v>
      </c>
      <c r="D13" s="12">
        <v>1265</v>
      </c>
      <c r="E13" s="12">
        <v>25</v>
      </c>
      <c r="F13" s="12">
        <v>84</v>
      </c>
    </row>
    <row r="14" spans="1:6" ht="30.6" customHeight="1" x14ac:dyDescent="0.25">
      <c r="A14" s="21"/>
      <c r="B14" s="6" t="s">
        <v>4</v>
      </c>
      <c r="C14" s="12">
        <v>1733</v>
      </c>
      <c r="D14" s="12">
        <v>1376</v>
      </c>
      <c r="E14" s="12">
        <v>139</v>
      </c>
      <c r="F14" s="12">
        <v>218</v>
      </c>
    </row>
    <row r="15" spans="1:6" ht="34.5" customHeight="1" x14ac:dyDescent="0.25">
      <c r="A15" s="21">
        <v>4</v>
      </c>
      <c r="B15" s="3" t="s">
        <v>6</v>
      </c>
      <c r="C15" s="11">
        <f>C16+C17+C18</f>
        <v>5907</v>
      </c>
      <c r="D15" s="11">
        <f t="shared" ref="D15:F15" si="3">D16+D17+D18</f>
        <v>4919</v>
      </c>
      <c r="E15" s="11">
        <f t="shared" si="3"/>
        <v>202</v>
      </c>
      <c r="F15" s="11">
        <f t="shared" si="3"/>
        <v>786</v>
      </c>
    </row>
    <row r="16" spans="1:6" ht="34.5" customHeight="1" x14ac:dyDescent="0.25">
      <c r="A16" s="21"/>
      <c r="B16" s="6" t="s">
        <v>7</v>
      </c>
      <c r="C16" s="14">
        <v>1219</v>
      </c>
      <c r="D16" s="14">
        <v>917</v>
      </c>
      <c r="E16" s="14">
        <v>202</v>
      </c>
      <c r="F16" s="14">
        <v>100</v>
      </c>
    </row>
    <row r="17" spans="1:6" ht="34.5" customHeight="1" x14ac:dyDescent="0.25">
      <c r="A17" s="21"/>
      <c r="B17" s="6" t="s">
        <v>6</v>
      </c>
      <c r="C17" s="14">
        <v>2254</v>
      </c>
      <c r="D17" s="14">
        <v>1976</v>
      </c>
      <c r="E17" s="12">
        <v>0</v>
      </c>
      <c r="F17" s="14">
        <v>278</v>
      </c>
    </row>
    <row r="18" spans="1:6" ht="34.5" customHeight="1" x14ac:dyDescent="0.25">
      <c r="A18" s="21"/>
      <c r="B18" s="6" t="s">
        <v>8</v>
      </c>
      <c r="C18" s="14">
        <v>2434</v>
      </c>
      <c r="D18" s="14">
        <v>2026</v>
      </c>
      <c r="E18" s="12">
        <v>0</v>
      </c>
      <c r="F18" s="14">
        <v>408</v>
      </c>
    </row>
    <row r="19" spans="1:6" ht="28.5" customHeight="1" x14ac:dyDescent="0.25">
      <c r="A19" s="21">
        <v>5</v>
      </c>
      <c r="B19" s="3" t="s">
        <v>9</v>
      </c>
      <c r="C19" s="11">
        <f t="shared" ref="C19:F19" si="4">C20+C21</f>
        <v>84</v>
      </c>
      <c r="D19" s="11">
        <f t="shared" si="4"/>
        <v>43</v>
      </c>
      <c r="E19" s="11">
        <f t="shared" si="4"/>
        <v>24</v>
      </c>
      <c r="F19" s="11">
        <f t="shared" si="4"/>
        <v>17</v>
      </c>
    </row>
    <row r="20" spans="1:6" ht="28.5" customHeight="1" x14ac:dyDescent="0.25">
      <c r="A20" s="21"/>
      <c r="B20" s="6" t="s">
        <v>9</v>
      </c>
      <c r="C20" s="10">
        <v>37</v>
      </c>
      <c r="D20" s="7">
        <v>14</v>
      </c>
      <c r="E20" s="7">
        <v>23</v>
      </c>
      <c r="F20" s="7">
        <v>0</v>
      </c>
    </row>
    <row r="21" spans="1:6" ht="28.5" customHeight="1" x14ac:dyDescent="0.25">
      <c r="A21" s="21"/>
      <c r="B21" s="6" t="s">
        <v>10</v>
      </c>
      <c r="C21" s="15">
        <v>47</v>
      </c>
      <c r="D21" s="15">
        <v>29</v>
      </c>
      <c r="E21" s="15">
        <v>1</v>
      </c>
      <c r="F21" s="15">
        <v>17</v>
      </c>
    </row>
    <row r="22" spans="1:6" ht="27.75" customHeight="1" x14ac:dyDescent="0.25">
      <c r="A22" s="21">
        <v>6</v>
      </c>
      <c r="B22" s="3" t="s">
        <v>11</v>
      </c>
      <c r="C22" s="11">
        <f t="shared" ref="C22:F22" si="5">C23+C24</f>
        <v>2165</v>
      </c>
      <c r="D22" s="11">
        <f t="shared" si="5"/>
        <v>1889</v>
      </c>
      <c r="E22" s="11">
        <f t="shared" si="5"/>
        <v>63</v>
      </c>
      <c r="F22" s="11">
        <f t="shared" si="5"/>
        <v>213</v>
      </c>
    </row>
    <row r="23" spans="1:6" ht="27.75" customHeight="1" x14ac:dyDescent="0.25">
      <c r="A23" s="21"/>
      <c r="B23" s="6" t="s">
        <v>11</v>
      </c>
      <c r="C23" s="10">
        <v>1887</v>
      </c>
      <c r="D23" s="10">
        <v>1824</v>
      </c>
      <c r="E23" s="10">
        <v>63</v>
      </c>
      <c r="F23" s="10">
        <v>0</v>
      </c>
    </row>
    <row r="24" spans="1:6" ht="27.75" customHeight="1" x14ac:dyDescent="0.25">
      <c r="A24" s="21"/>
      <c r="B24" s="6" t="s">
        <v>12</v>
      </c>
      <c r="C24" s="10">
        <v>278</v>
      </c>
      <c r="D24" s="10">
        <v>65</v>
      </c>
      <c r="E24" s="10">
        <v>0</v>
      </c>
      <c r="F24" s="10">
        <v>213</v>
      </c>
    </row>
    <row r="25" spans="1:6" ht="27.75" customHeight="1" x14ac:dyDescent="0.25">
      <c r="A25" s="21">
        <v>7</v>
      </c>
      <c r="B25" s="3" t="s">
        <v>13</v>
      </c>
      <c r="C25" s="11">
        <f t="shared" ref="C25:F25" si="6">C26+C27</f>
        <v>932</v>
      </c>
      <c r="D25" s="11">
        <f t="shared" si="6"/>
        <v>856</v>
      </c>
      <c r="E25" s="11">
        <f t="shared" si="6"/>
        <v>76</v>
      </c>
      <c r="F25" s="11">
        <f t="shared" si="6"/>
        <v>0</v>
      </c>
    </row>
    <row r="26" spans="1:6" ht="27.75" customHeight="1" x14ac:dyDescent="0.25">
      <c r="A26" s="21"/>
      <c r="B26" s="6" t="s">
        <v>13</v>
      </c>
      <c r="C26" s="10">
        <v>482</v>
      </c>
      <c r="D26" s="10">
        <v>482</v>
      </c>
      <c r="E26" s="10">
        <v>0</v>
      </c>
      <c r="F26" s="10">
        <v>0</v>
      </c>
    </row>
    <row r="27" spans="1:6" ht="27.75" customHeight="1" x14ac:dyDescent="0.25">
      <c r="A27" s="21"/>
      <c r="B27" s="6" t="s">
        <v>14</v>
      </c>
      <c r="C27" s="10">
        <v>450</v>
      </c>
      <c r="D27" s="10">
        <v>374</v>
      </c>
      <c r="E27" s="10">
        <v>76</v>
      </c>
      <c r="F27" s="10">
        <v>0</v>
      </c>
    </row>
    <row r="28" spans="1:6" ht="25.9" customHeight="1" x14ac:dyDescent="0.25">
      <c r="A28" s="21">
        <v>8</v>
      </c>
      <c r="B28" s="3" t="s">
        <v>15</v>
      </c>
      <c r="C28" s="11">
        <f>C29+C30+C31</f>
        <v>373</v>
      </c>
      <c r="D28" s="11">
        <f t="shared" ref="D28:F28" si="7">D29+D30+D31</f>
        <v>357</v>
      </c>
      <c r="E28" s="11">
        <f t="shared" si="7"/>
        <v>8</v>
      </c>
      <c r="F28" s="11">
        <f t="shared" si="7"/>
        <v>8</v>
      </c>
    </row>
    <row r="29" spans="1:6" ht="25.9" customHeight="1" x14ac:dyDescent="0.25">
      <c r="A29" s="21"/>
      <c r="B29" s="6" t="s">
        <v>16</v>
      </c>
      <c r="C29" s="10">
        <v>111</v>
      </c>
      <c r="D29" s="10">
        <v>105</v>
      </c>
      <c r="E29" s="10">
        <v>0</v>
      </c>
      <c r="F29" s="10">
        <v>6</v>
      </c>
    </row>
    <row r="30" spans="1:6" ht="25.9" customHeight="1" x14ac:dyDescent="0.25">
      <c r="A30" s="21"/>
      <c r="B30" s="6" t="s">
        <v>15</v>
      </c>
      <c r="C30" s="12">
        <v>167</v>
      </c>
      <c r="D30" s="12">
        <v>165</v>
      </c>
      <c r="E30" s="12">
        <v>0</v>
      </c>
      <c r="F30" s="12">
        <v>2</v>
      </c>
    </row>
    <row r="31" spans="1:6" ht="25.9" customHeight="1" x14ac:dyDescent="0.25">
      <c r="A31" s="21"/>
      <c r="B31" s="6" t="s">
        <v>17</v>
      </c>
      <c r="C31" s="10">
        <v>95</v>
      </c>
      <c r="D31" s="10">
        <v>87</v>
      </c>
      <c r="E31" s="10">
        <v>8</v>
      </c>
      <c r="F31" s="10">
        <f>+C31-D31-E31</f>
        <v>0</v>
      </c>
    </row>
    <row r="32" spans="1:6" ht="33" customHeight="1" x14ac:dyDescent="0.25">
      <c r="A32" s="21">
        <v>9</v>
      </c>
      <c r="B32" s="4" t="s">
        <v>18</v>
      </c>
      <c r="C32" s="11">
        <f>C33+C34</f>
        <v>810</v>
      </c>
      <c r="D32" s="11">
        <f t="shared" ref="D32:F32" si="8">D33+D34</f>
        <v>766</v>
      </c>
      <c r="E32" s="11">
        <f t="shared" si="8"/>
        <v>42</v>
      </c>
      <c r="F32" s="11">
        <f t="shared" si="8"/>
        <v>2</v>
      </c>
    </row>
    <row r="33" spans="1:6" ht="33" customHeight="1" x14ac:dyDescent="0.25">
      <c r="A33" s="21"/>
      <c r="B33" s="5" t="s">
        <v>19</v>
      </c>
      <c r="C33" s="12">
        <v>420</v>
      </c>
      <c r="D33" s="12">
        <v>400</v>
      </c>
      <c r="E33" s="12">
        <v>18</v>
      </c>
      <c r="F33" s="12">
        <v>2</v>
      </c>
    </row>
    <row r="34" spans="1:6" ht="33" customHeight="1" x14ac:dyDescent="0.25">
      <c r="A34" s="21"/>
      <c r="B34" s="6" t="s">
        <v>18</v>
      </c>
      <c r="C34" s="10">
        <v>390</v>
      </c>
      <c r="D34" s="10">
        <v>366</v>
      </c>
      <c r="E34" s="10">
        <v>24</v>
      </c>
      <c r="F34" s="10">
        <v>0</v>
      </c>
    </row>
    <row r="35" spans="1:6" ht="31.7" customHeight="1" x14ac:dyDescent="0.25">
      <c r="A35" s="21">
        <v>10</v>
      </c>
      <c r="B35" s="3" t="s">
        <v>20</v>
      </c>
      <c r="C35" s="11">
        <f>C36+C37</f>
        <v>4291</v>
      </c>
      <c r="D35" s="11">
        <f t="shared" ref="D35:F35" si="9">D36+D37</f>
        <v>4291</v>
      </c>
      <c r="E35" s="11">
        <f t="shared" si="9"/>
        <v>0</v>
      </c>
      <c r="F35" s="11">
        <f t="shared" si="9"/>
        <v>0</v>
      </c>
    </row>
    <row r="36" spans="1:6" ht="31.7" customHeight="1" x14ac:dyDescent="0.25">
      <c r="A36" s="21"/>
      <c r="B36" s="6" t="s">
        <v>20</v>
      </c>
      <c r="C36" s="12">
        <v>1681</v>
      </c>
      <c r="D36" s="12">
        <v>1681</v>
      </c>
      <c r="E36" s="10">
        <v>0</v>
      </c>
      <c r="F36" s="10">
        <v>0</v>
      </c>
    </row>
    <row r="37" spans="1:6" ht="31.7" customHeight="1" x14ac:dyDescent="0.25">
      <c r="A37" s="21"/>
      <c r="B37" s="6" t="s">
        <v>21</v>
      </c>
      <c r="C37" s="12">
        <v>2610</v>
      </c>
      <c r="D37" s="12">
        <v>2610</v>
      </c>
      <c r="E37" s="10">
        <v>0</v>
      </c>
      <c r="F37" s="10">
        <v>0</v>
      </c>
    </row>
    <row r="38" spans="1:6" ht="31.7" customHeight="1" x14ac:dyDescent="0.25">
      <c r="A38" s="21">
        <v>11</v>
      </c>
      <c r="B38" s="4" t="s">
        <v>22</v>
      </c>
      <c r="C38" s="11">
        <f>C39+C40</f>
        <v>668</v>
      </c>
      <c r="D38" s="11">
        <f t="shared" ref="D38:F38" si="10">D39+D40</f>
        <v>553</v>
      </c>
      <c r="E38" s="11">
        <f t="shared" si="10"/>
        <v>84</v>
      </c>
      <c r="F38" s="11">
        <f t="shared" si="10"/>
        <v>31</v>
      </c>
    </row>
    <row r="39" spans="1:6" ht="27.75" customHeight="1" x14ac:dyDescent="0.25">
      <c r="A39" s="21"/>
      <c r="B39" s="5" t="s">
        <v>23</v>
      </c>
      <c r="C39" s="10">
        <v>206</v>
      </c>
      <c r="D39" s="10">
        <v>126</v>
      </c>
      <c r="E39" s="10">
        <f>C39-D39-F39</f>
        <v>65</v>
      </c>
      <c r="F39" s="10">
        <v>15</v>
      </c>
    </row>
    <row r="40" spans="1:6" ht="27.75" customHeight="1" x14ac:dyDescent="0.25">
      <c r="A40" s="21"/>
      <c r="B40" s="5" t="s">
        <v>22</v>
      </c>
      <c r="C40" s="10">
        <v>462</v>
      </c>
      <c r="D40" s="10">
        <v>427</v>
      </c>
      <c r="E40" s="10">
        <v>19</v>
      </c>
      <c r="F40" s="10">
        <v>16</v>
      </c>
    </row>
    <row r="41" spans="1:6" ht="27.75" customHeight="1" x14ac:dyDescent="0.25">
      <c r="A41" s="21">
        <v>12</v>
      </c>
      <c r="B41" s="4" t="s">
        <v>24</v>
      </c>
      <c r="C41" s="11">
        <f>C42+C43</f>
        <v>770</v>
      </c>
      <c r="D41" s="11">
        <f t="shared" ref="D41:F41" si="11">D42+D43</f>
        <v>693</v>
      </c>
      <c r="E41" s="11">
        <f t="shared" si="11"/>
        <v>64</v>
      </c>
      <c r="F41" s="11">
        <f t="shared" si="11"/>
        <v>13</v>
      </c>
    </row>
    <row r="42" spans="1:6" ht="27.75" customHeight="1" x14ac:dyDescent="0.25">
      <c r="A42" s="21"/>
      <c r="B42" s="5" t="s">
        <v>24</v>
      </c>
      <c r="C42" s="10">
        <v>515</v>
      </c>
      <c r="D42" s="16">
        <v>451</v>
      </c>
      <c r="E42" s="16">
        <v>51</v>
      </c>
      <c r="F42" s="16">
        <v>13</v>
      </c>
    </row>
    <row r="43" spans="1:6" ht="25.9" customHeight="1" x14ac:dyDescent="0.25">
      <c r="A43" s="21"/>
      <c r="B43" s="5" t="s">
        <v>25</v>
      </c>
      <c r="C43" s="10">
        <v>255</v>
      </c>
      <c r="D43" s="10">
        <v>242</v>
      </c>
      <c r="E43" s="10">
        <v>13</v>
      </c>
      <c r="F43" s="10">
        <v>0</v>
      </c>
    </row>
    <row r="44" spans="1:6" ht="25.9" customHeight="1" x14ac:dyDescent="0.25">
      <c r="A44" s="21">
        <v>13</v>
      </c>
      <c r="B44" s="4" t="s">
        <v>26</v>
      </c>
      <c r="C44" s="11">
        <f>C45+C46</f>
        <v>686</v>
      </c>
      <c r="D44" s="11">
        <f t="shared" ref="D44:F44" si="12">D45+D46</f>
        <v>607</v>
      </c>
      <c r="E44" s="11">
        <f t="shared" si="12"/>
        <v>73</v>
      </c>
      <c r="F44" s="11">
        <f t="shared" si="12"/>
        <v>6</v>
      </c>
    </row>
    <row r="45" spans="1:6" ht="25.9" customHeight="1" x14ac:dyDescent="0.25">
      <c r="A45" s="21"/>
      <c r="B45" s="5" t="s">
        <v>26</v>
      </c>
      <c r="C45" s="12">
        <v>468</v>
      </c>
      <c r="D45" s="12">
        <v>420</v>
      </c>
      <c r="E45" s="12">
        <v>48</v>
      </c>
      <c r="F45" s="10">
        <v>0</v>
      </c>
    </row>
    <row r="46" spans="1:6" ht="25.9" customHeight="1" x14ac:dyDescent="0.25">
      <c r="A46" s="21"/>
      <c r="B46" s="5" t="s">
        <v>27</v>
      </c>
      <c r="C46" s="12">
        <v>218</v>
      </c>
      <c r="D46" s="12">
        <v>187</v>
      </c>
      <c r="E46" s="12">
        <v>25</v>
      </c>
      <c r="F46" s="10">
        <v>6</v>
      </c>
    </row>
    <row r="47" spans="1:6" ht="31.5" customHeight="1" x14ac:dyDescent="0.25">
      <c r="A47" s="21">
        <v>14</v>
      </c>
      <c r="B47" s="4" t="s">
        <v>28</v>
      </c>
      <c r="C47" s="11">
        <f>C48+C49+C50</f>
        <v>781</v>
      </c>
      <c r="D47" s="11">
        <f t="shared" ref="D47:F47" si="13">D48+D49+D50</f>
        <v>661</v>
      </c>
      <c r="E47" s="11">
        <f t="shared" si="13"/>
        <v>0</v>
      </c>
      <c r="F47" s="11">
        <f t="shared" si="13"/>
        <v>120</v>
      </c>
    </row>
    <row r="48" spans="1:6" ht="31.5" customHeight="1" x14ac:dyDescent="0.25">
      <c r="A48" s="21"/>
      <c r="B48" s="5" t="s">
        <v>28</v>
      </c>
      <c r="C48" s="12">
        <v>358</v>
      </c>
      <c r="D48" s="12">
        <v>329</v>
      </c>
      <c r="E48" s="12">
        <v>0</v>
      </c>
      <c r="F48" s="12">
        <v>29</v>
      </c>
    </row>
    <row r="49" spans="1:6" ht="31.5" customHeight="1" x14ac:dyDescent="0.25">
      <c r="A49" s="21"/>
      <c r="B49" s="5" t="s">
        <v>29</v>
      </c>
      <c r="C49" s="12">
        <v>240</v>
      </c>
      <c r="D49" s="12">
        <v>203</v>
      </c>
      <c r="E49" s="12">
        <v>0</v>
      </c>
      <c r="F49" s="12">
        <v>37</v>
      </c>
    </row>
    <row r="50" spans="1:6" ht="25.9" customHeight="1" x14ac:dyDescent="0.25">
      <c r="A50" s="21"/>
      <c r="B50" s="5" t="s">
        <v>30</v>
      </c>
      <c r="C50" s="12">
        <v>183</v>
      </c>
      <c r="D50" s="12">
        <v>129</v>
      </c>
      <c r="E50" s="12">
        <v>0</v>
      </c>
      <c r="F50" s="12">
        <v>54</v>
      </c>
    </row>
    <row r="51" spans="1:6" ht="27.75" customHeight="1" x14ac:dyDescent="0.25">
      <c r="A51" s="21">
        <v>15</v>
      </c>
      <c r="B51" s="4" t="s">
        <v>31</v>
      </c>
      <c r="C51" s="11">
        <f>C52+C53</f>
        <v>3869</v>
      </c>
      <c r="D51" s="11">
        <f t="shared" ref="D51:F51" si="14">D52+D53</f>
        <v>3442</v>
      </c>
      <c r="E51" s="11">
        <f t="shared" si="14"/>
        <v>0</v>
      </c>
      <c r="F51" s="11">
        <f t="shared" si="14"/>
        <v>427</v>
      </c>
    </row>
    <row r="52" spans="1:6" ht="27.75" customHeight="1" x14ac:dyDescent="0.25">
      <c r="A52" s="21"/>
      <c r="B52" s="5" t="s">
        <v>31</v>
      </c>
      <c r="C52" s="10">
        <v>2568</v>
      </c>
      <c r="D52" s="10">
        <v>2352</v>
      </c>
      <c r="E52" s="10">
        <v>0</v>
      </c>
      <c r="F52" s="10">
        <v>216</v>
      </c>
    </row>
    <row r="53" spans="1:6" ht="27.75" customHeight="1" x14ac:dyDescent="0.25">
      <c r="A53" s="21"/>
      <c r="B53" s="5" t="s">
        <v>32</v>
      </c>
      <c r="C53" s="10">
        <v>1301</v>
      </c>
      <c r="D53" s="10">
        <v>1090</v>
      </c>
      <c r="E53" s="10">
        <v>0</v>
      </c>
      <c r="F53" s="10">
        <v>211</v>
      </c>
    </row>
    <row r="54" spans="1:6" ht="27.75" customHeight="1" x14ac:dyDescent="0.25">
      <c r="A54" s="21">
        <v>16</v>
      </c>
      <c r="B54" s="3" t="s">
        <v>33</v>
      </c>
      <c r="C54" s="11">
        <f>C55+C56+C57</f>
        <v>5146</v>
      </c>
      <c r="D54" s="11">
        <f t="shared" ref="D54:F54" si="15">D55+D56+D57</f>
        <v>4794</v>
      </c>
      <c r="E54" s="11">
        <f t="shared" si="15"/>
        <v>283</v>
      </c>
      <c r="F54" s="11">
        <f t="shared" si="15"/>
        <v>69</v>
      </c>
    </row>
    <row r="55" spans="1:6" ht="27.75" customHeight="1" x14ac:dyDescent="0.25">
      <c r="A55" s="21"/>
      <c r="B55" s="6" t="s">
        <v>34</v>
      </c>
      <c r="C55" s="10">
        <v>1507</v>
      </c>
      <c r="D55" s="10">
        <v>1424</v>
      </c>
      <c r="E55" s="10">
        <v>77</v>
      </c>
      <c r="F55" s="10">
        <v>6</v>
      </c>
    </row>
    <row r="56" spans="1:6" ht="27.75" customHeight="1" x14ac:dyDescent="0.25">
      <c r="A56" s="21"/>
      <c r="B56" s="5" t="s">
        <v>35</v>
      </c>
      <c r="C56" s="10">
        <v>108</v>
      </c>
      <c r="D56" s="10">
        <v>45</v>
      </c>
      <c r="E56" s="10">
        <v>0</v>
      </c>
      <c r="F56" s="10">
        <v>63</v>
      </c>
    </row>
    <row r="57" spans="1:6" ht="27.75" customHeight="1" x14ac:dyDescent="0.25">
      <c r="A57" s="21"/>
      <c r="B57" s="5" t="s">
        <v>33</v>
      </c>
      <c r="C57" s="10">
        <v>3531</v>
      </c>
      <c r="D57" s="10">
        <v>3325</v>
      </c>
      <c r="E57" s="10">
        <v>206</v>
      </c>
      <c r="F57" s="10">
        <v>0</v>
      </c>
    </row>
    <row r="58" spans="1:6" ht="27.75" customHeight="1" x14ac:dyDescent="0.25">
      <c r="A58" s="21">
        <v>17</v>
      </c>
      <c r="B58" s="3" t="s">
        <v>36</v>
      </c>
      <c r="C58" s="8">
        <f>C59+C60</f>
        <v>547</v>
      </c>
      <c r="D58" s="8">
        <f t="shared" ref="D58:F58" si="16">D59+D60</f>
        <v>446</v>
      </c>
      <c r="E58" s="8">
        <f t="shared" si="16"/>
        <v>96</v>
      </c>
      <c r="F58" s="8">
        <f t="shared" si="16"/>
        <v>5</v>
      </c>
    </row>
    <row r="59" spans="1:6" ht="23.85" customHeight="1" x14ac:dyDescent="0.25">
      <c r="A59" s="21"/>
      <c r="B59" s="6" t="s">
        <v>36</v>
      </c>
      <c r="C59" s="12">
        <v>484</v>
      </c>
      <c r="D59" s="12">
        <v>432</v>
      </c>
      <c r="E59" s="12">
        <v>47</v>
      </c>
      <c r="F59" s="12">
        <v>5</v>
      </c>
    </row>
    <row r="60" spans="1:6" ht="23.85" customHeight="1" x14ac:dyDescent="0.25">
      <c r="A60" s="21"/>
      <c r="B60" s="5" t="s">
        <v>37</v>
      </c>
      <c r="C60" s="12">
        <v>63</v>
      </c>
      <c r="D60" s="12">
        <v>14</v>
      </c>
      <c r="E60" s="12">
        <v>49</v>
      </c>
      <c r="F60" s="12">
        <v>0</v>
      </c>
    </row>
    <row r="61" spans="1:6" ht="23.85" customHeight="1" x14ac:dyDescent="0.25">
      <c r="A61" s="21">
        <v>18</v>
      </c>
      <c r="B61" s="4" t="s">
        <v>38</v>
      </c>
      <c r="C61" s="8">
        <f t="shared" ref="C61:F61" si="17">C62+C63</f>
        <v>917</v>
      </c>
      <c r="D61" s="8">
        <f t="shared" si="17"/>
        <v>896</v>
      </c>
      <c r="E61" s="8">
        <f t="shared" si="17"/>
        <v>21</v>
      </c>
      <c r="F61" s="8">
        <f t="shared" si="17"/>
        <v>0</v>
      </c>
    </row>
    <row r="62" spans="1:6" ht="23.85" customHeight="1" x14ac:dyDescent="0.25">
      <c r="A62" s="21"/>
      <c r="B62" s="5" t="s">
        <v>38</v>
      </c>
      <c r="C62" s="10">
        <v>283</v>
      </c>
      <c r="D62" s="10">
        <v>262</v>
      </c>
      <c r="E62" s="10">
        <v>21</v>
      </c>
      <c r="F62" s="10">
        <v>0</v>
      </c>
    </row>
    <row r="63" spans="1:6" ht="23.85" customHeight="1" x14ac:dyDescent="0.25">
      <c r="A63" s="21"/>
      <c r="B63" s="5" t="s">
        <v>39</v>
      </c>
      <c r="C63" s="10">
        <v>634</v>
      </c>
      <c r="D63" s="10">
        <v>634</v>
      </c>
      <c r="E63" s="10">
        <v>0</v>
      </c>
      <c r="F63" s="10">
        <v>0</v>
      </c>
    </row>
    <row r="64" spans="1:6" ht="27.75" customHeight="1" x14ac:dyDescent="0.25">
      <c r="A64" s="21">
        <v>19</v>
      </c>
      <c r="B64" s="3" t="s">
        <v>40</v>
      </c>
      <c r="C64" s="11">
        <f>C65+C66+C67</f>
        <v>4050</v>
      </c>
      <c r="D64" s="11">
        <f t="shared" ref="D64:F64" si="18">D65+D66+D67</f>
        <v>3674</v>
      </c>
      <c r="E64" s="11">
        <f t="shared" si="18"/>
        <v>376</v>
      </c>
      <c r="F64" s="11">
        <f t="shared" si="18"/>
        <v>0</v>
      </c>
    </row>
    <row r="65" spans="1:6" ht="27.75" customHeight="1" x14ac:dyDescent="0.25">
      <c r="A65" s="21"/>
      <c r="B65" s="6" t="s">
        <v>40</v>
      </c>
      <c r="C65" s="9" t="s">
        <v>57</v>
      </c>
      <c r="D65" s="9" t="s">
        <v>58</v>
      </c>
      <c r="E65" s="10">
        <v>143</v>
      </c>
      <c r="F65" s="12">
        <v>0</v>
      </c>
    </row>
    <row r="66" spans="1:6" ht="27.75" customHeight="1" x14ac:dyDescent="0.25">
      <c r="A66" s="21"/>
      <c r="B66" s="6" t="s">
        <v>41</v>
      </c>
      <c r="C66" s="9" t="s">
        <v>59</v>
      </c>
      <c r="D66" s="9" t="s">
        <v>60</v>
      </c>
      <c r="E66" s="10">
        <v>123</v>
      </c>
      <c r="F66" s="12">
        <v>0</v>
      </c>
    </row>
    <row r="67" spans="1:6" ht="27.75" customHeight="1" x14ac:dyDescent="0.25">
      <c r="A67" s="21"/>
      <c r="B67" s="6" t="s">
        <v>42</v>
      </c>
      <c r="C67" s="10" t="s">
        <v>61</v>
      </c>
      <c r="D67" s="12" t="s">
        <v>62</v>
      </c>
      <c r="E67" s="10">
        <v>110</v>
      </c>
      <c r="F67" s="12">
        <v>0</v>
      </c>
    </row>
    <row r="68" spans="1:6" s="13" customFormat="1" ht="27.75" customHeight="1" x14ac:dyDescent="0.2">
      <c r="A68" s="21">
        <v>20</v>
      </c>
      <c r="B68" s="3" t="s">
        <v>43</v>
      </c>
      <c r="C68" s="11">
        <f>C69+C70+C71</f>
        <v>380</v>
      </c>
      <c r="D68" s="8">
        <f t="shared" ref="D68:F68" si="19">D69+D70+D71</f>
        <v>229</v>
      </c>
      <c r="E68" s="11">
        <f t="shared" si="19"/>
        <v>151</v>
      </c>
      <c r="F68" s="8">
        <f t="shared" si="19"/>
        <v>0</v>
      </c>
    </row>
    <row r="69" spans="1:6" ht="27.75" customHeight="1" x14ac:dyDescent="0.25">
      <c r="A69" s="21"/>
      <c r="B69" s="6" t="s">
        <v>44</v>
      </c>
      <c r="C69" s="10">
        <v>214</v>
      </c>
      <c r="D69" s="12">
        <v>119</v>
      </c>
      <c r="E69" s="10">
        <v>95</v>
      </c>
      <c r="F69" s="12">
        <v>0</v>
      </c>
    </row>
    <row r="70" spans="1:6" ht="27.75" customHeight="1" x14ac:dyDescent="0.25">
      <c r="A70" s="21"/>
      <c r="B70" s="6" t="s">
        <v>43</v>
      </c>
      <c r="C70" s="10">
        <v>71</v>
      </c>
      <c r="D70" s="12">
        <v>71</v>
      </c>
      <c r="E70" s="10">
        <v>0</v>
      </c>
      <c r="F70" s="12">
        <v>0</v>
      </c>
    </row>
    <row r="71" spans="1:6" ht="27.75" customHeight="1" x14ac:dyDescent="0.25">
      <c r="A71" s="21"/>
      <c r="B71" s="6" t="s">
        <v>45</v>
      </c>
      <c r="C71" s="10">
        <v>95</v>
      </c>
      <c r="D71" s="10">
        <v>39</v>
      </c>
      <c r="E71" s="10">
        <v>56</v>
      </c>
      <c r="F71" s="10">
        <v>0</v>
      </c>
    </row>
    <row r="72" spans="1:6" ht="28.5" customHeight="1" x14ac:dyDescent="0.25">
      <c r="A72" s="21">
        <v>21</v>
      </c>
      <c r="B72" s="4" t="s">
        <v>46</v>
      </c>
      <c r="C72" s="8">
        <f t="shared" ref="C72:F72" si="20">C73+C74</f>
        <v>501</v>
      </c>
      <c r="D72" s="8">
        <f t="shared" si="20"/>
        <v>454</v>
      </c>
      <c r="E72" s="8">
        <f t="shared" si="20"/>
        <v>47</v>
      </c>
      <c r="F72" s="8">
        <f t="shared" si="20"/>
        <v>0</v>
      </c>
    </row>
    <row r="73" spans="1:6" ht="28.5" customHeight="1" x14ac:dyDescent="0.25">
      <c r="A73" s="21"/>
      <c r="B73" s="5" t="s">
        <v>46</v>
      </c>
      <c r="C73" s="12">
        <v>355</v>
      </c>
      <c r="D73" s="12">
        <v>308</v>
      </c>
      <c r="E73" s="12">
        <v>47</v>
      </c>
      <c r="F73" s="12">
        <v>0</v>
      </c>
    </row>
    <row r="74" spans="1:6" ht="28.5" customHeight="1" x14ac:dyDescent="0.25">
      <c r="A74" s="21"/>
      <c r="B74" s="6" t="s">
        <v>47</v>
      </c>
      <c r="C74" s="12">
        <v>146</v>
      </c>
      <c r="D74" s="12">
        <v>146</v>
      </c>
      <c r="E74" s="10">
        <v>0</v>
      </c>
      <c r="F74" s="10">
        <v>0</v>
      </c>
    </row>
    <row r="75" spans="1:6" ht="28.5" customHeight="1" x14ac:dyDescent="0.25">
      <c r="A75" s="21">
        <v>22</v>
      </c>
      <c r="B75" s="3" t="s">
        <v>48</v>
      </c>
      <c r="C75" s="8">
        <f t="shared" ref="C75:F75" si="21">C76+C77</f>
        <v>57</v>
      </c>
      <c r="D75" s="8">
        <f t="shared" si="21"/>
        <v>46</v>
      </c>
      <c r="E75" s="8">
        <f t="shared" si="21"/>
        <v>10</v>
      </c>
      <c r="F75" s="8">
        <f t="shared" si="21"/>
        <v>1</v>
      </c>
    </row>
    <row r="76" spans="1:6" ht="28.5" customHeight="1" x14ac:dyDescent="0.25">
      <c r="A76" s="21"/>
      <c r="B76" s="6" t="s">
        <v>49</v>
      </c>
      <c r="C76" s="12">
        <v>48</v>
      </c>
      <c r="D76" s="12">
        <v>46</v>
      </c>
      <c r="E76" s="12">
        <v>1</v>
      </c>
      <c r="F76" s="12">
        <v>1</v>
      </c>
    </row>
    <row r="77" spans="1:6" ht="28.5" customHeight="1" x14ac:dyDescent="0.25">
      <c r="A77" s="21"/>
      <c r="B77" s="6" t="s">
        <v>48</v>
      </c>
      <c r="C77" s="12">
        <v>9</v>
      </c>
      <c r="D77" s="12">
        <v>0</v>
      </c>
      <c r="E77" s="12">
        <v>9</v>
      </c>
      <c r="F77" s="12">
        <v>0</v>
      </c>
    </row>
    <row r="78" spans="1:6" ht="28.5" customHeight="1" x14ac:dyDescent="0.25">
      <c r="A78" s="21">
        <v>23</v>
      </c>
      <c r="B78" s="4" t="s">
        <v>50</v>
      </c>
      <c r="C78" s="8">
        <f t="shared" ref="C78:F78" si="22">C79+C80</f>
        <v>876</v>
      </c>
      <c r="D78" s="8">
        <f t="shared" si="22"/>
        <v>718</v>
      </c>
      <c r="E78" s="8">
        <f t="shared" si="22"/>
        <v>40</v>
      </c>
      <c r="F78" s="8">
        <f t="shared" si="22"/>
        <v>118</v>
      </c>
    </row>
    <row r="79" spans="1:6" ht="28.5" customHeight="1" x14ac:dyDescent="0.25">
      <c r="A79" s="21"/>
      <c r="B79" s="5" t="s">
        <v>51</v>
      </c>
      <c r="C79" s="12">
        <f>SUM(D79:F79)</f>
        <v>413</v>
      </c>
      <c r="D79" s="12">
        <v>391</v>
      </c>
      <c r="E79" s="12">
        <v>1</v>
      </c>
      <c r="F79" s="12">
        <v>21</v>
      </c>
    </row>
    <row r="80" spans="1:6" ht="28.5" customHeight="1" x14ac:dyDescent="0.25">
      <c r="A80" s="21"/>
      <c r="B80" s="5" t="s">
        <v>50</v>
      </c>
      <c r="C80" s="12">
        <f>SUM(D80:F80)</f>
        <v>463</v>
      </c>
      <c r="D80" s="12">
        <v>327</v>
      </c>
      <c r="E80" s="12">
        <v>39</v>
      </c>
      <c r="F80" s="12">
        <v>97</v>
      </c>
    </row>
    <row r="81" spans="1:6" ht="21.75" customHeight="1" x14ac:dyDescent="0.25">
      <c r="A81" s="19" t="s">
        <v>64</v>
      </c>
      <c r="B81" s="20"/>
      <c r="C81" s="11">
        <f>C6+C9+C12+C15+C19+C22+C25+C28+C32+C35+C38+C41+C44+C47+C51+C54+C58+C61+C64+C68+C72+C75+C78</f>
        <v>38182</v>
      </c>
      <c r="D81" s="11">
        <f t="shared" ref="D81:F81" si="23">D6+D9+D12+D15+D19+D22+D25+D28+D32+D35+D38+D41+D44+D47+D51+D54+D58+D61+D64+D68+D72+D75+D78</f>
        <v>33956</v>
      </c>
      <c r="E81" s="11">
        <f t="shared" si="23"/>
        <v>1911</v>
      </c>
      <c r="F81" s="11">
        <f t="shared" si="23"/>
        <v>2315</v>
      </c>
    </row>
  </sheetData>
  <mergeCells count="30">
    <mergeCell ref="A78:A80"/>
    <mergeCell ref="C4:C5"/>
    <mergeCell ref="D4:F4"/>
    <mergeCell ref="A64:A67"/>
    <mergeCell ref="A68:A71"/>
    <mergeCell ref="A28:A31"/>
    <mergeCell ref="A4:A5"/>
    <mergeCell ref="A6:A8"/>
    <mergeCell ref="A9:A11"/>
    <mergeCell ref="A19:A21"/>
    <mergeCell ref="A22:A24"/>
    <mergeCell ref="A25:A27"/>
    <mergeCell ref="A72:A74"/>
    <mergeCell ref="A75:A77"/>
    <mergeCell ref="A2:F2"/>
    <mergeCell ref="A81:B81"/>
    <mergeCell ref="B4:B5"/>
    <mergeCell ref="A51:A53"/>
    <mergeCell ref="A54:A57"/>
    <mergeCell ref="A58:A60"/>
    <mergeCell ref="A61:A63"/>
    <mergeCell ref="A32:A34"/>
    <mergeCell ref="A35:A37"/>
    <mergeCell ref="A38:A40"/>
    <mergeCell ref="A41:A43"/>
    <mergeCell ref="A44:A46"/>
    <mergeCell ref="A47:A50"/>
    <mergeCell ref="A12:A14"/>
    <mergeCell ref="A15:A18"/>
    <mergeCell ref="A3:F3"/>
  </mergeCells>
  <pageMargins left="0.70866141732283505" right="0.31496062992126" top="0.85433070899999997" bottom="0.60433070899999997" header="0.31496062992126" footer="0.31496062992126"/>
  <pageSetup orientation="landscape" verticalDpi="0" r:id="rId1"/>
  <headerFooter differentFirst="1">
    <oddHeader>&amp;C&amp;N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TRU SO</vt:lpstr>
      <vt:lpstr>'TRU SO'!_ftn1</vt:lpstr>
      <vt:lpstr>'TRU SO'!_ftnref1</vt:lpstr>
      <vt:lpstr>'TRU SO'!_ftnref2</vt:lpstr>
      <vt:lpstr>'TRU SO'!_ftnref3</vt:lpstr>
      <vt:lpstr>'TRU SO'!Print_Titles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MSHOME</dc:creator>
  <cp:lastModifiedBy>Administrator</cp:lastModifiedBy>
  <cp:lastPrinted>2025-05-09T12:29:05Z</cp:lastPrinted>
  <dcterms:created xsi:type="dcterms:W3CDTF">2025-05-04T07:10:50Z</dcterms:created>
  <dcterms:modified xsi:type="dcterms:W3CDTF">2025-05-12T02:11:35Z</dcterms:modified>
</cp:coreProperties>
</file>